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Лист1!$11:$16</definedName>
  </definedNames>
  <calcPr calcId="162913"/>
</workbook>
</file>

<file path=xl/calcChain.xml><?xml version="1.0" encoding="utf-8"?>
<calcChain xmlns="http://schemas.openxmlformats.org/spreadsheetml/2006/main">
  <c r="H107" i="1" l="1"/>
  <c r="I107" i="1"/>
  <c r="G117" i="1"/>
  <c r="H122" i="1"/>
  <c r="I122" i="1"/>
  <c r="G122" i="1"/>
  <c r="G172" i="1"/>
  <c r="F80" i="1" l="1"/>
  <c r="G80" i="1"/>
  <c r="I29" i="1" l="1"/>
  <c r="I28" i="1"/>
  <c r="G71" i="1"/>
  <c r="G70" i="1"/>
  <c r="G69" i="1"/>
  <c r="F71" i="1"/>
  <c r="F70" i="1"/>
  <c r="F69" i="1"/>
  <c r="I72" i="1"/>
  <c r="K123" i="1"/>
  <c r="J123" i="1"/>
  <c r="I326" i="1"/>
  <c r="I296" i="1" s="1"/>
  <c r="I291" i="1" s="1"/>
  <c r="I325" i="1"/>
  <c r="I295" i="1"/>
  <c r="I290" i="1" s="1"/>
  <c r="I252" i="1"/>
  <c r="I247" i="1"/>
  <c r="I242" i="1"/>
  <c r="I237" i="1"/>
  <c r="I232" i="1"/>
  <c r="I231" i="1"/>
  <c r="I230" i="1"/>
  <c r="I229" i="1"/>
  <c r="I228" i="1"/>
  <c r="I221" i="1"/>
  <c r="I219" i="1"/>
  <c r="I218" i="1"/>
  <c r="I212" i="1"/>
  <c r="I207" i="1"/>
  <c r="I189" i="1"/>
  <c r="I188" i="1"/>
  <c r="I182" i="1"/>
  <c r="I172" i="1"/>
  <c r="I171" i="1"/>
  <c r="I26" i="1" s="1"/>
  <c r="I169" i="1"/>
  <c r="I168" i="1"/>
  <c r="I162" i="1"/>
  <c r="I157" i="1"/>
  <c r="F142" i="1"/>
  <c r="I152" i="1"/>
  <c r="I147" i="1"/>
  <c r="I142" i="1"/>
  <c r="I137" i="1"/>
  <c r="I132" i="1"/>
  <c r="I127" i="1"/>
  <c r="K126" i="1"/>
  <c r="J126" i="1"/>
  <c r="K125" i="1"/>
  <c r="J125" i="1"/>
  <c r="K118" i="1"/>
  <c r="J118" i="1"/>
  <c r="K120" i="1"/>
  <c r="J120" i="1"/>
  <c r="K121" i="1"/>
  <c r="J121" i="1"/>
  <c r="J122" i="1" l="1"/>
  <c r="K122" i="1"/>
  <c r="I227" i="1"/>
  <c r="I21" i="1"/>
  <c r="I27" i="1"/>
  <c r="G32" i="1"/>
  <c r="H32" i="1"/>
  <c r="I32" i="1"/>
  <c r="G37" i="1"/>
  <c r="H37" i="1"/>
  <c r="I37" i="1"/>
  <c r="G42" i="1"/>
  <c r="H42" i="1"/>
  <c r="I42" i="1"/>
  <c r="G47" i="1"/>
  <c r="H47" i="1"/>
  <c r="I47" i="1"/>
  <c r="I52" i="1"/>
  <c r="G54" i="1"/>
  <c r="H54" i="1"/>
  <c r="I54" i="1"/>
  <c r="I24" i="1" s="1"/>
  <c r="G57" i="1"/>
  <c r="H57" i="1"/>
  <c r="I57" i="1"/>
  <c r="G62" i="1"/>
  <c r="H62" i="1"/>
  <c r="I62" i="1"/>
  <c r="G67" i="1"/>
  <c r="H67" i="1"/>
  <c r="I67" i="1"/>
  <c r="H80" i="1"/>
  <c r="I80" i="1"/>
  <c r="G79" i="1"/>
  <c r="H79" i="1"/>
  <c r="I79" i="1"/>
  <c r="G78" i="1"/>
  <c r="H78" i="1"/>
  <c r="I78" i="1"/>
  <c r="I23" i="1" s="1"/>
  <c r="F78" i="1"/>
  <c r="F79" i="1"/>
  <c r="H82" i="1"/>
  <c r="I82" i="1"/>
  <c r="G87" i="1"/>
  <c r="H87" i="1"/>
  <c r="I87" i="1"/>
  <c r="G92" i="1"/>
  <c r="H92" i="1"/>
  <c r="I92" i="1"/>
  <c r="G97" i="1"/>
  <c r="H97" i="1"/>
  <c r="I97" i="1"/>
  <c r="G102" i="1"/>
  <c r="H102" i="1"/>
  <c r="I102" i="1"/>
  <c r="G107" i="1"/>
  <c r="G112" i="1"/>
  <c r="H112" i="1"/>
  <c r="I112" i="1"/>
  <c r="H117" i="1"/>
  <c r="I117" i="1"/>
  <c r="J117" i="1"/>
  <c r="K117" i="1"/>
  <c r="I18" i="1" l="1"/>
  <c r="I19" i="1"/>
  <c r="I77" i="1"/>
  <c r="K116" i="1"/>
  <c r="J116" i="1"/>
  <c r="K115" i="1"/>
  <c r="K114" i="1"/>
  <c r="K112" i="1" s="1"/>
  <c r="K113" i="1"/>
  <c r="J113" i="1"/>
  <c r="J112" i="1" s="1"/>
  <c r="F112" i="1"/>
  <c r="G170" i="1"/>
  <c r="H170" i="1"/>
  <c r="I170" i="1"/>
  <c r="I167" i="1" s="1"/>
  <c r="G177" i="1"/>
  <c r="H177" i="1"/>
  <c r="I177" i="1"/>
  <c r="G192" i="1"/>
  <c r="H192" i="1"/>
  <c r="I192" i="1"/>
  <c r="G197" i="1"/>
  <c r="H197" i="1"/>
  <c r="I197" i="1"/>
  <c r="G202" i="1"/>
  <c r="H202" i="1"/>
  <c r="I202" i="1"/>
  <c r="G220" i="1"/>
  <c r="G190" i="1" s="1"/>
  <c r="H220" i="1"/>
  <c r="H190" i="1" s="1"/>
  <c r="I220" i="1"/>
  <c r="I190" i="1" s="1"/>
  <c r="I187" i="1" s="1"/>
  <c r="G222" i="1"/>
  <c r="H222" i="1"/>
  <c r="I222" i="1"/>
  <c r="I287" i="1"/>
  <c r="I292" i="1"/>
  <c r="G297" i="1"/>
  <c r="H297" i="1"/>
  <c r="I297" i="1"/>
  <c r="I322" i="1"/>
  <c r="I332" i="1"/>
  <c r="I25" i="1" l="1"/>
  <c r="I217" i="1"/>
  <c r="F137" i="1"/>
  <c r="F28" i="1"/>
  <c r="I20" i="1" l="1"/>
  <c r="I17" i="1" s="1"/>
  <c r="I22" i="1"/>
  <c r="F30" i="1"/>
  <c r="F53" i="1"/>
  <c r="F23" i="1" s="1"/>
  <c r="F323" i="1"/>
  <c r="K336" i="1"/>
  <c r="J336" i="1"/>
  <c r="K335" i="1"/>
  <c r="J335" i="1"/>
  <c r="K334" i="1"/>
  <c r="K333" i="1"/>
  <c r="J333" i="1"/>
  <c r="H332" i="1"/>
  <c r="G332" i="1"/>
  <c r="F332" i="1"/>
  <c r="G293" i="1"/>
  <c r="H293" i="1"/>
  <c r="J293" i="1"/>
  <c r="J288" i="1" s="1"/>
  <c r="K293" i="1"/>
  <c r="K288" i="1" s="1"/>
  <c r="G294" i="1"/>
  <c r="G289" i="1" s="1"/>
  <c r="H294" i="1"/>
  <c r="H289" i="1" s="1"/>
  <c r="J294" i="1"/>
  <c r="J289" i="1" s="1"/>
  <c r="G295" i="1"/>
  <c r="G290" i="1" s="1"/>
  <c r="H295" i="1"/>
  <c r="H290" i="1" s="1"/>
  <c r="G296" i="1"/>
  <c r="G291" i="1" s="1"/>
  <c r="H296" i="1"/>
  <c r="H291" i="1" s="1"/>
  <c r="F294" i="1"/>
  <c r="F289" i="1" s="1"/>
  <c r="F295" i="1"/>
  <c r="F290" i="1" s="1"/>
  <c r="F296" i="1"/>
  <c r="F291" i="1" s="1"/>
  <c r="F293" i="1"/>
  <c r="F288" i="1" s="1"/>
  <c r="K301" i="1"/>
  <c r="K296" i="1" s="1"/>
  <c r="K291" i="1" s="1"/>
  <c r="J301" i="1"/>
  <c r="J296" i="1" s="1"/>
  <c r="J291" i="1" s="1"/>
  <c r="K300" i="1"/>
  <c r="K295" i="1" s="1"/>
  <c r="K290" i="1" s="1"/>
  <c r="J300" i="1"/>
  <c r="J295" i="1" s="1"/>
  <c r="J290" i="1" s="1"/>
  <c r="K294" i="1"/>
  <c r="K289" i="1" s="1"/>
  <c r="F297" i="1"/>
  <c r="G218" i="1"/>
  <c r="H218" i="1"/>
  <c r="G219" i="1"/>
  <c r="H219" i="1"/>
  <c r="H189" i="1" s="1"/>
  <c r="G221" i="1"/>
  <c r="G191" i="1" s="1"/>
  <c r="H221" i="1"/>
  <c r="H191" i="1" s="1"/>
  <c r="F219" i="1"/>
  <c r="F189" i="1" s="1"/>
  <c r="F220" i="1"/>
  <c r="F190" i="1" s="1"/>
  <c r="F221" i="1"/>
  <c r="F191" i="1" s="1"/>
  <c r="F218" i="1"/>
  <c r="F188" i="1" s="1"/>
  <c r="K226" i="1"/>
  <c r="K221" i="1" s="1"/>
  <c r="K191" i="1" s="1"/>
  <c r="J226" i="1"/>
  <c r="J221" i="1" s="1"/>
  <c r="J191" i="1" s="1"/>
  <c r="K225" i="1"/>
  <c r="K220" i="1" s="1"/>
  <c r="K190" i="1" s="1"/>
  <c r="J220" i="1"/>
  <c r="J190" i="1" s="1"/>
  <c r="K224" i="1"/>
  <c r="K219" i="1" s="1"/>
  <c r="K189" i="1" s="1"/>
  <c r="J224" i="1"/>
  <c r="J219" i="1" s="1"/>
  <c r="J189" i="1" s="1"/>
  <c r="K223" i="1"/>
  <c r="K218" i="1" s="1"/>
  <c r="K188" i="1" s="1"/>
  <c r="J223" i="1"/>
  <c r="F222" i="1"/>
  <c r="G168" i="1"/>
  <c r="H168" i="1"/>
  <c r="G169" i="1"/>
  <c r="H169" i="1"/>
  <c r="G171" i="1"/>
  <c r="H171" i="1"/>
  <c r="F169" i="1"/>
  <c r="F170" i="1"/>
  <c r="F171" i="1"/>
  <c r="F168" i="1"/>
  <c r="K181" i="1"/>
  <c r="J181" i="1"/>
  <c r="K179" i="1"/>
  <c r="J179" i="1"/>
  <c r="K178" i="1"/>
  <c r="J178" i="1"/>
  <c r="F177" i="1"/>
  <c r="K176" i="1"/>
  <c r="J176" i="1"/>
  <c r="K175" i="1"/>
  <c r="J175" i="1"/>
  <c r="K174" i="1"/>
  <c r="J174" i="1"/>
  <c r="K173" i="1"/>
  <c r="J173" i="1"/>
  <c r="H172" i="1"/>
  <c r="F172" i="1"/>
  <c r="G81" i="1"/>
  <c r="G77" i="1" s="1"/>
  <c r="H81" i="1"/>
  <c r="H77" i="1" s="1"/>
  <c r="F81" i="1"/>
  <c r="K111" i="1"/>
  <c r="K107" i="1" s="1"/>
  <c r="J111" i="1"/>
  <c r="J107" i="1" s="1"/>
  <c r="F107" i="1"/>
  <c r="K106" i="1"/>
  <c r="J106" i="1"/>
  <c r="K105" i="1"/>
  <c r="K104" i="1"/>
  <c r="J104" i="1"/>
  <c r="K103" i="1"/>
  <c r="J103" i="1"/>
  <c r="F102" i="1"/>
  <c r="K101" i="1"/>
  <c r="J101" i="1"/>
  <c r="K100" i="1"/>
  <c r="J100" i="1"/>
  <c r="K99" i="1"/>
  <c r="J99" i="1"/>
  <c r="K98" i="1"/>
  <c r="J98" i="1"/>
  <c r="F97" i="1"/>
  <c r="K96" i="1"/>
  <c r="J96" i="1"/>
  <c r="K95" i="1"/>
  <c r="J95" i="1"/>
  <c r="K94" i="1"/>
  <c r="K93" i="1"/>
  <c r="J93" i="1"/>
  <c r="F92" i="1"/>
  <c r="K91" i="1"/>
  <c r="J91" i="1"/>
  <c r="K90" i="1"/>
  <c r="J90" i="1"/>
  <c r="K89" i="1"/>
  <c r="K88" i="1"/>
  <c r="J88" i="1"/>
  <c r="K86" i="1"/>
  <c r="J86" i="1"/>
  <c r="K85" i="1"/>
  <c r="J85" i="1"/>
  <c r="K84" i="1"/>
  <c r="K83" i="1"/>
  <c r="J83" i="1"/>
  <c r="F87" i="1"/>
  <c r="G82" i="1"/>
  <c r="F82" i="1"/>
  <c r="G53" i="1"/>
  <c r="H53" i="1"/>
  <c r="G55" i="1"/>
  <c r="H55" i="1"/>
  <c r="G56" i="1"/>
  <c r="H56" i="1"/>
  <c r="F54" i="1"/>
  <c r="F55" i="1"/>
  <c r="F56" i="1"/>
  <c r="G28" i="1"/>
  <c r="H28" i="1"/>
  <c r="H23" i="1" s="1"/>
  <c r="G29" i="1"/>
  <c r="G24" i="1" s="1"/>
  <c r="H29" i="1"/>
  <c r="H24" i="1" s="1"/>
  <c r="G30" i="1"/>
  <c r="H30" i="1"/>
  <c r="H25" i="1" s="1"/>
  <c r="G31" i="1"/>
  <c r="H31" i="1"/>
  <c r="F29" i="1"/>
  <c r="F31" i="1"/>
  <c r="F67" i="1"/>
  <c r="K66" i="1"/>
  <c r="J66" i="1"/>
  <c r="K65" i="1"/>
  <c r="J65" i="1"/>
  <c r="K64" i="1"/>
  <c r="K63" i="1"/>
  <c r="J63" i="1"/>
  <c r="F62" i="1"/>
  <c r="K61" i="1"/>
  <c r="J61" i="1"/>
  <c r="K60" i="1"/>
  <c r="J60" i="1"/>
  <c r="K59" i="1"/>
  <c r="K58" i="1"/>
  <c r="J58" i="1"/>
  <c r="F57" i="1"/>
  <c r="K51" i="1"/>
  <c r="J51" i="1"/>
  <c r="K50" i="1"/>
  <c r="K49" i="1"/>
  <c r="J49" i="1"/>
  <c r="K48" i="1"/>
  <c r="J48" i="1"/>
  <c r="F47" i="1"/>
  <c r="K46" i="1"/>
  <c r="J46" i="1"/>
  <c r="K45" i="1"/>
  <c r="K44" i="1"/>
  <c r="K43" i="1"/>
  <c r="F42" i="1"/>
  <c r="K41" i="1"/>
  <c r="J41" i="1"/>
  <c r="K40" i="1"/>
  <c r="K39" i="1"/>
  <c r="J39" i="1"/>
  <c r="K38" i="1"/>
  <c r="J38" i="1"/>
  <c r="K36" i="1"/>
  <c r="J36" i="1"/>
  <c r="K34" i="1"/>
  <c r="J34" i="1"/>
  <c r="K33" i="1"/>
  <c r="J33" i="1"/>
  <c r="F32" i="1"/>
  <c r="K71" i="1"/>
  <c r="J71" i="1"/>
  <c r="K70" i="1"/>
  <c r="J70" i="1"/>
  <c r="K69" i="1"/>
  <c r="F25" i="1" l="1"/>
  <c r="J79" i="1"/>
  <c r="F292" i="1"/>
  <c r="F24" i="1"/>
  <c r="G25" i="1"/>
  <c r="G23" i="1"/>
  <c r="H52" i="1"/>
  <c r="J80" i="1"/>
  <c r="J168" i="1"/>
  <c r="J78" i="1"/>
  <c r="G26" i="1"/>
  <c r="K78" i="1"/>
  <c r="H26" i="1"/>
  <c r="G52" i="1"/>
  <c r="K80" i="1"/>
  <c r="F26" i="1"/>
  <c r="K79" i="1"/>
  <c r="H27" i="1"/>
  <c r="G27" i="1"/>
  <c r="H188" i="1"/>
  <c r="H187" i="1" s="1"/>
  <c r="H217" i="1"/>
  <c r="G188" i="1"/>
  <c r="G217" i="1"/>
  <c r="H288" i="1"/>
  <c r="H287" i="1" s="1"/>
  <c r="H292" i="1"/>
  <c r="G288" i="1"/>
  <c r="G287" i="1" s="1"/>
  <c r="G292" i="1"/>
  <c r="H167" i="1"/>
  <c r="G167" i="1"/>
  <c r="G189" i="1"/>
  <c r="J292" i="1"/>
  <c r="J297" i="1"/>
  <c r="K292" i="1"/>
  <c r="J170" i="1"/>
  <c r="F27" i="1"/>
  <c r="F37" i="1"/>
  <c r="K332" i="1"/>
  <c r="J332" i="1"/>
  <c r="K297" i="1"/>
  <c r="J53" i="1"/>
  <c r="J55" i="1"/>
  <c r="K169" i="1"/>
  <c r="K171" i="1"/>
  <c r="K222" i="1"/>
  <c r="K168" i="1"/>
  <c r="J222" i="1"/>
  <c r="K217" i="1"/>
  <c r="J218" i="1"/>
  <c r="F217" i="1"/>
  <c r="J177" i="1"/>
  <c r="J169" i="1"/>
  <c r="J171" i="1"/>
  <c r="K170" i="1"/>
  <c r="K177" i="1"/>
  <c r="K172" i="1"/>
  <c r="J172" i="1"/>
  <c r="J102" i="1"/>
  <c r="J97" i="1"/>
  <c r="J81" i="1"/>
  <c r="J87" i="1"/>
  <c r="K81" i="1"/>
  <c r="K82" i="1"/>
  <c r="F77" i="1"/>
  <c r="K53" i="1"/>
  <c r="K55" i="1"/>
  <c r="J92" i="1"/>
  <c r="K97" i="1"/>
  <c r="K102" i="1"/>
  <c r="K62" i="1"/>
  <c r="K54" i="1"/>
  <c r="K56" i="1"/>
  <c r="K92" i="1"/>
  <c r="K42" i="1"/>
  <c r="J54" i="1"/>
  <c r="J56" i="1"/>
  <c r="J82" i="1"/>
  <c r="K87" i="1"/>
  <c r="K29" i="1"/>
  <c r="K24" i="1" s="1"/>
  <c r="K31" i="1"/>
  <c r="J42" i="1"/>
  <c r="K47" i="1"/>
  <c r="J29" i="1"/>
  <c r="J31" i="1"/>
  <c r="K28" i="1"/>
  <c r="K23" i="1" s="1"/>
  <c r="K30" i="1"/>
  <c r="J28" i="1"/>
  <c r="J30" i="1"/>
  <c r="J67" i="1"/>
  <c r="K37" i="1"/>
  <c r="J57" i="1"/>
  <c r="J62" i="1"/>
  <c r="F52" i="1"/>
  <c r="J37" i="1"/>
  <c r="J47" i="1"/>
  <c r="K57" i="1"/>
  <c r="K67" i="1"/>
  <c r="K32" i="1"/>
  <c r="J32" i="1"/>
  <c r="K182" i="1"/>
  <c r="J182" i="1"/>
  <c r="H182" i="1"/>
  <c r="G182" i="1"/>
  <c r="F182" i="1"/>
  <c r="J197" i="1"/>
  <c r="K197" i="1"/>
  <c r="F167" i="1"/>
  <c r="J324" i="1"/>
  <c r="J192" i="1"/>
  <c r="G323" i="1"/>
  <c r="H323" i="1"/>
  <c r="J323" i="1"/>
  <c r="K323" i="1"/>
  <c r="F324" i="1"/>
  <c r="G324" i="1"/>
  <c r="H324" i="1"/>
  <c r="K324" i="1"/>
  <c r="F325" i="1"/>
  <c r="G325" i="1"/>
  <c r="H325" i="1"/>
  <c r="J325" i="1"/>
  <c r="K325" i="1"/>
  <c r="F326" i="1"/>
  <c r="G326" i="1"/>
  <c r="H326" i="1"/>
  <c r="J326" i="1"/>
  <c r="K326" i="1"/>
  <c r="F327" i="1"/>
  <c r="G327" i="1"/>
  <c r="H327" i="1"/>
  <c r="J327" i="1"/>
  <c r="K327" i="1"/>
  <c r="F228" i="1"/>
  <c r="G228" i="1"/>
  <c r="H228" i="1"/>
  <c r="J228" i="1"/>
  <c r="K228" i="1"/>
  <c r="G229" i="1"/>
  <c r="H229" i="1"/>
  <c r="J229" i="1"/>
  <c r="K229" i="1"/>
  <c r="F230" i="1"/>
  <c r="G230" i="1"/>
  <c r="H230" i="1"/>
  <c r="J230" i="1"/>
  <c r="K230" i="1"/>
  <c r="F231" i="1"/>
  <c r="G231" i="1"/>
  <c r="G21" i="1" s="1"/>
  <c r="H231" i="1"/>
  <c r="H21" i="1" s="1"/>
  <c r="J231" i="1"/>
  <c r="K231" i="1"/>
  <c r="K202" i="1"/>
  <c r="J202" i="1"/>
  <c r="F202" i="1"/>
  <c r="F242" i="1"/>
  <c r="K162" i="1"/>
  <c r="J162" i="1"/>
  <c r="H162" i="1"/>
  <c r="G162" i="1"/>
  <c r="F162" i="1"/>
  <c r="K157" i="1"/>
  <c r="J157" i="1"/>
  <c r="H157" i="1"/>
  <c r="G157" i="1"/>
  <c r="F157" i="1"/>
  <c r="K152" i="1"/>
  <c r="J152" i="1"/>
  <c r="H152" i="1"/>
  <c r="G152" i="1"/>
  <c r="F152" i="1"/>
  <c r="K147" i="1"/>
  <c r="J147" i="1"/>
  <c r="H147" i="1"/>
  <c r="G147" i="1"/>
  <c r="F147" i="1"/>
  <c r="K142" i="1"/>
  <c r="J142" i="1"/>
  <c r="H142" i="1"/>
  <c r="G142" i="1"/>
  <c r="K137" i="1"/>
  <c r="J137" i="1"/>
  <c r="H137" i="1"/>
  <c r="G137" i="1"/>
  <c r="K132" i="1"/>
  <c r="J132" i="1"/>
  <c r="H132" i="1"/>
  <c r="G132" i="1"/>
  <c r="F132" i="1"/>
  <c r="K127" i="1"/>
  <c r="J127" i="1"/>
  <c r="H127" i="1"/>
  <c r="G127" i="1"/>
  <c r="F127" i="1"/>
  <c r="K72" i="1"/>
  <c r="J72" i="1"/>
  <c r="H72" i="1"/>
  <c r="G72" i="1"/>
  <c r="F72" i="1"/>
  <c r="K252" i="1"/>
  <c r="J252" i="1"/>
  <c r="H252" i="1"/>
  <c r="K247" i="1"/>
  <c r="J247" i="1"/>
  <c r="H247" i="1"/>
  <c r="G247" i="1"/>
  <c r="F247" i="1"/>
  <c r="K242" i="1"/>
  <c r="J242" i="1"/>
  <c r="H242" i="1"/>
  <c r="G242" i="1"/>
  <c r="K237" i="1"/>
  <c r="J237" i="1"/>
  <c r="H237" i="1"/>
  <c r="G237" i="1"/>
  <c r="F237" i="1"/>
  <c r="K232" i="1"/>
  <c r="J232" i="1"/>
  <c r="H232" i="1"/>
  <c r="G232" i="1"/>
  <c r="F232" i="1"/>
  <c r="K212" i="1"/>
  <c r="J212" i="1"/>
  <c r="H212" i="1"/>
  <c r="G212" i="1"/>
  <c r="F212" i="1"/>
  <c r="K207" i="1"/>
  <c r="J207" i="1"/>
  <c r="H207" i="1"/>
  <c r="G207" i="1"/>
  <c r="F207" i="1"/>
  <c r="F197" i="1"/>
  <c r="F192" i="1"/>
  <c r="K192" i="1"/>
  <c r="F21" i="1" l="1"/>
  <c r="J23" i="1"/>
  <c r="J24" i="1"/>
  <c r="J25" i="1"/>
  <c r="J20" i="1" s="1"/>
  <c r="J26" i="1"/>
  <c r="J77" i="1"/>
  <c r="K25" i="1"/>
  <c r="K77" i="1"/>
  <c r="K167" i="1"/>
  <c r="G22" i="1"/>
  <c r="G19" i="1"/>
  <c r="K26" i="1"/>
  <c r="K21" i="1" s="1"/>
  <c r="G18" i="1"/>
  <c r="H20" i="1"/>
  <c r="K19" i="1"/>
  <c r="H19" i="1"/>
  <c r="G20" i="1"/>
  <c r="H22" i="1"/>
  <c r="H18" i="1"/>
  <c r="H322" i="1"/>
  <c r="G322" i="1"/>
  <c r="G187" i="1"/>
  <c r="F18" i="1"/>
  <c r="F22" i="1"/>
  <c r="J217" i="1"/>
  <c r="J188" i="1"/>
  <c r="F322" i="1"/>
  <c r="K18" i="1"/>
  <c r="J21" i="1"/>
  <c r="J19" i="1"/>
  <c r="K20" i="1"/>
  <c r="F20" i="1"/>
  <c r="J167" i="1"/>
  <c r="J52" i="1"/>
  <c r="K52" i="1"/>
  <c r="K27" i="1"/>
  <c r="J27" i="1"/>
  <c r="F287" i="1"/>
  <c r="K287" i="1"/>
  <c r="J287" i="1"/>
  <c r="K187" i="1"/>
  <c r="K322" i="1"/>
  <c r="J322" i="1"/>
  <c r="F229" i="1"/>
  <c r="F227" i="1" s="1"/>
  <c r="F187" i="1"/>
  <c r="G227" i="1"/>
  <c r="J227" i="1"/>
  <c r="H227" i="1"/>
  <c r="K227" i="1"/>
  <c r="H17" i="1" l="1"/>
  <c r="G17" i="1"/>
  <c r="J18" i="1"/>
  <c r="F19" i="1"/>
  <c r="F17" i="1" s="1"/>
  <c r="J187" i="1"/>
  <c r="J17" i="1" l="1"/>
  <c r="J22" i="1"/>
  <c r="K17" i="1"/>
  <c r="K22" i="1"/>
</calcChain>
</file>

<file path=xl/sharedStrings.xml><?xml version="1.0" encoding="utf-8"?>
<sst xmlns="http://schemas.openxmlformats.org/spreadsheetml/2006/main" count="948" uniqueCount="172">
  <si>
    <t>к муниципальной программе</t>
  </si>
  <si>
    <t xml:space="preserve">«Развитие образования» </t>
  </si>
  <si>
    <t>РЕСУРСНОЕ ОБЕСПЕЧЕНИЕ И ПРОГНОЗНАЯ (СПРАВОЧНАЯ) ОЦЕНКА РАСХОДОВ</t>
  </si>
  <si>
    <t xml:space="preserve"> за счет всех источников финансирования реализации муниципальной программы </t>
  </si>
  <si>
    <t>Статус</t>
  </si>
  <si>
    <t xml:space="preserve">Наименование </t>
  </si>
  <si>
    <t xml:space="preserve">главный </t>
  </si>
  <si>
    <t>распорядитель бюджетных средств</t>
  </si>
  <si>
    <t>целевая статья  расходов</t>
  </si>
  <si>
    <t>2031–2035</t>
  </si>
  <si>
    <t>всего</t>
  </si>
  <si>
    <t>федеральный бюджет</t>
  </si>
  <si>
    <t>республиканский бюджет Чувашской Республики</t>
  </si>
  <si>
    <t>внебюджетные источники</t>
  </si>
  <si>
    <t>Подпрограмма 1</t>
  </si>
  <si>
    <t>Меры социальной поддержки</t>
  </si>
  <si>
    <t>Реализация мероприятий регионального проекта «Содействие занятости женщин – создание условий дошкольного образования для детей в возрасте до трех лет»</t>
  </si>
  <si>
    <t>Реализация мероприятий регионального проекта «Цифровая образовательная среда»</t>
  </si>
  <si>
    <t>Подпрограмма 2</t>
  </si>
  <si>
    <t>Мероприятия по вовлечению молодежи в социальную практику</t>
  </si>
  <si>
    <t>Государственная поддержка талантливой и одаренной молодежи</t>
  </si>
  <si>
    <t>Реализация мероприятий регионального проекта «Социальная активность»</t>
  </si>
  <si>
    <t>Поддержка молодежного предпринимательства</t>
  </si>
  <si>
    <t>Подпрограмма 3</t>
  </si>
  <si>
    <t>Реализация отдельных мероприятий регионального проекта «Современная школа»</t>
  </si>
  <si>
    <t>Подпрограмма 4</t>
  </si>
  <si>
    <t>х</t>
  </si>
  <si>
    <t xml:space="preserve"> </t>
  </si>
  <si>
    <t xml:space="preserve">х </t>
  </si>
  <si>
    <t>Развитие кадрового потенциала</t>
  </si>
  <si>
    <t>Организация и проведение мероприятий в образовательных организациях</t>
  </si>
  <si>
    <t xml:space="preserve"> х</t>
  </si>
  <si>
    <t xml:space="preserve">Подпрограмма 5 </t>
  </si>
  <si>
    <t>Развитие физической культуры и допризывной подготовки молодежи</t>
  </si>
  <si>
    <t>Развитие и поддержка кадетского образования</t>
  </si>
  <si>
    <t>Развитие и поддержка поискового движения</t>
  </si>
  <si>
    <t>Подпрограмма 6</t>
  </si>
  <si>
    <t>Код бюджетной классификации</t>
  </si>
  <si>
    <t>Источники  финансирования</t>
  </si>
  <si>
    <t>*</t>
  </si>
  <si>
    <t>Капитальный ремонт объектов образования</t>
  </si>
  <si>
    <t>Ц720272130</t>
  </si>
  <si>
    <t>Организация и проведение мероприятий, направленных на патриотическое воспитание детей и допризывную подготовку молодежи</t>
  </si>
  <si>
    <t>Ц720472150</t>
  </si>
  <si>
    <t>Ц7Э0111990</t>
  </si>
  <si>
    <t>Ц710170700</t>
  </si>
  <si>
    <t>Ц711474540</t>
  </si>
  <si>
    <t>Ц711412040</t>
  </si>
  <si>
    <t>Укрепление материально-технической базы объектов образования</t>
  </si>
  <si>
    <t>Развитие единой образовательной информационной среды</t>
  </si>
  <si>
    <t>Реализация проектов и мероприятий по инновационному развитию системы образования</t>
  </si>
  <si>
    <t xml:space="preserve">Стипендии, гранты, премии и денежные поощрения </t>
  </si>
  <si>
    <t xml:space="preserve">Развитие национально-региональной системы независимой оценки качества образования через реализацию пилотных региональных проектов и создание национальных механизмов оценки качества </t>
  </si>
  <si>
    <t>Капитальный ремонт зданий, муниципальных общеобразовательных организаций с целью создания новых мест</t>
  </si>
  <si>
    <t>Капитальный ремонт зданий муниципальных общеобразовательных организаций, имеющих износ 50 процентов и выше</t>
  </si>
  <si>
    <t>Строительство пристроя – спортивного зала к зданиям государственных и муниципальных общеобразовательных организаций</t>
  </si>
  <si>
    <t>Оснащение вновь созданных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в соответствии с санитарно-эпидемиологическими требованиями и противопожарными нормами, федеральными государственными образовательными стандартами общего образования</t>
  </si>
  <si>
    <t xml:space="preserve">Совершенствование нормативно-правового регулирования и организационно-управленческих механизмов в сфере воспитания </t>
  </si>
  <si>
    <t>Информационно-методическое сопровождение и мониторинг реализации подпрограммы</t>
  </si>
  <si>
    <t>Мероприятия, направленные на экологическое просвещение обучающихся</t>
  </si>
  <si>
    <t>Совершенствование нормативно-правового регулирования и организационно-управленческих механизмов в сфере патриотического воспитания и допризывной подготовки молодежи</t>
  </si>
  <si>
    <t>(основного мероприятия)</t>
  </si>
  <si>
    <t xml:space="preserve"> Основное мероприятие 3</t>
  </si>
  <si>
    <t xml:space="preserve"> Основное мероприятие 2</t>
  </si>
  <si>
    <t xml:space="preserve"> Основное мероприятие 1</t>
  </si>
  <si>
    <t xml:space="preserve"> Основное мероприятие 4</t>
  </si>
  <si>
    <t xml:space="preserve"> Основное мероприятие 5</t>
  </si>
  <si>
    <t xml:space="preserve"> Основное мероприятие 6 </t>
  </si>
  <si>
    <t xml:space="preserve"> Основное мероприятие 7</t>
  </si>
  <si>
    <t xml:space="preserve"> Основное мероприятие 8</t>
  </si>
  <si>
    <t xml:space="preserve"> Основное мероприятие 9</t>
  </si>
  <si>
    <t xml:space="preserve"> Основное мероприятие 10</t>
  </si>
  <si>
    <t xml:space="preserve"> Основное мероприятие 13</t>
  </si>
  <si>
    <t>Основное  мероприятие 1</t>
  </si>
  <si>
    <t xml:space="preserve"> Основное  мероприятие 2</t>
  </si>
  <si>
    <t xml:space="preserve"> Основное  мероприятие 5</t>
  </si>
  <si>
    <t>Ц711412060</t>
  </si>
  <si>
    <t>Ц720112120</t>
  </si>
  <si>
    <t>Ц720372140</t>
  </si>
  <si>
    <t>Ц71E275150</t>
  </si>
  <si>
    <t>"Приложение  2</t>
  </si>
  <si>
    <t>Предоставление гражданину, заключившему договор о целевом обучении, в период обучения мер поддержки</t>
  </si>
  <si>
    <t>Моргаушского муниципального округа Чувашской Республики «Развитие образования»</t>
  </si>
  <si>
    <t>Моргаушского муниципального округа Чувашской Республики</t>
  </si>
  <si>
    <t xml:space="preserve">муниципальной программы Моргаушского муниципального округа Чувашской Республики, подпрограммы муниципальной программы Моргаушского  </t>
  </si>
  <si>
    <t xml:space="preserve">муниципального округа Чувашской Республики </t>
  </si>
  <si>
    <t>Муниципальная  программа  Моргаушского муниципального округа Чувашской Республики</t>
  </si>
  <si>
    <t>«Молодежь  Моргаушского муниципального округа Чувашской Республики»</t>
  </si>
  <si>
    <t xml:space="preserve">«Создание в Моргаушском муниципальном округе Чувашской Республики новых мест в общеобразовательных организациях в соответствии с прогнозируемой потребностью и современными условиями обучения» </t>
  </si>
  <si>
    <t>«Развитие воспитания в образовательных организациях Моргаушского муниципальноьго округа Чувашской Республики»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</si>
  <si>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муниципальной программы развития образования и поддержки сетевых методических объединений</t>
  </si>
  <si>
    <t xml:space="preserve"> Основное  мероприятие 3</t>
  </si>
  <si>
    <t xml:space="preserve"> Основное мероприятие 11</t>
  </si>
  <si>
    <t>Расходы по годам, тыс.руб.</t>
  </si>
  <si>
    <t>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</t>
  </si>
  <si>
    <t xml:space="preserve">Основное          мероприятие 3 </t>
  </si>
  <si>
    <t xml:space="preserve">Основное       мероприятие 1 </t>
  </si>
  <si>
    <t>Обеспечение деятельности организаций в сфере образования</t>
  </si>
  <si>
    <t xml:space="preserve">Организация отдыха детей </t>
  </si>
  <si>
    <t>бюджет Моргаушского муниципального округа Чувашской Республики</t>
  </si>
  <si>
    <t>Ц710170550  Ц710170560   Ц710170670   Ц710170700</t>
  </si>
  <si>
    <t>Основное       мероприятие 1.1</t>
  </si>
  <si>
    <t xml:space="preserve">Ц710170550  </t>
  </si>
  <si>
    <t>Обеспечение деятельности муниципальных общеобразовательных организаций</t>
  </si>
  <si>
    <t>Основное       мероприятие 1.2</t>
  </si>
  <si>
    <t>Обеспечение деятельности муниципальных организаций дополнительного образования</t>
  </si>
  <si>
    <t>Основное       мероприятие 1.3</t>
  </si>
  <si>
    <t>Обеспечение деятельности детских дошкольных образовательных организаций</t>
  </si>
  <si>
    <t xml:space="preserve">Ц710170670  </t>
  </si>
  <si>
    <t>Основное       мероприятие 1.4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</si>
  <si>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</si>
  <si>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 xml:space="preserve">Финансовое обеспечение  получения дошкольного образования, начального общего, основного общего, и  среднего профессионального образования, среднего общего образования </t>
  </si>
  <si>
    <t>Ц710212000   Ц710121010</t>
  </si>
  <si>
    <t>Основное       мероприятие 2.1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</si>
  <si>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</si>
  <si>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Основное       мероприятие 2.2</t>
  </si>
  <si>
    <t>Осуществление государственных полномочий Чувашской Республики по обеспечению государствен-ных гарантий реализации прав на получение обще-доступного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 организациях</t>
  </si>
  <si>
    <t>Ц710553030</t>
  </si>
  <si>
    <t xml:space="preserve"> Основное мероприятие 4 </t>
  </si>
  <si>
    <t>Ц710371660  Ц7130S2700</t>
  </si>
  <si>
    <t xml:space="preserve"> Основное мероприятие 5 </t>
  </si>
  <si>
    <t xml:space="preserve"> Основное мероприятие 5.1 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</si>
  <si>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</si>
  <si>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 Основное мероприятие 5.2 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</si>
  <si>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</si>
  <si>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Ц71142029П</t>
  </si>
  <si>
    <t xml:space="preserve"> Основное мероприятие 5.3 </t>
  </si>
  <si>
    <t xml:space="preserve"> Основное мероприятие 5.4 </t>
  </si>
  <si>
    <t>Организация льготного питания для отдельных категорий учащихся в муниципальных общеобразовательных организациях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</si>
  <si>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</si>
  <si>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 Основное мероприятие 5.5 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</si>
  <si>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</si>
  <si>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Ц711474550</t>
  </si>
  <si>
    <t xml:space="preserve"> Основное мероприятие 5.6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</si>
  <si>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</si>
  <si>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Ц7114L3040</t>
  </si>
  <si>
    <t xml:space="preserve"> Основное мероприятие 5.7 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</si>
  <si>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</si>
  <si>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Основное мероприятие 12 </t>
  </si>
  <si>
    <t>Реализация мероприятий регионального проекта "Успех каждого ребенка"</t>
  </si>
  <si>
    <t xml:space="preserve"> Основное мероприятие 14.1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</si>
  <si>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</si>
  <si>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Ц71E251710</t>
  </si>
  <si>
    <t xml:space="preserve"> Основное мероприятие 14.2</t>
  </si>
  <si>
    <t>Персонифицированное финансирование дополнительного образования детей</t>
  </si>
  <si>
    <t xml:space="preserve"> Основное                                                                         мероприятие 14</t>
  </si>
  <si>
    <t>Основное                                                                                                                                                                                                                     мероприятие 15</t>
  </si>
  <si>
    <t>Патриотическое воспитание и допризывная подготовка молодежи</t>
  </si>
  <si>
    <t xml:space="preserve"> Основное мероприятие 6.1</t>
  </si>
  <si>
    <t>Реализация отдельных мероприятий регионального проекта "Патриотическое воспитание граждан Российской Федерации"</t>
  </si>
  <si>
    <t xml:space="preserve"> Основное мероприятие 1.1</t>
  </si>
  <si>
    <t>Ц76EВ51790</t>
  </si>
  <si>
    <t>Обеспечение реализации муниципальной программы  "Развитие образования"</t>
  </si>
  <si>
    <t>Общепрограммные расходы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</si>
  <si>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</si>
  <si>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Ц7101S7080</t>
  </si>
  <si>
    <t>Ц710170560     Ц7101S7080</t>
  </si>
  <si>
    <t>Патриотическое воспитание и допризывная подготовка молодежи Моргаушского муниципального округа Чувашской Республики</t>
  </si>
  <si>
    <t>2027–2030</t>
  </si>
  <si>
    <t xml:space="preserve"> Основное мероприятие 5.9</t>
  </si>
  <si>
    <t>Основное мероприятие 5.8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</si>
  <si>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</si>
  <si>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Ц711401010</t>
  </si>
  <si>
    <t>Выплата социальных пособий учащимся общеобразовательных организаций, учащимся и студентам образовательных организаций среднего профессионального, высшего профессионального образования дневной формы обучения,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</si>
  <si>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>Ц711412020</t>
  </si>
  <si>
    <t>Ц710212000</t>
  </si>
  <si>
    <t>Ц710212010</t>
  </si>
  <si>
    <t>Ц710371660  Ц7130S2700    Ц7103S5010</t>
  </si>
  <si>
    <t xml:space="preserve">Ц710371660  Ц7130S2700   Ц7103S5010    Ц710170670  </t>
  </si>
  <si>
    <t>Ц7114S1560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</si>
  <si>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</si>
  <si>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r>
      <t>«Муниципальная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поддержка развития образования»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</si>
</sst>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5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165" fontId="9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justify" vertical="top" wrapText="1"/>
    </xf>
    <xf numFmtId="165" fontId="4" fillId="2" borderId="2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165" fontId="9" fillId="2" borderId="1" xfId="1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horizontal="right" vertical="top"/>
    </xf>
    <xf numFmtId="165" fontId="6" fillId="2" borderId="1" xfId="1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zoomScaleNormal="100" workbookViewId="0">
      <selection activeCell="B2" sqref="B2"/>
    </sheetView>
  </sheetViews>
  <sheetFormatPr defaultRowHeight="15" x14ac:dyDescent="0.25"/>
  <cols>
    <col min="1" max="1" width="18.85546875" customWidth="1"/>
    <col min="2" max="2" width="27.5703125" customWidth="1"/>
    <col min="3" max="3" width="16" customWidth="1"/>
    <col min="4" max="4" width="15.140625" customWidth="1"/>
    <col min="5" max="5" width="21.85546875" customWidth="1"/>
    <col min="6" max="6" width="18.140625" customWidth="1"/>
    <col min="7" max="7" width="14.85546875" customWidth="1"/>
    <col min="8" max="9" width="15.28515625" customWidth="1"/>
    <col min="10" max="10" width="17" customWidth="1"/>
    <col min="11" max="11" width="19.140625" customWidth="1"/>
    <col min="12" max="12" width="14.28515625" customWidth="1"/>
  </cols>
  <sheetData>
    <row r="1" spans="1:11" ht="16.5" x14ac:dyDescent="0.25">
      <c r="A1" s="1"/>
      <c r="F1" s="2" t="s">
        <v>80</v>
      </c>
      <c r="G1" s="2"/>
      <c r="H1" s="2"/>
      <c r="I1" s="2"/>
      <c r="J1" s="2"/>
      <c r="K1" s="2"/>
    </row>
    <row r="2" spans="1:11" x14ac:dyDescent="0.25">
      <c r="A2" s="4"/>
      <c r="B2" s="5"/>
      <c r="C2" s="5"/>
      <c r="D2" s="5"/>
      <c r="E2" s="5"/>
      <c r="F2" s="5" t="s">
        <v>0</v>
      </c>
      <c r="G2" s="5"/>
      <c r="H2" s="5"/>
      <c r="I2" s="5"/>
      <c r="J2" s="5"/>
      <c r="K2" s="5"/>
    </row>
    <row r="3" spans="1:11" x14ac:dyDescent="0.25">
      <c r="A3" s="4"/>
      <c r="B3" s="5"/>
      <c r="C3" s="5"/>
      <c r="D3" s="5"/>
      <c r="E3" s="5"/>
      <c r="F3" s="5" t="s">
        <v>83</v>
      </c>
      <c r="G3" s="5"/>
      <c r="H3" s="5"/>
      <c r="I3" s="5"/>
      <c r="J3" s="5"/>
      <c r="K3" s="5"/>
    </row>
    <row r="4" spans="1:11" x14ac:dyDescent="0.25">
      <c r="A4" s="4"/>
      <c r="B4" s="5"/>
      <c r="C4" s="5"/>
      <c r="D4" s="5"/>
      <c r="E4" s="5"/>
      <c r="F4" s="5" t="s">
        <v>1</v>
      </c>
      <c r="G4" s="5"/>
      <c r="H4" s="5"/>
      <c r="I4" s="5"/>
      <c r="J4" s="5"/>
      <c r="K4" s="5"/>
    </row>
    <row r="5" spans="1:1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x14ac:dyDescent="0.25">
      <c r="A8" s="65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x14ac:dyDescent="0.25">
      <c r="A9" s="65" t="s">
        <v>82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8" customHeight="1" x14ac:dyDescent="0.25">
      <c r="A11" s="66" t="s">
        <v>4</v>
      </c>
      <c r="B11" s="8" t="s">
        <v>5</v>
      </c>
      <c r="C11" s="66" t="s">
        <v>37</v>
      </c>
      <c r="D11" s="66"/>
      <c r="E11" s="66" t="s">
        <v>38</v>
      </c>
      <c r="F11" s="67" t="s">
        <v>93</v>
      </c>
      <c r="G11" s="67"/>
      <c r="H11" s="67"/>
      <c r="I11" s="67"/>
      <c r="J11" s="67"/>
      <c r="K11" s="67"/>
    </row>
    <row r="12" spans="1:11" ht="63.75" customHeight="1" x14ac:dyDescent="0.25">
      <c r="A12" s="66"/>
      <c r="B12" s="9" t="s">
        <v>84</v>
      </c>
      <c r="C12" s="66"/>
      <c r="D12" s="66"/>
      <c r="E12" s="66"/>
      <c r="F12" s="67"/>
      <c r="G12" s="67"/>
      <c r="H12" s="67"/>
      <c r="I12" s="67"/>
      <c r="J12" s="67"/>
      <c r="K12" s="67"/>
    </row>
    <row r="13" spans="1:11" ht="22.5" x14ac:dyDescent="0.25">
      <c r="A13" s="66"/>
      <c r="B13" s="9" t="s">
        <v>85</v>
      </c>
      <c r="C13" s="66"/>
      <c r="D13" s="66"/>
      <c r="E13" s="66"/>
      <c r="F13" s="67"/>
      <c r="G13" s="67"/>
      <c r="H13" s="67"/>
      <c r="I13" s="67"/>
      <c r="J13" s="67"/>
      <c r="K13" s="67"/>
    </row>
    <row r="14" spans="1:11" x14ac:dyDescent="0.25">
      <c r="A14" s="66"/>
      <c r="B14" s="9" t="s">
        <v>61</v>
      </c>
      <c r="C14" s="10" t="s">
        <v>6</v>
      </c>
      <c r="D14" s="66" t="s">
        <v>8</v>
      </c>
      <c r="E14" s="66"/>
      <c r="F14" s="66">
        <v>2023</v>
      </c>
      <c r="G14" s="66">
        <v>2024</v>
      </c>
      <c r="H14" s="66">
        <v>2025</v>
      </c>
      <c r="I14" s="73">
        <v>2026</v>
      </c>
      <c r="J14" s="66" t="s">
        <v>158</v>
      </c>
      <c r="K14" s="66" t="s">
        <v>9</v>
      </c>
    </row>
    <row r="15" spans="1:11" ht="39" customHeight="1" x14ac:dyDescent="0.25">
      <c r="A15" s="66"/>
      <c r="B15" s="47"/>
      <c r="C15" s="10" t="s">
        <v>7</v>
      </c>
      <c r="D15" s="66"/>
      <c r="E15" s="66"/>
      <c r="F15" s="66"/>
      <c r="G15" s="66"/>
      <c r="H15" s="66"/>
      <c r="I15" s="74"/>
      <c r="J15" s="66"/>
      <c r="K15" s="66"/>
    </row>
    <row r="16" spans="1:1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10</v>
      </c>
      <c r="G16" s="10">
        <v>11</v>
      </c>
      <c r="H16" s="10">
        <v>12</v>
      </c>
      <c r="I16" s="10">
        <v>13</v>
      </c>
      <c r="J16" s="10">
        <v>14</v>
      </c>
      <c r="K16" s="10">
        <v>15</v>
      </c>
    </row>
    <row r="17" spans="1:12" ht="28.5" customHeight="1" x14ac:dyDescent="0.25">
      <c r="A17" s="70" t="s">
        <v>86</v>
      </c>
      <c r="B17" s="69" t="s">
        <v>1</v>
      </c>
      <c r="C17" s="11" t="s">
        <v>39</v>
      </c>
      <c r="D17" s="11" t="s">
        <v>39</v>
      </c>
      <c r="E17" s="12" t="s">
        <v>10</v>
      </c>
      <c r="F17" s="13">
        <f>F18+F19+F20+F21</f>
        <v>590577.22781000007</v>
      </c>
      <c r="G17" s="13">
        <f t="shared" ref="G17:I17" si="0">G18+G19+G20+G21</f>
        <v>648597.89999999991</v>
      </c>
      <c r="H17" s="13">
        <f t="shared" si="0"/>
        <v>510396.69999999995</v>
      </c>
      <c r="I17" s="14">
        <f t="shared" si="0"/>
        <v>510672.69999999995</v>
      </c>
      <c r="J17" s="13">
        <f t="shared" ref="J17:K17" si="1">J18+J19+J20+J21</f>
        <v>1794677.4</v>
      </c>
      <c r="K17" s="13">
        <f t="shared" si="1"/>
        <v>2241024.5</v>
      </c>
      <c r="L17" s="3"/>
    </row>
    <row r="18" spans="1:12" ht="35.25" customHeight="1" x14ac:dyDescent="0.25">
      <c r="A18" s="71"/>
      <c r="B18" s="69"/>
      <c r="C18" s="11" t="s">
        <v>39</v>
      </c>
      <c r="D18" s="11" t="s">
        <v>39</v>
      </c>
      <c r="E18" s="12" t="s">
        <v>11</v>
      </c>
      <c r="F18" s="13">
        <f>F23+F188+F228+F258+F288+F323</f>
        <v>32663.3</v>
      </c>
      <c r="G18" s="13">
        <f t="shared" ref="G18:I18" si="2">G23+G188+G228+G258+G288+G323</f>
        <v>38389.1</v>
      </c>
      <c r="H18" s="13">
        <f t="shared" si="2"/>
        <v>37901.300000000003</v>
      </c>
      <c r="I18" s="13">
        <f t="shared" si="2"/>
        <v>37365.800000000003</v>
      </c>
      <c r="J18" s="13">
        <f t="shared" ref="J18:K18" si="3">J23+J188+J228+J258+J288+J323</f>
        <v>0</v>
      </c>
      <c r="K18" s="13">
        <f t="shared" si="3"/>
        <v>0</v>
      </c>
      <c r="L18" s="3"/>
    </row>
    <row r="19" spans="1:12" ht="37.5" customHeight="1" x14ac:dyDescent="0.25">
      <c r="A19" s="71"/>
      <c r="B19" s="69"/>
      <c r="C19" s="11" t="s">
        <v>39</v>
      </c>
      <c r="D19" s="11" t="s">
        <v>39</v>
      </c>
      <c r="E19" s="12" t="s">
        <v>12</v>
      </c>
      <c r="F19" s="13">
        <f>F24+F189+F229+F259+F289+F324</f>
        <v>464324.82781000005</v>
      </c>
      <c r="G19" s="13">
        <f t="shared" ref="G19:I19" si="4">G24+G189+G229+G259+G289+G324</f>
        <v>506020.09999999992</v>
      </c>
      <c r="H19" s="13">
        <f t="shared" si="4"/>
        <v>383040.5</v>
      </c>
      <c r="I19" s="13">
        <f t="shared" si="4"/>
        <v>383563.8</v>
      </c>
      <c r="J19" s="13">
        <f t="shared" ref="J19:K21" si="5">J24+J189+J229+J259+J289+J324</f>
        <v>1531131.2</v>
      </c>
      <c r="K19" s="13">
        <f t="shared" si="5"/>
        <v>1913914</v>
      </c>
      <c r="L19" s="3"/>
    </row>
    <row r="20" spans="1:12" ht="31.5" x14ac:dyDescent="0.25">
      <c r="A20" s="71"/>
      <c r="B20" s="69"/>
      <c r="C20" s="11" t="s">
        <v>39</v>
      </c>
      <c r="D20" s="11" t="s">
        <v>39</v>
      </c>
      <c r="E20" s="12" t="s">
        <v>99</v>
      </c>
      <c r="F20" s="13">
        <f>F25+F190+F230+F260+F290+F325</f>
        <v>93589.10000000002</v>
      </c>
      <c r="G20" s="13">
        <f t="shared" ref="G20:I20" si="6">G25+G190+G230+G260+G290+G325</f>
        <v>104188.7</v>
      </c>
      <c r="H20" s="13">
        <f t="shared" si="6"/>
        <v>89454.9</v>
      </c>
      <c r="I20" s="13">
        <f t="shared" si="6"/>
        <v>89743.1</v>
      </c>
      <c r="J20" s="13">
        <f t="shared" si="5"/>
        <v>263546.19999999995</v>
      </c>
      <c r="K20" s="13">
        <f t="shared" si="5"/>
        <v>327110.5</v>
      </c>
      <c r="L20" s="3"/>
    </row>
    <row r="21" spans="1:12" x14ac:dyDescent="0.25">
      <c r="A21" s="72"/>
      <c r="B21" s="69"/>
      <c r="C21" s="11" t="s">
        <v>39</v>
      </c>
      <c r="D21" s="11" t="s">
        <v>39</v>
      </c>
      <c r="E21" s="12" t="s">
        <v>13</v>
      </c>
      <c r="F21" s="13">
        <f>F26+F191+F231+F261+F291+F326</f>
        <v>0</v>
      </c>
      <c r="G21" s="13">
        <f t="shared" ref="G21:I21" si="7">G26+G191+G231+G261+G291+G326</f>
        <v>0</v>
      </c>
      <c r="H21" s="13">
        <f t="shared" si="7"/>
        <v>0</v>
      </c>
      <c r="I21" s="13">
        <f t="shared" si="7"/>
        <v>0</v>
      </c>
      <c r="J21" s="13">
        <f t="shared" si="5"/>
        <v>0</v>
      </c>
      <c r="K21" s="13">
        <f t="shared" si="5"/>
        <v>0</v>
      </c>
      <c r="L21" s="3"/>
    </row>
    <row r="22" spans="1:12" x14ac:dyDescent="0.25">
      <c r="A22" s="48" t="s">
        <v>14</v>
      </c>
      <c r="B22" s="48" t="s">
        <v>171</v>
      </c>
      <c r="C22" s="11" t="s">
        <v>39</v>
      </c>
      <c r="D22" s="11" t="s">
        <v>39</v>
      </c>
      <c r="E22" s="15" t="s">
        <v>10</v>
      </c>
      <c r="F22" s="16">
        <f>F23+F24+F25+F26</f>
        <v>585142.32781000005</v>
      </c>
      <c r="G22" s="17">
        <f t="shared" ref="G22:I22" si="8">G23+G24+G25+G26</f>
        <v>642843.79999999981</v>
      </c>
      <c r="H22" s="16">
        <f t="shared" si="8"/>
        <v>504617</v>
      </c>
      <c r="I22" s="17">
        <f t="shared" si="8"/>
        <v>504233.4</v>
      </c>
      <c r="J22" s="16">
        <f t="shared" ref="J22" si="9">J23+J24+J25+J26</f>
        <v>1784156.2</v>
      </c>
      <c r="K22" s="16">
        <f t="shared" ref="K22" si="10">K23+K24+K25+K26</f>
        <v>2227873</v>
      </c>
      <c r="L22" s="3"/>
    </row>
    <row r="23" spans="1:12" x14ac:dyDescent="0.25">
      <c r="A23" s="48"/>
      <c r="B23" s="48"/>
      <c r="C23" s="11" t="s">
        <v>39</v>
      </c>
      <c r="D23" s="11" t="s">
        <v>39</v>
      </c>
      <c r="E23" s="15" t="s">
        <v>11</v>
      </c>
      <c r="F23" s="17">
        <f>F28+F53+F68+F73+F78+F128+F133+F138+F143+F148+F153+F158+F163+F168+F183</f>
        <v>29500.5</v>
      </c>
      <c r="G23" s="17">
        <f t="shared" ref="G23:K23" si="11">G28+G53+G68+G73+G78+G128+G133+G138+G143+G148+G153+G158+G163+G168+G183</f>
        <v>35271.199999999997</v>
      </c>
      <c r="H23" s="17">
        <f t="shared" si="11"/>
        <v>34783.4</v>
      </c>
      <c r="I23" s="17">
        <f t="shared" si="11"/>
        <v>33823.4</v>
      </c>
      <c r="J23" s="17">
        <f t="shared" si="11"/>
        <v>0</v>
      </c>
      <c r="K23" s="17">
        <f t="shared" si="11"/>
        <v>0</v>
      </c>
      <c r="L23" s="3"/>
    </row>
    <row r="24" spans="1:12" ht="22.5" x14ac:dyDescent="0.25">
      <c r="A24" s="48"/>
      <c r="B24" s="48"/>
      <c r="C24" s="11" t="s">
        <v>39</v>
      </c>
      <c r="D24" s="11" t="s">
        <v>39</v>
      </c>
      <c r="E24" s="15" t="s">
        <v>12</v>
      </c>
      <c r="F24" s="17">
        <f>F29+F54+F69+F74+F79+F129+F134+F139+F144+F149+F154+F159+F164+F169+F184</f>
        <v>463453.02781</v>
      </c>
      <c r="G24" s="17">
        <f t="shared" ref="G24:K24" si="12">G29+G54+G69+G74+G79+G129+G134+G139+G144+G149+G154+G159+G164+G169+G184</f>
        <v>505103.89999999991</v>
      </c>
      <c r="H24" s="17">
        <f t="shared" si="12"/>
        <v>382098.7</v>
      </c>
      <c r="I24" s="17">
        <f t="shared" si="12"/>
        <v>382386.9</v>
      </c>
      <c r="J24" s="17">
        <f t="shared" si="12"/>
        <v>1527490</v>
      </c>
      <c r="K24" s="17">
        <f t="shared" si="12"/>
        <v>1909362.5</v>
      </c>
      <c r="L24" s="3"/>
    </row>
    <row r="25" spans="1:12" ht="33.75" x14ac:dyDescent="0.25">
      <c r="A25" s="48"/>
      <c r="B25" s="48"/>
      <c r="C25" s="11" t="s">
        <v>39</v>
      </c>
      <c r="D25" s="18" t="s">
        <v>39</v>
      </c>
      <c r="E25" s="15" t="s">
        <v>99</v>
      </c>
      <c r="F25" s="17">
        <f>F30+F55+F70+F75+F80+F130+F135+F140+F145+F150+F155+F160+F165+F170+F185</f>
        <v>92188.800000000017</v>
      </c>
      <c r="G25" s="17">
        <f>G30+G55+G70+G75+G80+G130+G135+G140+G145+G150+G155+G160+G165+G170+G185</f>
        <v>102468.7</v>
      </c>
      <c r="H25" s="17">
        <f t="shared" ref="H25:K25" si="13">H30+H55+H70+H75+H80+H130+H135+H140+H145+H150+H155+H160+H165+H170+H185</f>
        <v>87734.9</v>
      </c>
      <c r="I25" s="17">
        <f t="shared" si="13"/>
        <v>88023.1</v>
      </c>
      <c r="J25" s="17">
        <f t="shared" si="13"/>
        <v>256666.19999999998</v>
      </c>
      <c r="K25" s="17">
        <f t="shared" si="13"/>
        <v>318510.5</v>
      </c>
      <c r="L25" s="3"/>
    </row>
    <row r="26" spans="1:12" x14ac:dyDescent="0.25">
      <c r="A26" s="48"/>
      <c r="B26" s="48"/>
      <c r="C26" s="11" t="s">
        <v>39</v>
      </c>
      <c r="D26" s="11" t="s">
        <v>39</v>
      </c>
      <c r="E26" s="15" t="s">
        <v>13</v>
      </c>
      <c r="F26" s="17">
        <f t="shared" ref="F26:K26" si="14">F31+F56+F71+F76+F81+F131+F136+F141+F146+F151+F156+F161+F165+F171+F186</f>
        <v>0</v>
      </c>
      <c r="G26" s="17">
        <f t="shared" si="14"/>
        <v>0</v>
      </c>
      <c r="H26" s="17">
        <f t="shared" si="14"/>
        <v>0</v>
      </c>
      <c r="I26" s="17">
        <f t="shared" si="14"/>
        <v>0</v>
      </c>
      <c r="J26" s="17">
        <f t="shared" si="14"/>
        <v>0</v>
      </c>
      <c r="K26" s="17">
        <f t="shared" si="14"/>
        <v>0</v>
      </c>
      <c r="L26" s="3"/>
    </row>
    <row r="27" spans="1:12" x14ac:dyDescent="0.25">
      <c r="A27" s="50" t="s">
        <v>96</v>
      </c>
      <c r="B27" s="50" t="s">
        <v>97</v>
      </c>
      <c r="C27" s="19">
        <v>974</v>
      </c>
      <c r="D27" s="19"/>
      <c r="E27" s="12" t="s">
        <v>10</v>
      </c>
      <c r="F27" s="13">
        <f>F28+F29+F30+F31</f>
        <v>79388.3</v>
      </c>
      <c r="G27" s="13">
        <f t="shared" ref="G27:I27" si="15">G28+G29+G30+G31</f>
        <v>89418.1</v>
      </c>
      <c r="H27" s="13">
        <f t="shared" si="15"/>
        <v>60065.7</v>
      </c>
      <c r="I27" s="13">
        <f t="shared" si="15"/>
        <v>60065.7</v>
      </c>
      <c r="J27" s="13">
        <f t="shared" ref="J27:K27" si="16">J28+J29+J30+J31</f>
        <v>240262.8</v>
      </c>
      <c r="K27" s="13">
        <f t="shared" si="16"/>
        <v>300328.5</v>
      </c>
      <c r="L27" s="3"/>
    </row>
    <row r="28" spans="1:12" x14ac:dyDescent="0.25">
      <c r="A28" s="51"/>
      <c r="B28" s="51"/>
      <c r="C28" s="11">
        <v>974</v>
      </c>
      <c r="D28" s="11"/>
      <c r="E28" s="15" t="s">
        <v>11</v>
      </c>
      <c r="F28" s="17">
        <f>F33+F38+F43+F48</f>
        <v>0</v>
      </c>
      <c r="G28" s="17">
        <f t="shared" ref="G28:K28" si="17">G33+G38+G43+G48</f>
        <v>0</v>
      </c>
      <c r="H28" s="17">
        <f t="shared" si="17"/>
        <v>0</v>
      </c>
      <c r="I28" s="17">
        <f t="shared" ref="I28" si="18">I33+I38+I43+I48</f>
        <v>0</v>
      </c>
      <c r="J28" s="17">
        <f t="shared" si="17"/>
        <v>0</v>
      </c>
      <c r="K28" s="17">
        <f t="shared" si="17"/>
        <v>0</v>
      </c>
      <c r="L28" s="3"/>
    </row>
    <row r="29" spans="1:12" ht="22.5" x14ac:dyDescent="0.25">
      <c r="A29" s="51"/>
      <c r="B29" s="51"/>
      <c r="C29" s="11">
        <v>974</v>
      </c>
      <c r="D29" s="11"/>
      <c r="E29" s="20" t="s">
        <v>12</v>
      </c>
      <c r="F29" s="17">
        <f t="shared" ref="F29:K31" si="19">F34+F39+F44+F49</f>
        <v>2891.7</v>
      </c>
      <c r="G29" s="17">
        <f t="shared" si="19"/>
        <v>3111</v>
      </c>
      <c r="H29" s="17">
        <f t="shared" si="19"/>
        <v>0</v>
      </c>
      <c r="I29" s="17">
        <f t="shared" ref="I29" si="20">I34+I39+I44+I49</f>
        <v>0</v>
      </c>
      <c r="J29" s="17">
        <f t="shared" si="19"/>
        <v>0</v>
      </c>
      <c r="K29" s="17">
        <f t="shared" si="19"/>
        <v>0</v>
      </c>
      <c r="L29" s="3"/>
    </row>
    <row r="30" spans="1:12" ht="45" x14ac:dyDescent="0.25">
      <c r="A30" s="51"/>
      <c r="B30" s="51"/>
      <c r="C30" s="11">
        <v>974</v>
      </c>
      <c r="D30" s="21" t="s">
        <v>100</v>
      </c>
      <c r="E30" s="15" t="s">
        <v>99</v>
      </c>
      <c r="F30" s="17">
        <f>F35+F40+F45+F50</f>
        <v>76496.600000000006</v>
      </c>
      <c r="G30" s="17">
        <f t="shared" si="19"/>
        <v>86307.1</v>
      </c>
      <c r="H30" s="17">
        <f t="shared" si="19"/>
        <v>60065.7</v>
      </c>
      <c r="I30" s="17">
        <v>60065.7</v>
      </c>
      <c r="J30" s="17">
        <f t="shared" si="19"/>
        <v>240262.8</v>
      </c>
      <c r="K30" s="17">
        <f t="shared" si="19"/>
        <v>300328.5</v>
      </c>
      <c r="L30" s="3"/>
    </row>
    <row r="31" spans="1:12" x14ac:dyDescent="0.25">
      <c r="A31" s="52"/>
      <c r="B31" s="52"/>
      <c r="C31" s="11">
        <v>974</v>
      </c>
      <c r="D31" s="21"/>
      <c r="E31" s="15" t="s">
        <v>13</v>
      </c>
      <c r="F31" s="17">
        <f t="shared" si="19"/>
        <v>0</v>
      </c>
      <c r="G31" s="17">
        <f t="shared" si="19"/>
        <v>0</v>
      </c>
      <c r="H31" s="17">
        <f t="shared" si="19"/>
        <v>0</v>
      </c>
      <c r="I31" s="17">
        <v>0</v>
      </c>
      <c r="J31" s="17">
        <f t="shared" si="19"/>
        <v>0</v>
      </c>
      <c r="K31" s="17">
        <f t="shared" si="19"/>
        <v>0</v>
      </c>
      <c r="L31" s="3"/>
    </row>
    <row r="32" spans="1:12" x14ac:dyDescent="0.25">
      <c r="A32" s="50" t="s">
        <v>101</v>
      </c>
      <c r="B32" s="50" t="s">
        <v>103</v>
      </c>
      <c r="C32" s="19">
        <v>974</v>
      </c>
      <c r="D32" s="22"/>
      <c r="E32" s="12" t="s">
        <v>10</v>
      </c>
      <c r="F32" s="13">
        <f>F33+F34+F35+F36</f>
        <v>46642.3</v>
      </c>
      <c r="G32" s="13">
        <f t="shared" ref="G32:I32" si="21">G33+G34+G35+G36</f>
        <v>48891.8</v>
      </c>
      <c r="H32" s="13">
        <f t="shared" si="21"/>
        <v>33856.6</v>
      </c>
      <c r="I32" s="13">
        <f t="shared" si="21"/>
        <v>33856.6</v>
      </c>
      <c r="J32" s="13">
        <f t="shared" ref="J32:K32" si="22">J33+J34+J35+J36</f>
        <v>135426.4</v>
      </c>
      <c r="K32" s="13">
        <f t="shared" si="22"/>
        <v>169283</v>
      </c>
      <c r="L32" s="3"/>
    </row>
    <row r="33" spans="1:12" x14ac:dyDescent="0.25">
      <c r="A33" s="51"/>
      <c r="B33" s="51"/>
      <c r="C33" s="11">
        <v>974</v>
      </c>
      <c r="D33" s="21"/>
      <c r="E33" s="15" t="s">
        <v>11</v>
      </c>
      <c r="F33" s="17"/>
      <c r="G33" s="17"/>
      <c r="H33" s="17"/>
      <c r="I33" s="17"/>
      <c r="J33" s="17">
        <f>H33*5</f>
        <v>0</v>
      </c>
      <c r="K33" s="17">
        <f>H33*5</f>
        <v>0</v>
      </c>
      <c r="L33" s="3"/>
    </row>
    <row r="34" spans="1:12" ht="22.5" x14ac:dyDescent="0.25">
      <c r="A34" s="51"/>
      <c r="B34" s="51"/>
      <c r="C34" s="11">
        <v>974</v>
      </c>
      <c r="D34" s="21"/>
      <c r="E34" s="20" t="s">
        <v>12</v>
      </c>
      <c r="F34" s="16"/>
      <c r="G34" s="16"/>
      <c r="H34" s="16"/>
      <c r="I34" s="16"/>
      <c r="J34" s="17">
        <f t="shared" ref="J34:J36" si="23">H34*5</f>
        <v>0</v>
      </c>
      <c r="K34" s="17">
        <f t="shared" ref="K34:K36" si="24">H34*5</f>
        <v>0</v>
      </c>
      <c r="L34" s="3"/>
    </row>
    <row r="35" spans="1:12" ht="33.75" x14ac:dyDescent="0.25">
      <c r="A35" s="51"/>
      <c r="B35" s="51"/>
      <c r="C35" s="11">
        <v>974</v>
      </c>
      <c r="D35" s="21" t="s">
        <v>102</v>
      </c>
      <c r="E35" s="15" t="s">
        <v>99</v>
      </c>
      <c r="F35" s="16">
        <v>46642.3</v>
      </c>
      <c r="G35" s="16">
        <v>48891.8</v>
      </c>
      <c r="H35" s="16">
        <v>33856.6</v>
      </c>
      <c r="I35" s="16">
        <v>33856.6</v>
      </c>
      <c r="J35" s="17">
        <v>135426.4</v>
      </c>
      <c r="K35" s="17">
        <v>169283</v>
      </c>
      <c r="L35" s="3"/>
    </row>
    <row r="36" spans="1:12" x14ac:dyDescent="0.25">
      <c r="A36" s="52"/>
      <c r="B36" s="52"/>
      <c r="C36" s="11">
        <v>974</v>
      </c>
      <c r="D36" s="21"/>
      <c r="E36" s="15" t="s">
        <v>13</v>
      </c>
      <c r="F36" s="16"/>
      <c r="G36" s="16"/>
      <c r="H36" s="16"/>
      <c r="I36" s="16"/>
      <c r="J36" s="17">
        <f t="shared" si="23"/>
        <v>0</v>
      </c>
      <c r="K36" s="17">
        <f t="shared" si="24"/>
        <v>0</v>
      </c>
      <c r="L36" s="3"/>
    </row>
    <row r="37" spans="1:12" x14ac:dyDescent="0.25">
      <c r="A37" s="50" t="s">
        <v>104</v>
      </c>
      <c r="B37" s="50" t="s">
        <v>105</v>
      </c>
      <c r="C37" s="19">
        <v>974</v>
      </c>
      <c r="D37" s="22"/>
      <c r="E37" s="12" t="s">
        <v>10</v>
      </c>
      <c r="F37" s="13">
        <f>F38+F39+F40+F41</f>
        <v>12916</v>
      </c>
      <c r="G37" s="13">
        <f t="shared" ref="G37:I37" si="25">G38+G39+G40+G41</f>
        <v>16794.900000000001</v>
      </c>
      <c r="H37" s="13">
        <f t="shared" si="25"/>
        <v>6760.2</v>
      </c>
      <c r="I37" s="13">
        <f t="shared" si="25"/>
        <v>6760.2</v>
      </c>
      <c r="J37" s="13">
        <f t="shared" ref="J37:K37" si="26">J38+J39+J40+J41</f>
        <v>27040.799999999999</v>
      </c>
      <c r="K37" s="13">
        <f t="shared" si="26"/>
        <v>33801</v>
      </c>
      <c r="L37" s="3"/>
    </row>
    <row r="38" spans="1:12" x14ac:dyDescent="0.25">
      <c r="A38" s="51"/>
      <c r="B38" s="51"/>
      <c r="C38" s="11">
        <v>974</v>
      </c>
      <c r="D38" s="21"/>
      <c r="E38" s="15" t="s">
        <v>11</v>
      </c>
      <c r="F38" s="17">
        <v>0</v>
      </c>
      <c r="G38" s="17">
        <v>0</v>
      </c>
      <c r="H38" s="17">
        <v>0</v>
      </c>
      <c r="I38" s="17">
        <v>0</v>
      </c>
      <c r="J38" s="17">
        <f>H38*5</f>
        <v>0</v>
      </c>
      <c r="K38" s="17">
        <f>H38*5</f>
        <v>0</v>
      </c>
      <c r="L38" s="3"/>
    </row>
    <row r="39" spans="1:12" ht="22.5" x14ac:dyDescent="0.25">
      <c r="A39" s="51"/>
      <c r="B39" s="51"/>
      <c r="C39" s="11">
        <v>974</v>
      </c>
      <c r="D39" s="21" t="s">
        <v>155</v>
      </c>
      <c r="E39" s="20" t="s">
        <v>12</v>
      </c>
      <c r="F39" s="16">
        <v>2891.7</v>
      </c>
      <c r="G39" s="16">
        <v>3111</v>
      </c>
      <c r="H39" s="16">
        <v>0</v>
      </c>
      <c r="I39" s="16">
        <v>0</v>
      </c>
      <c r="J39" s="17">
        <f t="shared" ref="J39:J41" si="27">H39*5</f>
        <v>0</v>
      </c>
      <c r="K39" s="17">
        <f t="shared" ref="K39:K41" si="28">H39*5</f>
        <v>0</v>
      </c>
      <c r="L39" s="3"/>
    </row>
    <row r="40" spans="1:12" ht="33.75" x14ac:dyDescent="0.25">
      <c r="A40" s="51"/>
      <c r="B40" s="51"/>
      <c r="C40" s="11">
        <v>974</v>
      </c>
      <c r="D40" s="21" t="s">
        <v>156</v>
      </c>
      <c r="E40" s="15" t="s">
        <v>99</v>
      </c>
      <c r="F40" s="16">
        <v>10024.299999999999</v>
      </c>
      <c r="G40" s="16">
        <v>13683.9</v>
      </c>
      <c r="H40" s="16">
        <v>6760.2</v>
      </c>
      <c r="I40" s="16">
        <v>6760.2</v>
      </c>
      <c r="J40" s="17">
        <v>27040.799999999999</v>
      </c>
      <c r="K40" s="17">
        <f t="shared" si="28"/>
        <v>33801</v>
      </c>
      <c r="L40" s="3"/>
    </row>
    <row r="41" spans="1:12" x14ac:dyDescent="0.25">
      <c r="A41" s="52"/>
      <c r="B41" s="52"/>
      <c r="C41" s="11">
        <v>974</v>
      </c>
      <c r="D41" s="21"/>
      <c r="E41" s="15" t="s">
        <v>13</v>
      </c>
      <c r="F41" s="16"/>
      <c r="G41" s="16"/>
      <c r="H41" s="16"/>
      <c r="I41" s="16"/>
      <c r="J41" s="17">
        <f t="shared" si="27"/>
        <v>0</v>
      </c>
      <c r="K41" s="17">
        <f t="shared" si="28"/>
        <v>0</v>
      </c>
      <c r="L41" s="3"/>
    </row>
    <row r="42" spans="1:12" x14ac:dyDescent="0.25">
      <c r="A42" s="50" t="s">
        <v>106</v>
      </c>
      <c r="B42" s="50" t="s">
        <v>107</v>
      </c>
      <c r="C42" s="19">
        <v>974</v>
      </c>
      <c r="D42" s="22"/>
      <c r="E42" s="12" t="s">
        <v>10</v>
      </c>
      <c r="F42" s="13">
        <f>F43+F44+F45+F46</f>
        <v>14942.2</v>
      </c>
      <c r="G42" s="13">
        <f t="shared" ref="G42:I42" si="29">G43+G44+G45+G46</f>
        <v>18084.900000000001</v>
      </c>
      <c r="H42" s="13">
        <f t="shared" si="29"/>
        <v>14621.6</v>
      </c>
      <c r="I42" s="13">
        <f t="shared" si="29"/>
        <v>14621.6</v>
      </c>
      <c r="J42" s="13">
        <f t="shared" ref="J42:K42" si="30">J43+J44+J45+J46</f>
        <v>58486.400000000001</v>
      </c>
      <c r="K42" s="13">
        <f t="shared" si="30"/>
        <v>73108</v>
      </c>
      <c r="L42" s="3"/>
    </row>
    <row r="43" spans="1:12" x14ac:dyDescent="0.25">
      <c r="A43" s="51"/>
      <c r="B43" s="51"/>
      <c r="C43" s="11">
        <v>974</v>
      </c>
      <c r="D43" s="21"/>
      <c r="E43" s="15" t="s">
        <v>11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f>H43*5</f>
        <v>0</v>
      </c>
      <c r="L43" s="3"/>
    </row>
    <row r="44" spans="1:12" ht="22.5" x14ac:dyDescent="0.25">
      <c r="A44" s="51"/>
      <c r="B44" s="51"/>
      <c r="C44" s="11">
        <v>974</v>
      </c>
      <c r="D44" s="21"/>
      <c r="E44" s="20" t="s">
        <v>12</v>
      </c>
      <c r="F44" s="16">
        <v>0</v>
      </c>
      <c r="G44" s="16">
        <v>0</v>
      </c>
      <c r="H44" s="16">
        <v>0</v>
      </c>
      <c r="I44" s="16">
        <v>0</v>
      </c>
      <c r="J44" s="17">
        <v>0</v>
      </c>
      <c r="K44" s="17">
        <f t="shared" ref="K44:K46" si="31">H44*5</f>
        <v>0</v>
      </c>
      <c r="L44" s="3"/>
    </row>
    <row r="45" spans="1:12" ht="33.75" x14ac:dyDescent="0.25">
      <c r="A45" s="51"/>
      <c r="B45" s="51"/>
      <c r="C45" s="11">
        <v>974</v>
      </c>
      <c r="D45" s="21" t="s">
        <v>108</v>
      </c>
      <c r="E45" s="15" t="s">
        <v>99</v>
      </c>
      <c r="F45" s="16">
        <v>14942.2</v>
      </c>
      <c r="G45" s="16">
        <v>18084.900000000001</v>
      </c>
      <c r="H45" s="16">
        <v>14621.6</v>
      </c>
      <c r="I45" s="16">
        <v>14621.6</v>
      </c>
      <c r="J45" s="17">
        <v>58486.400000000001</v>
      </c>
      <c r="K45" s="17">
        <f t="shared" si="31"/>
        <v>73108</v>
      </c>
      <c r="L45" s="3"/>
    </row>
    <row r="46" spans="1:12" x14ac:dyDescent="0.25">
      <c r="A46" s="52"/>
      <c r="B46" s="52"/>
      <c r="C46" s="11">
        <v>974</v>
      </c>
      <c r="D46" s="21"/>
      <c r="E46" s="15" t="s">
        <v>13</v>
      </c>
      <c r="F46" s="16">
        <v>0</v>
      </c>
      <c r="G46" s="16">
        <v>0</v>
      </c>
      <c r="H46" s="16">
        <v>0</v>
      </c>
      <c r="I46" s="16">
        <v>0</v>
      </c>
      <c r="J46" s="17">
        <f t="shared" ref="J46" si="32">H46*5</f>
        <v>0</v>
      </c>
      <c r="K46" s="17">
        <f t="shared" si="31"/>
        <v>0</v>
      </c>
      <c r="L46" s="3"/>
    </row>
    <row r="47" spans="1:12" x14ac:dyDescent="0.25">
      <c r="A47" s="50" t="s">
        <v>109</v>
      </c>
      <c r="B47" s="50" t="s">
        <v>110</v>
      </c>
      <c r="C47" s="19">
        <v>974</v>
      </c>
      <c r="D47" s="22"/>
      <c r="E47" s="12" t="s">
        <v>10</v>
      </c>
      <c r="F47" s="13">
        <f>F48+F49+F50+F51</f>
        <v>4887.8</v>
      </c>
      <c r="G47" s="13">
        <f t="shared" ref="G47:I47" si="33">G48+G49+G50+G51</f>
        <v>5646.5</v>
      </c>
      <c r="H47" s="13">
        <f t="shared" si="33"/>
        <v>4827.3</v>
      </c>
      <c r="I47" s="13">
        <f t="shared" si="33"/>
        <v>4827.3</v>
      </c>
      <c r="J47" s="13">
        <f t="shared" ref="J47:K47" si="34">J48+J49+J50+J51</f>
        <v>19309.2</v>
      </c>
      <c r="K47" s="13">
        <f t="shared" si="34"/>
        <v>24136.5</v>
      </c>
      <c r="L47" s="3"/>
    </row>
    <row r="48" spans="1:12" x14ac:dyDescent="0.25">
      <c r="A48" s="51"/>
      <c r="B48" s="51"/>
      <c r="C48" s="11">
        <v>974</v>
      </c>
      <c r="D48" s="21"/>
      <c r="E48" s="15" t="s">
        <v>11</v>
      </c>
      <c r="F48" s="17">
        <v>0</v>
      </c>
      <c r="G48" s="17">
        <v>0</v>
      </c>
      <c r="H48" s="17">
        <v>0</v>
      </c>
      <c r="I48" s="17">
        <v>0</v>
      </c>
      <c r="J48" s="17">
        <f>H48*5</f>
        <v>0</v>
      </c>
      <c r="K48" s="17">
        <f>H48*5</f>
        <v>0</v>
      </c>
      <c r="L48" s="3"/>
    </row>
    <row r="49" spans="1:12" ht="22.5" x14ac:dyDescent="0.25">
      <c r="A49" s="51"/>
      <c r="B49" s="51"/>
      <c r="C49" s="11">
        <v>974</v>
      </c>
      <c r="D49" s="21"/>
      <c r="E49" s="20" t="s">
        <v>12</v>
      </c>
      <c r="F49" s="16">
        <v>0</v>
      </c>
      <c r="G49" s="16">
        <v>0</v>
      </c>
      <c r="H49" s="16">
        <v>0</v>
      </c>
      <c r="I49" s="16">
        <v>0</v>
      </c>
      <c r="J49" s="17">
        <f t="shared" ref="J49:J51" si="35">H49*5</f>
        <v>0</v>
      </c>
      <c r="K49" s="17">
        <f t="shared" ref="K49:K51" si="36">H49*5</f>
        <v>0</v>
      </c>
      <c r="L49" s="3"/>
    </row>
    <row r="50" spans="1:12" ht="33.75" x14ac:dyDescent="0.25">
      <c r="A50" s="51"/>
      <c r="B50" s="51"/>
      <c r="C50" s="11">
        <v>974</v>
      </c>
      <c r="D50" s="21" t="s">
        <v>45</v>
      </c>
      <c r="E50" s="15" t="s">
        <v>99</v>
      </c>
      <c r="F50" s="16">
        <v>4887.8</v>
      </c>
      <c r="G50" s="16">
        <v>5646.5</v>
      </c>
      <c r="H50" s="16">
        <v>4827.3</v>
      </c>
      <c r="I50" s="16">
        <v>4827.3</v>
      </c>
      <c r="J50" s="17">
        <v>19309.2</v>
      </c>
      <c r="K50" s="17">
        <f t="shared" si="36"/>
        <v>24136.5</v>
      </c>
      <c r="L50" s="3"/>
    </row>
    <row r="51" spans="1:12" x14ac:dyDescent="0.25">
      <c r="A51" s="52"/>
      <c r="B51" s="52"/>
      <c r="C51" s="11">
        <v>974</v>
      </c>
      <c r="D51" s="21"/>
      <c r="E51" s="15" t="s">
        <v>13</v>
      </c>
      <c r="F51" s="16">
        <v>0</v>
      </c>
      <c r="G51" s="16">
        <v>0</v>
      </c>
      <c r="H51" s="16">
        <v>0</v>
      </c>
      <c r="I51" s="16">
        <v>0</v>
      </c>
      <c r="J51" s="17">
        <f t="shared" si="35"/>
        <v>0</v>
      </c>
      <c r="K51" s="17">
        <f t="shared" si="36"/>
        <v>0</v>
      </c>
      <c r="L51" s="3"/>
    </row>
    <row r="52" spans="1:12" x14ac:dyDescent="0.25">
      <c r="A52" s="49" t="s">
        <v>63</v>
      </c>
      <c r="B52" s="48" t="s">
        <v>111</v>
      </c>
      <c r="C52" s="19">
        <v>974</v>
      </c>
      <c r="D52" s="22" t="s">
        <v>39</v>
      </c>
      <c r="E52" s="12" t="s">
        <v>10</v>
      </c>
      <c r="F52" s="13">
        <f>F53+F54+F55+F56</f>
        <v>431201.42781000002</v>
      </c>
      <c r="G52" s="13">
        <f t="shared" ref="G52:I52" si="37">G53+G54+G55+G56</f>
        <v>474863.69999999995</v>
      </c>
      <c r="H52" s="13">
        <f t="shared" si="37"/>
        <v>377137</v>
      </c>
      <c r="I52" s="13">
        <f t="shared" si="37"/>
        <v>377137</v>
      </c>
      <c r="J52" s="13">
        <f t="shared" ref="J52:K52" si="38">J53+J54+J55+J56</f>
        <v>1508548</v>
      </c>
      <c r="K52" s="13">
        <f t="shared" si="38"/>
        <v>1885685</v>
      </c>
    </row>
    <row r="53" spans="1:12" ht="27" customHeight="1" x14ac:dyDescent="0.25">
      <c r="A53" s="49"/>
      <c r="B53" s="48"/>
      <c r="C53" s="11">
        <v>974</v>
      </c>
      <c r="D53" s="21"/>
      <c r="E53" s="15" t="s">
        <v>11</v>
      </c>
      <c r="F53" s="17">
        <f>F58+F63</f>
        <v>0</v>
      </c>
      <c r="G53" s="17">
        <f t="shared" ref="G53:K53" si="39">G58+G63</f>
        <v>0</v>
      </c>
      <c r="H53" s="17">
        <f t="shared" si="39"/>
        <v>0</v>
      </c>
      <c r="I53" s="17">
        <v>0</v>
      </c>
      <c r="J53" s="17">
        <f t="shared" si="39"/>
        <v>0</v>
      </c>
      <c r="K53" s="17">
        <f t="shared" si="39"/>
        <v>0</v>
      </c>
    </row>
    <row r="54" spans="1:12" ht="22.5" x14ac:dyDescent="0.25">
      <c r="A54" s="49"/>
      <c r="B54" s="48"/>
      <c r="C54" s="11">
        <v>974</v>
      </c>
      <c r="D54" s="21" t="s">
        <v>112</v>
      </c>
      <c r="E54" s="20" t="s">
        <v>12</v>
      </c>
      <c r="F54" s="17">
        <f t="shared" ref="F54:K56" si="40">F59+F64</f>
        <v>431201.42781000002</v>
      </c>
      <c r="G54" s="17">
        <f t="shared" si="40"/>
        <v>474863.69999999995</v>
      </c>
      <c r="H54" s="17">
        <f t="shared" si="40"/>
        <v>377137</v>
      </c>
      <c r="I54" s="17">
        <f t="shared" si="40"/>
        <v>377137</v>
      </c>
      <c r="J54" s="17">
        <f t="shared" si="40"/>
        <v>1508548</v>
      </c>
      <c r="K54" s="17">
        <f t="shared" si="40"/>
        <v>1885685</v>
      </c>
    </row>
    <row r="55" spans="1:12" ht="50.25" customHeight="1" x14ac:dyDescent="0.25">
      <c r="A55" s="49"/>
      <c r="B55" s="48"/>
      <c r="C55" s="11">
        <v>974</v>
      </c>
      <c r="D55" s="21"/>
      <c r="E55" s="15" t="s">
        <v>99</v>
      </c>
      <c r="F55" s="17">
        <f t="shared" si="40"/>
        <v>0</v>
      </c>
      <c r="G55" s="17">
        <f t="shared" si="40"/>
        <v>0</v>
      </c>
      <c r="H55" s="17">
        <f t="shared" si="40"/>
        <v>0</v>
      </c>
      <c r="I55" s="17">
        <v>0</v>
      </c>
      <c r="J55" s="17">
        <f t="shared" si="40"/>
        <v>0</v>
      </c>
      <c r="K55" s="17">
        <f t="shared" si="40"/>
        <v>0</v>
      </c>
    </row>
    <row r="56" spans="1:12" x14ac:dyDescent="0.25">
      <c r="A56" s="49"/>
      <c r="B56" s="48"/>
      <c r="C56" s="11" t="s">
        <v>39</v>
      </c>
      <c r="D56" s="23" t="s">
        <v>39</v>
      </c>
      <c r="E56" s="15" t="s">
        <v>13</v>
      </c>
      <c r="F56" s="17">
        <f t="shared" si="40"/>
        <v>0</v>
      </c>
      <c r="G56" s="17">
        <f t="shared" si="40"/>
        <v>0</v>
      </c>
      <c r="H56" s="17">
        <f t="shared" si="40"/>
        <v>0</v>
      </c>
      <c r="I56" s="17"/>
      <c r="J56" s="17">
        <f t="shared" si="40"/>
        <v>0</v>
      </c>
      <c r="K56" s="17">
        <f t="shared" si="40"/>
        <v>0</v>
      </c>
    </row>
    <row r="57" spans="1:12" x14ac:dyDescent="0.25">
      <c r="A57" s="50" t="s">
        <v>113</v>
      </c>
      <c r="B57" s="50" t="s">
        <v>114</v>
      </c>
      <c r="C57" s="11">
        <v>974</v>
      </c>
      <c r="D57" s="21"/>
      <c r="E57" s="12" t="s">
        <v>10</v>
      </c>
      <c r="F57" s="13">
        <f>F58+F59+F60+F61</f>
        <v>106065.4</v>
      </c>
      <c r="G57" s="13">
        <f t="shared" ref="G57:I57" si="41">G58+G59+G60+G61</f>
        <v>123556.6</v>
      </c>
      <c r="H57" s="13">
        <f t="shared" si="41"/>
        <v>57257.8</v>
      </c>
      <c r="I57" s="13">
        <f t="shared" si="41"/>
        <v>57257.8</v>
      </c>
      <c r="J57" s="13">
        <f t="shared" ref="J57:K57" si="42">J58+J59+J60+J61</f>
        <v>229031.2</v>
      </c>
      <c r="K57" s="13">
        <f t="shared" si="42"/>
        <v>286289</v>
      </c>
    </row>
    <row r="58" spans="1:12" x14ac:dyDescent="0.25">
      <c r="A58" s="51"/>
      <c r="B58" s="51"/>
      <c r="C58" s="11">
        <v>974</v>
      </c>
      <c r="D58" s="21"/>
      <c r="E58" s="15" t="s">
        <v>11</v>
      </c>
      <c r="F58" s="17"/>
      <c r="G58" s="17"/>
      <c r="H58" s="17"/>
      <c r="I58" s="17"/>
      <c r="J58" s="17">
        <f>H58*5</f>
        <v>0</v>
      </c>
      <c r="K58" s="17">
        <f>H58*5</f>
        <v>0</v>
      </c>
    </row>
    <row r="59" spans="1:12" ht="22.5" x14ac:dyDescent="0.25">
      <c r="A59" s="51"/>
      <c r="B59" s="51"/>
      <c r="C59" s="11">
        <v>974</v>
      </c>
      <c r="D59" s="21" t="s">
        <v>165</v>
      </c>
      <c r="E59" s="20" t="s">
        <v>12</v>
      </c>
      <c r="F59" s="16">
        <v>106065.4</v>
      </c>
      <c r="G59" s="16">
        <v>123556.6</v>
      </c>
      <c r="H59" s="16">
        <v>57257.8</v>
      </c>
      <c r="I59" s="16">
        <v>57257.8</v>
      </c>
      <c r="J59" s="17">
        <v>229031.2</v>
      </c>
      <c r="K59" s="17">
        <f t="shared" ref="K59:K61" si="43">H59*5</f>
        <v>286289</v>
      </c>
    </row>
    <row r="60" spans="1:12" ht="33.75" x14ac:dyDescent="0.25">
      <c r="A60" s="51"/>
      <c r="B60" s="51"/>
      <c r="C60" s="11">
        <v>974</v>
      </c>
      <c r="D60" s="21"/>
      <c r="E60" s="15" t="s">
        <v>99</v>
      </c>
      <c r="F60" s="16">
        <v>0</v>
      </c>
      <c r="G60" s="16">
        <v>0</v>
      </c>
      <c r="H60" s="16">
        <v>0</v>
      </c>
      <c r="I60" s="16">
        <v>0</v>
      </c>
      <c r="J60" s="17">
        <f t="shared" ref="J60:J61" si="44">H60*5</f>
        <v>0</v>
      </c>
      <c r="K60" s="17">
        <f t="shared" si="43"/>
        <v>0</v>
      </c>
    </row>
    <row r="61" spans="1:12" ht="39.75" customHeight="1" x14ac:dyDescent="0.25">
      <c r="A61" s="52"/>
      <c r="B61" s="52"/>
      <c r="C61" s="11">
        <v>974</v>
      </c>
      <c r="D61" s="21"/>
      <c r="E61" s="15" t="s">
        <v>13</v>
      </c>
      <c r="F61" s="16">
        <v>0</v>
      </c>
      <c r="G61" s="16">
        <v>0</v>
      </c>
      <c r="H61" s="16">
        <v>0</v>
      </c>
      <c r="I61" s="16">
        <v>0</v>
      </c>
      <c r="J61" s="17">
        <f t="shared" si="44"/>
        <v>0</v>
      </c>
      <c r="K61" s="17">
        <f t="shared" si="43"/>
        <v>0</v>
      </c>
    </row>
    <row r="62" spans="1:12" x14ac:dyDescent="0.25">
      <c r="A62" s="50" t="s">
        <v>115</v>
      </c>
      <c r="B62" s="50" t="s">
        <v>116</v>
      </c>
      <c r="C62" s="11">
        <v>974</v>
      </c>
      <c r="D62" s="21"/>
      <c r="E62" s="12" t="s">
        <v>10</v>
      </c>
      <c r="F62" s="13">
        <f>F63+F64+F65+F66</f>
        <v>325136.02781</v>
      </c>
      <c r="G62" s="13">
        <f t="shared" ref="G62:I62" si="45">G63+G64+G65+G66</f>
        <v>351307.1</v>
      </c>
      <c r="H62" s="13">
        <f t="shared" si="45"/>
        <v>319879.2</v>
      </c>
      <c r="I62" s="13">
        <f t="shared" si="45"/>
        <v>319879.2</v>
      </c>
      <c r="J62" s="13">
        <f t="shared" ref="J62:K62" si="46">J63+J64+J65+J66</f>
        <v>1279516.8</v>
      </c>
      <c r="K62" s="13">
        <f t="shared" si="46"/>
        <v>1599396</v>
      </c>
    </row>
    <row r="63" spans="1:12" x14ac:dyDescent="0.25">
      <c r="A63" s="51"/>
      <c r="B63" s="51"/>
      <c r="C63" s="11">
        <v>974</v>
      </c>
      <c r="D63" s="21"/>
      <c r="E63" s="15" t="s">
        <v>11</v>
      </c>
      <c r="F63" s="17"/>
      <c r="G63" s="17"/>
      <c r="H63" s="17"/>
      <c r="I63" s="17"/>
      <c r="J63" s="17">
        <f>H63*5</f>
        <v>0</v>
      </c>
      <c r="K63" s="17">
        <f>H63*5</f>
        <v>0</v>
      </c>
    </row>
    <row r="64" spans="1:12" ht="22.5" x14ac:dyDescent="0.25">
      <c r="A64" s="51"/>
      <c r="B64" s="51"/>
      <c r="C64" s="11">
        <v>974</v>
      </c>
      <c r="D64" s="21" t="s">
        <v>166</v>
      </c>
      <c r="E64" s="20" t="s">
        <v>12</v>
      </c>
      <c r="F64" s="16">
        <v>325136.02781</v>
      </c>
      <c r="G64" s="16">
        <v>351307.1</v>
      </c>
      <c r="H64" s="16">
        <v>319879.2</v>
      </c>
      <c r="I64" s="16">
        <v>319879.2</v>
      </c>
      <c r="J64" s="17">
        <v>1279516.8</v>
      </c>
      <c r="K64" s="17">
        <f t="shared" ref="K64:K66" si="47">H64*5</f>
        <v>1599396</v>
      </c>
    </row>
    <row r="65" spans="1:11" ht="33.75" x14ac:dyDescent="0.25">
      <c r="A65" s="51"/>
      <c r="B65" s="51"/>
      <c r="C65" s="11">
        <v>974</v>
      </c>
      <c r="D65" s="21"/>
      <c r="E65" s="15" t="s">
        <v>99</v>
      </c>
      <c r="F65" s="16">
        <v>0</v>
      </c>
      <c r="G65" s="16">
        <v>0</v>
      </c>
      <c r="H65" s="16">
        <v>0</v>
      </c>
      <c r="I65" s="16">
        <v>0</v>
      </c>
      <c r="J65" s="17">
        <f t="shared" ref="J65:J66" si="48">H65*5</f>
        <v>0</v>
      </c>
      <c r="K65" s="17">
        <f t="shared" si="47"/>
        <v>0</v>
      </c>
    </row>
    <row r="66" spans="1:11" ht="33.75" customHeight="1" x14ac:dyDescent="0.25">
      <c r="A66" s="52"/>
      <c r="B66" s="52"/>
      <c r="C66" s="11">
        <v>974</v>
      </c>
      <c r="D66" s="21"/>
      <c r="E66" s="15" t="s">
        <v>13</v>
      </c>
      <c r="F66" s="16">
        <v>0</v>
      </c>
      <c r="G66" s="16">
        <v>0</v>
      </c>
      <c r="H66" s="16">
        <v>0</v>
      </c>
      <c r="I66" s="16">
        <v>0</v>
      </c>
      <c r="J66" s="17">
        <f t="shared" si="48"/>
        <v>0</v>
      </c>
      <c r="K66" s="17">
        <f t="shared" si="47"/>
        <v>0</v>
      </c>
    </row>
    <row r="67" spans="1:11" x14ac:dyDescent="0.25">
      <c r="A67" s="50" t="s">
        <v>95</v>
      </c>
      <c r="B67" s="50" t="s">
        <v>94</v>
      </c>
      <c r="C67" s="11"/>
      <c r="D67" s="23"/>
      <c r="E67" s="12" t="s">
        <v>10</v>
      </c>
      <c r="F67" s="13">
        <f>F68+F69+F70+F71</f>
        <v>17708.2</v>
      </c>
      <c r="G67" s="13">
        <f t="shared" ref="G67:I67" si="49">G68+G69+G70+G71</f>
        <v>20155</v>
      </c>
      <c r="H67" s="13">
        <f t="shared" si="49"/>
        <v>20155</v>
      </c>
      <c r="I67" s="13">
        <f t="shared" si="49"/>
        <v>20155</v>
      </c>
      <c r="J67" s="13">
        <f t="shared" ref="J67:K67" si="50">J68+J69+J70+J71</f>
        <v>0</v>
      </c>
      <c r="K67" s="13">
        <f t="shared" si="50"/>
        <v>0</v>
      </c>
    </row>
    <row r="68" spans="1:11" x14ac:dyDescent="0.25">
      <c r="A68" s="51"/>
      <c r="B68" s="51"/>
      <c r="C68" s="11">
        <v>974</v>
      </c>
      <c r="D68" s="23" t="s">
        <v>117</v>
      </c>
      <c r="E68" s="15" t="s">
        <v>11</v>
      </c>
      <c r="F68" s="17">
        <v>17708.2</v>
      </c>
      <c r="G68" s="17">
        <v>20155</v>
      </c>
      <c r="H68" s="17">
        <v>20155</v>
      </c>
      <c r="I68" s="17">
        <v>20155</v>
      </c>
      <c r="J68" s="17">
        <v>0</v>
      </c>
      <c r="K68" s="17">
        <v>0</v>
      </c>
    </row>
    <row r="69" spans="1:11" ht="22.5" x14ac:dyDescent="0.25">
      <c r="A69" s="51"/>
      <c r="B69" s="51"/>
      <c r="C69" s="11"/>
      <c r="D69" s="23"/>
      <c r="E69" s="20" t="s">
        <v>12</v>
      </c>
      <c r="F69" s="17">
        <f t="shared" ref="F69:G71" si="51">C69*5</f>
        <v>0</v>
      </c>
      <c r="G69" s="17">
        <f t="shared" si="51"/>
        <v>0</v>
      </c>
      <c r="H69" s="16">
        <v>0</v>
      </c>
      <c r="I69" s="16">
        <v>0</v>
      </c>
      <c r="J69" s="17"/>
      <c r="K69" s="17">
        <f t="shared" ref="K69:K71" si="52">H69*5</f>
        <v>0</v>
      </c>
    </row>
    <row r="70" spans="1:11" ht="33.75" x14ac:dyDescent="0.25">
      <c r="A70" s="51"/>
      <c r="B70" s="51"/>
      <c r="C70" s="11"/>
      <c r="D70" s="23"/>
      <c r="E70" s="15" t="s">
        <v>99</v>
      </c>
      <c r="F70" s="17">
        <f t="shared" si="51"/>
        <v>0</v>
      </c>
      <c r="G70" s="17">
        <f t="shared" si="51"/>
        <v>0</v>
      </c>
      <c r="H70" s="16">
        <v>0</v>
      </c>
      <c r="I70" s="16">
        <v>0</v>
      </c>
      <c r="J70" s="17">
        <f t="shared" ref="J70:J71" si="53">H70*5</f>
        <v>0</v>
      </c>
      <c r="K70" s="17">
        <f t="shared" si="52"/>
        <v>0</v>
      </c>
    </row>
    <row r="71" spans="1:11" ht="33.75" customHeight="1" x14ac:dyDescent="0.25">
      <c r="A71" s="52"/>
      <c r="B71" s="52"/>
      <c r="C71" s="11"/>
      <c r="D71" s="24"/>
      <c r="E71" s="20" t="s">
        <v>13</v>
      </c>
      <c r="F71" s="17">
        <f t="shared" si="51"/>
        <v>0</v>
      </c>
      <c r="G71" s="17">
        <f t="shared" si="51"/>
        <v>0</v>
      </c>
      <c r="H71" s="16">
        <v>0</v>
      </c>
      <c r="I71" s="16">
        <v>0</v>
      </c>
      <c r="J71" s="17">
        <f t="shared" si="53"/>
        <v>0</v>
      </c>
      <c r="K71" s="17">
        <f t="shared" si="52"/>
        <v>0</v>
      </c>
    </row>
    <row r="72" spans="1:11" ht="19.5" customHeight="1" x14ac:dyDescent="0.25">
      <c r="A72" s="54" t="s">
        <v>118</v>
      </c>
      <c r="B72" s="64" t="s">
        <v>48</v>
      </c>
      <c r="C72" s="21">
        <v>974</v>
      </c>
      <c r="D72" s="11" t="s">
        <v>39</v>
      </c>
      <c r="E72" s="25" t="s">
        <v>10</v>
      </c>
      <c r="F72" s="13">
        <f t="shared" ref="F72" si="54">F73+F74+F75+F76</f>
        <v>29916.899999999998</v>
      </c>
      <c r="G72" s="13">
        <f t="shared" ref="G72" si="55">G73+G74+G75+G76</f>
        <v>20720</v>
      </c>
      <c r="H72" s="13">
        <f t="shared" ref="H72:I72" si="56">H73+H74+H75+H76</f>
        <v>0</v>
      </c>
      <c r="I72" s="13">
        <f t="shared" si="56"/>
        <v>0</v>
      </c>
      <c r="J72" s="13">
        <f t="shared" ref="J72" si="57">J73+J74+J75+J76</f>
        <v>0</v>
      </c>
      <c r="K72" s="13">
        <f t="shared" ref="K72" si="58">K73+K74+K75+K76</f>
        <v>0</v>
      </c>
    </row>
    <row r="73" spans="1:11" x14ac:dyDescent="0.25">
      <c r="A73" s="55"/>
      <c r="B73" s="64"/>
      <c r="C73" s="21">
        <v>974</v>
      </c>
      <c r="D73" s="11" t="s">
        <v>39</v>
      </c>
      <c r="E73" s="20" t="s">
        <v>11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33.75" x14ac:dyDescent="0.25">
      <c r="A74" s="55"/>
      <c r="B74" s="64"/>
      <c r="C74" s="21">
        <v>974</v>
      </c>
      <c r="D74" s="11" t="s">
        <v>167</v>
      </c>
      <c r="E74" s="20" t="s">
        <v>12</v>
      </c>
      <c r="F74" s="16">
        <v>26466.1</v>
      </c>
      <c r="G74" s="16">
        <v>19269.599999999999</v>
      </c>
      <c r="H74" s="16">
        <v>0</v>
      </c>
      <c r="I74" s="16">
        <v>0</v>
      </c>
      <c r="J74" s="16">
        <v>0</v>
      </c>
      <c r="K74" s="16">
        <v>0</v>
      </c>
    </row>
    <row r="75" spans="1:11" ht="45" x14ac:dyDescent="0.25">
      <c r="A75" s="55"/>
      <c r="B75" s="64"/>
      <c r="C75" s="21">
        <v>974</v>
      </c>
      <c r="D75" s="11" t="s">
        <v>168</v>
      </c>
      <c r="E75" s="15" t="s">
        <v>99</v>
      </c>
      <c r="F75" s="16">
        <v>3450.8</v>
      </c>
      <c r="G75" s="16">
        <v>1450.4</v>
      </c>
      <c r="H75" s="16">
        <v>0</v>
      </c>
      <c r="I75" s="16">
        <v>0</v>
      </c>
      <c r="J75" s="16">
        <v>0</v>
      </c>
      <c r="K75" s="16">
        <v>0</v>
      </c>
    </row>
    <row r="76" spans="1:11" ht="35.25" customHeight="1" x14ac:dyDescent="0.25">
      <c r="A76" s="56"/>
      <c r="B76" s="64"/>
      <c r="C76" s="21" t="s">
        <v>39</v>
      </c>
      <c r="D76" s="11" t="s">
        <v>39</v>
      </c>
      <c r="E76" s="20" t="s">
        <v>13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</row>
    <row r="77" spans="1:11" x14ac:dyDescent="0.25">
      <c r="A77" s="50" t="s">
        <v>120</v>
      </c>
      <c r="B77" s="53" t="s">
        <v>15</v>
      </c>
      <c r="C77" s="11">
        <v>974</v>
      </c>
      <c r="D77" s="11" t="s">
        <v>39</v>
      </c>
      <c r="E77" s="25" t="s">
        <v>10</v>
      </c>
      <c r="F77" s="13">
        <f t="shared" ref="F77:K77" si="59">F78+F79+F80+F81</f>
        <v>18547.199999999997</v>
      </c>
      <c r="G77" s="13">
        <f t="shared" si="59"/>
        <v>23704.2</v>
      </c>
      <c r="H77" s="13">
        <f t="shared" si="59"/>
        <v>23452.699999999997</v>
      </c>
      <c r="I77" s="13">
        <f t="shared" si="59"/>
        <v>23069.1</v>
      </c>
      <c r="J77" s="13">
        <f t="shared" si="59"/>
        <v>35345.4</v>
      </c>
      <c r="K77" s="13">
        <f t="shared" si="59"/>
        <v>41859.5</v>
      </c>
    </row>
    <row r="78" spans="1:11" x14ac:dyDescent="0.25">
      <c r="A78" s="51"/>
      <c r="B78" s="53"/>
      <c r="C78" s="11">
        <v>974</v>
      </c>
      <c r="D78" s="11" t="s">
        <v>39</v>
      </c>
      <c r="E78" s="20" t="s">
        <v>11</v>
      </c>
      <c r="F78" s="16">
        <f>F83+F88+F93+F98+F103+F108+F113+F118+F123</f>
        <v>11792.3</v>
      </c>
      <c r="G78" s="16">
        <f t="shared" ref="G78:I78" si="60">G83+G88+G93+G98+G103+G108+G113+G118+G123</f>
        <v>15116.2</v>
      </c>
      <c r="H78" s="16">
        <f t="shared" si="60"/>
        <v>14628.4</v>
      </c>
      <c r="I78" s="16">
        <f t="shared" si="60"/>
        <v>13668.4</v>
      </c>
      <c r="J78" s="16">
        <f t="shared" ref="J78:K80" si="61">J83+J88+J93+J98+J103+J108+J113+J118+J123</f>
        <v>0</v>
      </c>
      <c r="K78" s="16">
        <f t="shared" si="61"/>
        <v>0</v>
      </c>
    </row>
    <row r="79" spans="1:11" ht="39" customHeight="1" x14ac:dyDescent="0.25">
      <c r="A79" s="51"/>
      <c r="B79" s="53"/>
      <c r="C79" s="11">
        <v>974</v>
      </c>
      <c r="D79" s="11" t="s">
        <v>119</v>
      </c>
      <c r="E79" s="20" t="s">
        <v>12</v>
      </c>
      <c r="F79" s="16">
        <f>F84+F89+F94+F99+F104+F109+F114+F119+F124</f>
        <v>2393.8000000000002</v>
      </c>
      <c r="G79" s="16">
        <f t="shared" ref="G79:I79" si="62">G84+G89+G94+G99+G104+G109+G114+G119+G124</f>
        <v>4875.3</v>
      </c>
      <c r="H79" s="16">
        <f t="shared" si="62"/>
        <v>4961.7</v>
      </c>
      <c r="I79" s="16">
        <f t="shared" si="62"/>
        <v>5249.9</v>
      </c>
      <c r="J79" s="16">
        <f t="shared" si="61"/>
        <v>18942</v>
      </c>
      <c r="K79" s="16">
        <f t="shared" si="61"/>
        <v>23677.5</v>
      </c>
    </row>
    <row r="80" spans="1:11" ht="33.75" x14ac:dyDescent="0.25">
      <c r="A80" s="51"/>
      <c r="B80" s="53"/>
      <c r="C80" s="11">
        <v>974</v>
      </c>
      <c r="D80" s="11" t="s">
        <v>119</v>
      </c>
      <c r="E80" s="15" t="s">
        <v>99</v>
      </c>
      <c r="F80" s="16">
        <f>F85+F90+F95+F100+F105+F110+F115+F120+F125</f>
        <v>4361.1000000000004</v>
      </c>
      <c r="G80" s="16">
        <f>G85+G90+G95+G100+G105+G110+G115+G120+G125</f>
        <v>3712.7000000000003</v>
      </c>
      <c r="H80" s="16">
        <f t="shared" ref="H80:I80" si="63">H85+H90+H95+H100+H105+H110+J8+H115+H120+H125</f>
        <v>3862.6</v>
      </c>
      <c r="I80" s="16">
        <f t="shared" si="63"/>
        <v>4150.8</v>
      </c>
      <c r="J80" s="16">
        <f t="shared" si="61"/>
        <v>16403.400000000001</v>
      </c>
      <c r="K80" s="16">
        <f t="shared" si="61"/>
        <v>18182</v>
      </c>
    </row>
    <row r="81" spans="1:11" x14ac:dyDescent="0.25">
      <c r="A81" s="52"/>
      <c r="B81" s="53"/>
      <c r="C81" s="11" t="s">
        <v>39</v>
      </c>
      <c r="D81" s="11" t="s">
        <v>39</v>
      </c>
      <c r="E81" s="20" t="s">
        <v>13</v>
      </c>
      <c r="F81" s="16">
        <f>F86+F91+F96+F101+F106+F111+F126</f>
        <v>0</v>
      </c>
      <c r="G81" s="16">
        <f t="shared" ref="G81:H81" si="64">G86+G91+G96+G101+G106+G111+G126</f>
        <v>0</v>
      </c>
      <c r="H81" s="16">
        <f t="shared" si="64"/>
        <v>0</v>
      </c>
      <c r="I81" s="16"/>
      <c r="J81" s="16">
        <f>J86+J91+J96+J101+J106+J111+J126</f>
        <v>0</v>
      </c>
      <c r="K81" s="16">
        <f>K86+K91+K96+K101+K106+K111+K126</f>
        <v>0</v>
      </c>
    </row>
    <row r="82" spans="1:11" x14ac:dyDescent="0.25">
      <c r="A82" s="50" t="s">
        <v>121</v>
      </c>
      <c r="B82" s="53" t="s">
        <v>122</v>
      </c>
      <c r="C82" s="11">
        <v>974</v>
      </c>
      <c r="D82" s="11" t="s">
        <v>39</v>
      </c>
      <c r="E82" s="25" t="s">
        <v>10</v>
      </c>
      <c r="F82" s="13">
        <f t="shared" ref="F82:K82" si="65">F83+F84+F85+F86</f>
        <v>0</v>
      </c>
      <c r="G82" s="13">
        <f t="shared" si="65"/>
        <v>300</v>
      </c>
      <c r="H82" s="13">
        <f t="shared" si="65"/>
        <v>300</v>
      </c>
      <c r="I82" s="13">
        <f t="shared" si="65"/>
        <v>300</v>
      </c>
      <c r="J82" s="13">
        <f t="shared" si="65"/>
        <v>1200</v>
      </c>
      <c r="K82" s="13">
        <f t="shared" si="65"/>
        <v>1500</v>
      </c>
    </row>
    <row r="83" spans="1:11" x14ac:dyDescent="0.25">
      <c r="A83" s="51"/>
      <c r="B83" s="53"/>
      <c r="C83" s="11" t="s">
        <v>39</v>
      </c>
      <c r="D83" s="11" t="s">
        <v>39</v>
      </c>
      <c r="E83" s="20" t="s">
        <v>11</v>
      </c>
      <c r="F83" s="16">
        <v>0</v>
      </c>
      <c r="G83" s="16">
        <v>0</v>
      </c>
      <c r="H83" s="16">
        <v>0</v>
      </c>
      <c r="I83" s="16"/>
      <c r="J83" s="17">
        <f>H83*5</f>
        <v>0</v>
      </c>
      <c r="K83" s="17">
        <f>H83*5</f>
        <v>0</v>
      </c>
    </row>
    <row r="84" spans="1:11" ht="22.5" x14ac:dyDescent="0.25">
      <c r="A84" s="51"/>
      <c r="B84" s="53"/>
      <c r="C84" s="11">
        <v>974</v>
      </c>
      <c r="D84" s="11" t="s">
        <v>76</v>
      </c>
      <c r="E84" s="20" t="s">
        <v>12</v>
      </c>
      <c r="F84" s="16"/>
      <c r="G84" s="16">
        <v>300</v>
      </c>
      <c r="H84" s="16">
        <v>300</v>
      </c>
      <c r="I84" s="16">
        <v>300</v>
      </c>
      <c r="J84" s="17">
        <v>1200</v>
      </c>
      <c r="K84" s="17">
        <f t="shared" ref="K84:K86" si="66">H84*5</f>
        <v>1500</v>
      </c>
    </row>
    <row r="85" spans="1:11" ht="33.75" x14ac:dyDescent="0.25">
      <c r="A85" s="51"/>
      <c r="B85" s="53"/>
      <c r="C85" s="26" t="s">
        <v>39</v>
      </c>
      <c r="D85" s="26" t="s">
        <v>39</v>
      </c>
      <c r="E85" s="15" t="s">
        <v>99</v>
      </c>
      <c r="F85" s="16">
        <v>0</v>
      </c>
      <c r="G85" s="16">
        <v>0</v>
      </c>
      <c r="H85" s="16">
        <v>0</v>
      </c>
      <c r="I85" s="16">
        <v>0</v>
      </c>
      <c r="J85" s="17">
        <f t="shared" ref="J85:J86" si="67">H85*5</f>
        <v>0</v>
      </c>
      <c r="K85" s="17">
        <f t="shared" si="66"/>
        <v>0</v>
      </c>
    </row>
    <row r="86" spans="1:11" ht="29.25" customHeight="1" x14ac:dyDescent="0.25">
      <c r="A86" s="52"/>
      <c r="B86" s="53"/>
      <c r="C86" s="11" t="s">
        <v>39</v>
      </c>
      <c r="D86" s="11" t="s">
        <v>39</v>
      </c>
      <c r="E86" s="15" t="s">
        <v>13</v>
      </c>
      <c r="F86" s="16">
        <v>0</v>
      </c>
      <c r="G86" s="16">
        <v>0</v>
      </c>
      <c r="H86" s="16">
        <v>0</v>
      </c>
      <c r="I86" s="16">
        <v>0</v>
      </c>
      <c r="J86" s="17">
        <f t="shared" si="67"/>
        <v>0</v>
      </c>
      <c r="K86" s="17">
        <f t="shared" si="66"/>
        <v>0</v>
      </c>
    </row>
    <row r="87" spans="1:11" ht="16.5" customHeight="1" x14ac:dyDescent="0.25">
      <c r="A87" s="50" t="s">
        <v>123</v>
      </c>
      <c r="B87" s="53" t="s">
        <v>124</v>
      </c>
      <c r="C87" s="11">
        <v>974</v>
      </c>
      <c r="D87" s="11" t="s">
        <v>39</v>
      </c>
      <c r="E87" s="25" t="s">
        <v>10</v>
      </c>
      <c r="F87" s="13">
        <f t="shared" ref="F87:K87" si="68">F88+F89+F90+F91</f>
        <v>702.6</v>
      </c>
      <c r="G87" s="13">
        <f t="shared" si="68"/>
        <v>1009.6</v>
      </c>
      <c r="H87" s="13">
        <f t="shared" si="68"/>
        <v>1009.6</v>
      </c>
      <c r="I87" s="13">
        <f t="shared" si="68"/>
        <v>1009.6</v>
      </c>
      <c r="J87" s="13">
        <f t="shared" si="68"/>
        <v>4038.4</v>
      </c>
      <c r="K87" s="13">
        <f t="shared" si="68"/>
        <v>5048</v>
      </c>
    </row>
    <row r="88" spans="1:11" x14ac:dyDescent="0.25">
      <c r="A88" s="51"/>
      <c r="B88" s="53"/>
      <c r="C88" s="11" t="s">
        <v>39</v>
      </c>
      <c r="D88" s="11" t="s">
        <v>39</v>
      </c>
      <c r="E88" s="20" t="s">
        <v>11</v>
      </c>
      <c r="F88" s="16">
        <v>0</v>
      </c>
      <c r="G88" s="16">
        <v>0</v>
      </c>
      <c r="H88" s="16">
        <v>0</v>
      </c>
      <c r="I88" s="16"/>
      <c r="J88" s="17">
        <f>H88*5</f>
        <v>0</v>
      </c>
      <c r="K88" s="17">
        <f>H88*5</f>
        <v>0</v>
      </c>
    </row>
    <row r="89" spans="1:11" ht="22.5" x14ac:dyDescent="0.25">
      <c r="A89" s="51"/>
      <c r="B89" s="53"/>
      <c r="C89" s="11">
        <v>974</v>
      </c>
      <c r="D89" s="11" t="s">
        <v>125</v>
      </c>
      <c r="E89" s="20" t="s">
        <v>12</v>
      </c>
      <c r="F89" s="16">
        <v>702.6</v>
      </c>
      <c r="G89" s="16">
        <v>1009.6</v>
      </c>
      <c r="H89" s="16">
        <v>1009.6</v>
      </c>
      <c r="I89" s="16">
        <v>1009.6</v>
      </c>
      <c r="J89" s="17">
        <v>4038.4</v>
      </c>
      <c r="K89" s="17">
        <f t="shared" ref="K89:K91" si="69">H89*5</f>
        <v>5048</v>
      </c>
    </row>
    <row r="90" spans="1:11" ht="33.75" x14ac:dyDescent="0.25">
      <c r="A90" s="51"/>
      <c r="B90" s="53"/>
      <c r="C90" s="26" t="s">
        <v>39</v>
      </c>
      <c r="D90" s="26" t="s">
        <v>39</v>
      </c>
      <c r="E90" s="15" t="s">
        <v>99</v>
      </c>
      <c r="F90" s="16">
        <v>0</v>
      </c>
      <c r="G90" s="16">
        <v>0</v>
      </c>
      <c r="H90" s="16">
        <v>0</v>
      </c>
      <c r="I90" s="16">
        <v>0</v>
      </c>
      <c r="J90" s="17">
        <f t="shared" ref="J90:J91" si="70">H90*5</f>
        <v>0</v>
      </c>
      <c r="K90" s="17">
        <f t="shared" si="69"/>
        <v>0</v>
      </c>
    </row>
    <row r="91" spans="1:11" ht="130.5" customHeight="1" x14ac:dyDescent="0.25">
      <c r="A91" s="52"/>
      <c r="B91" s="53"/>
      <c r="C91" s="11" t="s">
        <v>39</v>
      </c>
      <c r="D91" s="11" t="s">
        <v>39</v>
      </c>
      <c r="E91" s="15" t="s">
        <v>13</v>
      </c>
      <c r="F91" s="16">
        <v>0</v>
      </c>
      <c r="G91" s="16">
        <v>0</v>
      </c>
      <c r="H91" s="16">
        <v>0</v>
      </c>
      <c r="I91" s="16">
        <v>0</v>
      </c>
      <c r="J91" s="17">
        <f t="shared" si="70"/>
        <v>0</v>
      </c>
      <c r="K91" s="17">
        <f t="shared" si="69"/>
        <v>0</v>
      </c>
    </row>
    <row r="92" spans="1:11" ht="30.75" customHeight="1" x14ac:dyDescent="0.25">
      <c r="A92" s="50" t="s">
        <v>126</v>
      </c>
      <c r="B92" s="53" t="s">
        <v>129</v>
      </c>
      <c r="C92" s="11">
        <v>974</v>
      </c>
      <c r="D92" s="11" t="s">
        <v>39</v>
      </c>
      <c r="E92" s="25" t="s">
        <v>10</v>
      </c>
      <c r="F92" s="13">
        <f t="shared" ref="F92:K92" si="71">F93+F94+F95+F96</f>
        <v>514.4</v>
      </c>
      <c r="G92" s="13">
        <f t="shared" si="71"/>
        <v>1009.1</v>
      </c>
      <c r="H92" s="13">
        <f t="shared" si="71"/>
        <v>1009.1</v>
      </c>
      <c r="I92" s="13">
        <f t="shared" si="71"/>
        <v>1009.1</v>
      </c>
      <c r="J92" s="13">
        <f t="shared" si="71"/>
        <v>4036.4</v>
      </c>
      <c r="K92" s="13">
        <f t="shared" si="71"/>
        <v>5045.5</v>
      </c>
    </row>
    <row r="93" spans="1:11" ht="38.25" customHeight="1" x14ac:dyDescent="0.25">
      <c r="A93" s="51"/>
      <c r="B93" s="53"/>
      <c r="C93" s="11" t="s">
        <v>39</v>
      </c>
      <c r="D93" s="11" t="s">
        <v>39</v>
      </c>
      <c r="E93" s="20" t="s">
        <v>11</v>
      </c>
      <c r="F93" s="16">
        <v>0</v>
      </c>
      <c r="G93" s="16">
        <v>0</v>
      </c>
      <c r="H93" s="16">
        <v>0</v>
      </c>
      <c r="I93" s="16">
        <v>0</v>
      </c>
      <c r="J93" s="17">
        <f>H93*5</f>
        <v>0</v>
      </c>
      <c r="K93" s="17">
        <f>H93*5</f>
        <v>0</v>
      </c>
    </row>
    <row r="94" spans="1:11" ht="42" customHeight="1" x14ac:dyDescent="0.25">
      <c r="A94" s="51"/>
      <c r="B94" s="53"/>
      <c r="C94" s="11">
        <v>974</v>
      </c>
      <c r="D94" s="11" t="s">
        <v>47</v>
      </c>
      <c r="E94" s="20" t="s">
        <v>12</v>
      </c>
      <c r="F94" s="16">
        <v>514.4</v>
      </c>
      <c r="G94" s="16">
        <v>1009.1</v>
      </c>
      <c r="H94" s="16">
        <v>1009.1</v>
      </c>
      <c r="I94" s="16">
        <v>1009.1</v>
      </c>
      <c r="J94" s="17">
        <v>4036.4</v>
      </c>
      <c r="K94" s="17">
        <f t="shared" ref="K94:K96" si="72">H94*5</f>
        <v>5045.5</v>
      </c>
    </row>
    <row r="95" spans="1:11" ht="60" customHeight="1" x14ac:dyDescent="0.25">
      <c r="A95" s="51"/>
      <c r="B95" s="53"/>
      <c r="C95" s="26" t="s">
        <v>39</v>
      </c>
      <c r="D95" s="26" t="s">
        <v>39</v>
      </c>
      <c r="E95" s="15" t="s">
        <v>99</v>
      </c>
      <c r="F95" s="16">
        <v>0</v>
      </c>
      <c r="G95" s="16">
        <v>0</v>
      </c>
      <c r="H95" s="16">
        <v>0</v>
      </c>
      <c r="I95" s="16"/>
      <c r="J95" s="17">
        <f t="shared" ref="J95:J96" si="73">H95*5</f>
        <v>0</v>
      </c>
      <c r="K95" s="17">
        <f t="shared" si="72"/>
        <v>0</v>
      </c>
    </row>
    <row r="96" spans="1:11" ht="21" customHeight="1" x14ac:dyDescent="0.25">
      <c r="A96" s="52"/>
      <c r="B96" s="53"/>
      <c r="C96" s="11" t="s">
        <v>39</v>
      </c>
      <c r="D96" s="11" t="s">
        <v>39</v>
      </c>
      <c r="E96" s="15" t="s">
        <v>13</v>
      </c>
      <c r="F96" s="16">
        <v>0</v>
      </c>
      <c r="G96" s="16">
        <v>0</v>
      </c>
      <c r="H96" s="16">
        <v>0</v>
      </c>
      <c r="I96" s="16"/>
      <c r="J96" s="17">
        <f t="shared" si="73"/>
        <v>0</v>
      </c>
      <c r="K96" s="17">
        <f t="shared" si="72"/>
        <v>0</v>
      </c>
    </row>
    <row r="97" spans="1:11" x14ac:dyDescent="0.25">
      <c r="A97" s="50" t="s">
        <v>127</v>
      </c>
      <c r="B97" s="53" t="s">
        <v>128</v>
      </c>
      <c r="C97" s="11">
        <v>974</v>
      </c>
      <c r="D97" s="11" t="s">
        <v>39</v>
      </c>
      <c r="E97" s="25" t="s">
        <v>10</v>
      </c>
      <c r="F97" s="13">
        <f t="shared" ref="F97:K97" si="74">F98+F99+F100+F101</f>
        <v>2714.1</v>
      </c>
      <c r="G97" s="13">
        <f t="shared" si="74"/>
        <v>1857.8</v>
      </c>
      <c r="H97" s="13">
        <f t="shared" si="74"/>
        <v>1857.8</v>
      </c>
      <c r="I97" s="13">
        <f t="shared" si="74"/>
        <v>1857.8</v>
      </c>
      <c r="J97" s="13">
        <f t="shared" si="74"/>
        <v>9289</v>
      </c>
      <c r="K97" s="13">
        <f t="shared" si="74"/>
        <v>9289</v>
      </c>
    </row>
    <row r="98" spans="1:11" x14ac:dyDescent="0.25">
      <c r="A98" s="51"/>
      <c r="B98" s="53"/>
      <c r="C98" s="11" t="s">
        <v>39</v>
      </c>
      <c r="D98" s="11" t="s">
        <v>39</v>
      </c>
      <c r="E98" s="20" t="s">
        <v>11</v>
      </c>
      <c r="F98" s="16">
        <v>0</v>
      </c>
      <c r="G98" s="16">
        <v>0</v>
      </c>
      <c r="H98" s="16">
        <v>0</v>
      </c>
      <c r="I98" s="16">
        <v>0</v>
      </c>
      <c r="J98" s="17">
        <f>H98*5</f>
        <v>0</v>
      </c>
      <c r="K98" s="17">
        <f>H98*5</f>
        <v>0</v>
      </c>
    </row>
    <row r="99" spans="1:11" ht="22.5" x14ac:dyDescent="0.25">
      <c r="A99" s="51"/>
      <c r="B99" s="53"/>
      <c r="C99" s="11">
        <v>974</v>
      </c>
      <c r="D99" s="11" t="s">
        <v>46</v>
      </c>
      <c r="E99" s="20" t="s">
        <v>12</v>
      </c>
      <c r="F99" s="16">
        <v>0</v>
      </c>
      <c r="G99" s="16">
        <v>0</v>
      </c>
      <c r="H99" s="16">
        <v>0</v>
      </c>
      <c r="I99" s="16">
        <v>0</v>
      </c>
      <c r="J99" s="17">
        <f>H99*5</f>
        <v>0</v>
      </c>
      <c r="K99" s="17">
        <f t="shared" ref="K99:K101" si="75">H99*5</f>
        <v>0</v>
      </c>
    </row>
    <row r="100" spans="1:11" ht="33.75" x14ac:dyDescent="0.25">
      <c r="A100" s="51"/>
      <c r="B100" s="53"/>
      <c r="C100" s="26" t="s">
        <v>39</v>
      </c>
      <c r="D100" s="26" t="s">
        <v>39</v>
      </c>
      <c r="E100" s="15" t="s">
        <v>99</v>
      </c>
      <c r="F100" s="16">
        <v>2714.1</v>
      </c>
      <c r="G100" s="16">
        <v>1857.8</v>
      </c>
      <c r="H100" s="16">
        <v>1857.8</v>
      </c>
      <c r="I100" s="16">
        <v>1857.8</v>
      </c>
      <c r="J100" s="17">
        <f t="shared" ref="J100:J101" si="76">H100*5</f>
        <v>9289</v>
      </c>
      <c r="K100" s="17">
        <f t="shared" si="75"/>
        <v>9289</v>
      </c>
    </row>
    <row r="101" spans="1:11" x14ac:dyDescent="0.25">
      <c r="A101" s="52"/>
      <c r="B101" s="53"/>
      <c r="C101" s="11" t="s">
        <v>39</v>
      </c>
      <c r="D101" s="11" t="s">
        <v>39</v>
      </c>
      <c r="E101" s="15" t="s">
        <v>13</v>
      </c>
      <c r="F101" s="16">
        <v>0</v>
      </c>
      <c r="G101" s="16">
        <v>0</v>
      </c>
      <c r="H101" s="16">
        <v>0</v>
      </c>
      <c r="I101" s="16">
        <v>0</v>
      </c>
      <c r="J101" s="17">
        <f t="shared" si="76"/>
        <v>0</v>
      </c>
      <c r="K101" s="17">
        <f t="shared" si="75"/>
        <v>0</v>
      </c>
    </row>
    <row r="102" spans="1:11" x14ac:dyDescent="0.25">
      <c r="A102" s="50" t="s">
        <v>130</v>
      </c>
      <c r="B102" s="53" t="s">
        <v>131</v>
      </c>
      <c r="C102" s="11">
        <v>974</v>
      </c>
      <c r="D102" s="11" t="s">
        <v>39</v>
      </c>
      <c r="E102" s="25" t="s">
        <v>10</v>
      </c>
      <c r="F102" s="13">
        <f t="shared" ref="F102:K102" si="77">F103+F104+F105+F106</f>
        <v>1463.3</v>
      </c>
      <c r="G102" s="13">
        <f t="shared" si="77"/>
        <v>1521.8</v>
      </c>
      <c r="H102" s="13">
        <f t="shared" si="77"/>
        <v>1521.8</v>
      </c>
      <c r="I102" s="13">
        <f t="shared" si="77"/>
        <v>1521.8</v>
      </c>
      <c r="J102" s="13">
        <f t="shared" si="77"/>
        <v>6087.2</v>
      </c>
      <c r="K102" s="13">
        <f t="shared" si="77"/>
        <v>7609</v>
      </c>
    </row>
    <row r="103" spans="1:11" x14ac:dyDescent="0.25">
      <c r="A103" s="51"/>
      <c r="B103" s="53"/>
      <c r="C103" s="11" t="s">
        <v>39</v>
      </c>
      <c r="D103" s="11" t="s">
        <v>39</v>
      </c>
      <c r="E103" s="20" t="s">
        <v>11</v>
      </c>
      <c r="F103" s="16">
        <v>0</v>
      </c>
      <c r="G103" s="16">
        <v>0</v>
      </c>
      <c r="H103" s="16">
        <v>0</v>
      </c>
      <c r="I103" s="16">
        <v>0</v>
      </c>
      <c r="J103" s="17">
        <f>H103*5</f>
        <v>0</v>
      </c>
      <c r="K103" s="17">
        <f>H103*5</f>
        <v>0</v>
      </c>
    </row>
    <row r="104" spans="1:11" ht="22.5" x14ac:dyDescent="0.25">
      <c r="A104" s="51"/>
      <c r="B104" s="53"/>
      <c r="C104" s="11">
        <v>974</v>
      </c>
      <c r="D104" s="11" t="s">
        <v>132</v>
      </c>
      <c r="E104" s="20" t="s">
        <v>12</v>
      </c>
      <c r="F104" s="16">
        <v>0</v>
      </c>
      <c r="G104" s="16">
        <v>0</v>
      </c>
      <c r="H104" s="16">
        <v>0</v>
      </c>
      <c r="I104" s="16">
        <v>0</v>
      </c>
      <c r="J104" s="17">
        <f>H104*5</f>
        <v>0</v>
      </c>
      <c r="K104" s="17">
        <f t="shared" ref="K104:K106" si="78">H104*5</f>
        <v>0</v>
      </c>
    </row>
    <row r="105" spans="1:11" ht="33.75" x14ac:dyDescent="0.25">
      <c r="A105" s="51"/>
      <c r="B105" s="53"/>
      <c r="C105" s="26" t="s">
        <v>39</v>
      </c>
      <c r="D105" s="26" t="s">
        <v>39</v>
      </c>
      <c r="E105" s="15" t="s">
        <v>99</v>
      </c>
      <c r="F105" s="16">
        <v>1463.3</v>
      </c>
      <c r="G105" s="16">
        <v>1521.8</v>
      </c>
      <c r="H105" s="16">
        <v>1521.8</v>
      </c>
      <c r="I105" s="16">
        <v>1521.8</v>
      </c>
      <c r="J105" s="17">
        <v>6087.2</v>
      </c>
      <c r="K105" s="17">
        <f t="shared" si="78"/>
        <v>7609</v>
      </c>
    </row>
    <row r="106" spans="1:11" x14ac:dyDescent="0.25">
      <c r="A106" s="52"/>
      <c r="B106" s="53"/>
      <c r="C106" s="11" t="s">
        <v>39</v>
      </c>
      <c r="D106" s="11" t="s">
        <v>39</v>
      </c>
      <c r="E106" s="15" t="s">
        <v>13</v>
      </c>
      <c r="F106" s="16">
        <v>0</v>
      </c>
      <c r="G106" s="16">
        <v>0</v>
      </c>
      <c r="H106" s="16">
        <v>0</v>
      </c>
      <c r="I106" s="16">
        <v>0</v>
      </c>
      <c r="J106" s="17">
        <f t="shared" ref="J106" si="79">H106*5</f>
        <v>0</v>
      </c>
      <c r="K106" s="17">
        <f t="shared" si="78"/>
        <v>0</v>
      </c>
    </row>
    <row r="107" spans="1:11" ht="24" customHeight="1" x14ac:dyDescent="0.25">
      <c r="A107" s="50" t="s">
        <v>133</v>
      </c>
      <c r="B107" s="53" t="s">
        <v>134</v>
      </c>
      <c r="C107" s="11">
        <v>974</v>
      </c>
      <c r="D107" s="11" t="s">
        <v>39</v>
      </c>
      <c r="E107" s="25" t="s">
        <v>10</v>
      </c>
      <c r="F107" s="13">
        <f t="shared" ref="F107:K107" si="80">F108+F109+F110+F111</f>
        <v>11911.5</v>
      </c>
      <c r="G107" s="13">
        <f t="shared" si="80"/>
        <v>15268.8</v>
      </c>
      <c r="H107" s="13">
        <f t="shared" si="80"/>
        <v>15080.800000000001</v>
      </c>
      <c r="I107" s="13">
        <f t="shared" si="80"/>
        <v>14697.199999999999</v>
      </c>
      <c r="J107" s="13">
        <f t="shared" si="80"/>
        <v>0</v>
      </c>
      <c r="K107" s="13">
        <f t="shared" si="80"/>
        <v>0</v>
      </c>
    </row>
    <row r="108" spans="1:11" x14ac:dyDescent="0.25">
      <c r="A108" s="51"/>
      <c r="B108" s="53"/>
      <c r="C108" s="11">
        <v>974</v>
      </c>
      <c r="D108" s="11" t="s">
        <v>135</v>
      </c>
      <c r="E108" s="20" t="s">
        <v>11</v>
      </c>
      <c r="F108" s="16">
        <v>11792.3</v>
      </c>
      <c r="G108" s="16">
        <v>15116.2</v>
      </c>
      <c r="H108" s="16">
        <v>14628.4</v>
      </c>
      <c r="I108" s="16">
        <v>13668.4</v>
      </c>
      <c r="J108" s="16">
        <v>0</v>
      </c>
      <c r="K108" s="16">
        <v>0</v>
      </c>
    </row>
    <row r="109" spans="1:11" ht="22.5" x14ac:dyDescent="0.25">
      <c r="A109" s="51"/>
      <c r="B109" s="53"/>
      <c r="C109" s="11">
        <v>974</v>
      </c>
      <c r="D109" s="27" t="s">
        <v>135</v>
      </c>
      <c r="E109" s="20" t="s">
        <v>12</v>
      </c>
      <c r="F109" s="16">
        <v>59.6</v>
      </c>
      <c r="G109" s="16">
        <v>76.3</v>
      </c>
      <c r="H109" s="16">
        <v>226.2</v>
      </c>
      <c r="I109" s="16">
        <v>514.4</v>
      </c>
      <c r="J109" s="16">
        <v>0</v>
      </c>
      <c r="K109" s="16">
        <v>0</v>
      </c>
    </row>
    <row r="110" spans="1:11" ht="33.75" x14ac:dyDescent="0.25">
      <c r="A110" s="51"/>
      <c r="B110" s="53"/>
      <c r="C110" s="11">
        <v>974</v>
      </c>
      <c r="D110" s="27" t="s">
        <v>135</v>
      </c>
      <c r="E110" s="15" t="s">
        <v>99</v>
      </c>
      <c r="F110" s="16">
        <v>59.6</v>
      </c>
      <c r="G110" s="16">
        <v>76.3</v>
      </c>
      <c r="H110" s="16">
        <v>226.2</v>
      </c>
      <c r="I110" s="16">
        <v>514.4</v>
      </c>
      <c r="J110" s="16">
        <v>0</v>
      </c>
      <c r="K110" s="16">
        <v>0</v>
      </c>
    </row>
    <row r="111" spans="1:11" x14ac:dyDescent="0.25">
      <c r="A111" s="52"/>
      <c r="B111" s="53"/>
      <c r="C111" s="11" t="s">
        <v>39</v>
      </c>
      <c r="D111" s="11" t="s">
        <v>39</v>
      </c>
      <c r="E111" s="15" t="s">
        <v>13</v>
      </c>
      <c r="F111" s="16">
        <v>0</v>
      </c>
      <c r="G111" s="16">
        <v>0</v>
      </c>
      <c r="H111" s="16">
        <v>0</v>
      </c>
      <c r="I111" s="16">
        <v>0</v>
      </c>
      <c r="J111" s="17">
        <f t="shared" ref="J111" si="81">H111*5</f>
        <v>0</v>
      </c>
      <c r="K111" s="17">
        <f t="shared" ref="K111" si="82">H111*5</f>
        <v>0</v>
      </c>
    </row>
    <row r="112" spans="1:11" x14ac:dyDescent="0.25">
      <c r="A112" s="50" t="s">
        <v>136</v>
      </c>
      <c r="B112" s="53" t="s">
        <v>137</v>
      </c>
      <c r="C112" s="11">
        <v>974</v>
      </c>
      <c r="D112" s="27" t="s">
        <v>39</v>
      </c>
      <c r="E112" s="25" t="s">
        <v>10</v>
      </c>
      <c r="F112" s="13">
        <f t="shared" ref="F112:I112" si="83">F113+F114+F115+F116</f>
        <v>1241.3</v>
      </c>
      <c r="G112" s="13">
        <f t="shared" si="83"/>
        <v>2568.1000000000004</v>
      </c>
      <c r="H112" s="13">
        <f t="shared" si="83"/>
        <v>2568.1000000000004</v>
      </c>
      <c r="I112" s="13">
        <f t="shared" si="83"/>
        <v>2568.1000000000004</v>
      </c>
      <c r="J112" s="13">
        <f t="shared" ref="J112:K112" si="84">J113+J114+J115+J116</f>
        <v>10272.400000000001</v>
      </c>
      <c r="K112" s="13">
        <f t="shared" si="84"/>
        <v>12840.5</v>
      </c>
    </row>
    <row r="113" spans="1:11" x14ac:dyDescent="0.25">
      <c r="A113" s="51"/>
      <c r="B113" s="53"/>
      <c r="C113" s="11">
        <v>974</v>
      </c>
      <c r="D113" s="27" t="s">
        <v>169</v>
      </c>
      <c r="E113" s="20" t="s">
        <v>11</v>
      </c>
      <c r="F113" s="16">
        <v>0</v>
      </c>
      <c r="G113" s="16"/>
      <c r="H113" s="16"/>
      <c r="I113" s="16"/>
      <c r="J113" s="17">
        <f>H113*5</f>
        <v>0</v>
      </c>
      <c r="K113" s="17">
        <f>H113*5</f>
        <v>0</v>
      </c>
    </row>
    <row r="114" spans="1:11" ht="22.5" x14ac:dyDescent="0.25">
      <c r="A114" s="51"/>
      <c r="B114" s="53"/>
      <c r="C114" s="11">
        <v>974</v>
      </c>
      <c r="D114" s="27" t="s">
        <v>169</v>
      </c>
      <c r="E114" s="20" t="s">
        <v>12</v>
      </c>
      <c r="F114" s="16">
        <v>1117.2</v>
      </c>
      <c r="G114" s="16">
        <v>2311.3000000000002</v>
      </c>
      <c r="H114" s="16">
        <v>2311.3000000000002</v>
      </c>
      <c r="I114" s="16">
        <v>2311.3000000000002</v>
      </c>
      <c r="J114" s="17">
        <v>9245.2000000000007</v>
      </c>
      <c r="K114" s="17">
        <f t="shared" ref="K114:K116" si="85">H114*5</f>
        <v>11556.5</v>
      </c>
    </row>
    <row r="115" spans="1:11" ht="33.75" x14ac:dyDescent="0.25">
      <c r="A115" s="51"/>
      <c r="B115" s="53"/>
      <c r="C115" s="11">
        <v>974</v>
      </c>
      <c r="D115" s="27" t="s">
        <v>169</v>
      </c>
      <c r="E115" s="15" t="s">
        <v>99</v>
      </c>
      <c r="F115" s="16">
        <v>124.1</v>
      </c>
      <c r="G115" s="16">
        <v>256.8</v>
      </c>
      <c r="H115" s="16">
        <v>256.8</v>
      </c>
      <c r="I115" s="16">
        <v>256.8</v>
      </c>
      <c r="J115" s="17">
        <v>1027.2</v>
      </c>
      <c r="K115" s="17">
        <f t="shared" si="85"/>
        <v>1284</v>
      </c>
    </row>
    <row r="116" spans="1:11" x14ac:dyDescent="0.25">
      <c r="A116" s="52"/>
      <c r="B116" s="53"/>
      <c r="C116" s="11" t="s">
        <v>39</v>
      </c>
      <c r="D116" s="11" t="s">
        <v>39</v>
      </c>
      <c r="E116" s="15" t="s">
        <v>13</v>
      </c>
      <c r="F116" s="16">
        <v>0</v>
      </c>
      <c r="G116" s="16">
        <v>0</v>
      </c>
      <c r="H116" s="16">
        <v>0</v>
      </c>
      <c r="I116" s="16">
        <v>0</v>
      </c>
      <c r="J116" s="17">
        <f t="shared" ref="J116" si="86">H116*5</f>
        <v>0</v>
      </c>
      <c r="K116" s="17">
        <f t="shared" si="85"/>
        <v>0</v>
      </c>
    </row>
    <row r="117" spans="1:11" ht="22.5" x14ac:dyDescent="0.25">
      <c r="A117" s="28" t="s">
        <v>160</v>
      </c>
      <c r="B117" s="60" t="s">
        <v>161</v>
      </c>
      <c r="C117" s="11">
        <v>974</v>
      </c>
      <c r="D117" s="29" t="s">
        <v>162</v>
      </c>
      <c r="E117" s="25" t="s">
        <v>10</v>
      </c>
      <c r="F117" s="16"/>
      <c r="G117" s="16">
        <f>G118+G119+G120+G121</f>
        <v>24.5</v>
      </c>
      <c r="H117" s="16">
        <f t="shared" ref="H117:K117" si="87">SUM(H118+H119+H120+H121)</f>
        <v>21.9</v>
      </c>
      <c r="I117" s="16">
        <f t="shared" si="87"/>
        <v>21.9</v>
      </c>
      <c r="J117" s="16">
        <f t="shared" si="87"/>
        <v>87.6</v>
      </c>
      <c r="K117" s="16">
        <f t="shared" si="87"/>
        <v>109.5</v>
      </c>
    </row>
    <row r="118" spans="1:11" x14ac:dyDescent="0.25">
      <c r="A118" s="28"/>
      <c r="B118" s="61"/>
      <c r="C118" s="11">
        <v>974</v>
      </c>
      <c r="D118" s="27" t="s">
        <v>162</v>
      </c>
      <c r="E118" s="20" t="s">
        <v>11</v>
      </c>
      <c r="F118" s="16">
        <v>0</v>
      </c>
      <c r="G118" s="16">
        <v>0</v>
      </c>
      <c r="H118" s="16">
        <v>0</v>
      </c>
      <c r="I118" s="16">
        <v>0</v>
      </c>
      <c r="J118" s="17">
        <f t="shared" ref="J118" si="88">H118*5</f>
        <v>0</v>
      </c>
      <c r="K118" s="17">
        <f t="shared" ref="K118" si="89">H118*5</f>
        <v>0</v>
      </c>
    </row>
    <row r="119" spans="1:11" ht="22.5" x14ac:dyDescent="0.25">
      <c r="A119" s="28"/>
      <c r="B119" s="61"/>
      <c r="C119" s="11">
        <v>974</v>
      </c>
      <c r="D119" s="27" t="s">
        <v>162</v>
      </c>
      <c r="E119" s="20" t="s">
        <v>12</v>
      </c>
      <c r="F119" s="16"/>
      <c r="G119" s="16">
        <v>24.5</v>
      </c>
      <c r="H119" s="16">
        <v>21.9</v>
      </c>
      <c r="I119" s="16">
        <v>21.9</v>
      </c>
      <c r="J119" s="17">
        <v>87.6</v>
      </c>
      <c r="K119" s="17">
        <v>109.5</v>
      </c>
    </row>
    <row r="120" spans="1:11" ht="33.75" x14ac:dyDescent="0.25">
      <c r="A120" s="28"/>
      <c r="B120" s="61"/>
      <c r="C120" s="11">
        <v>974</v>
      </c>
      <c r="D120" s="27" t="s">
        <v>162</v>
      </c>
      <c r="E120" s="15" t="s">
        <v>99</v>
      </c>
      <c r="F120" s="16">
        <v>0</v>
      </c>
      <c r="G120" s="16">
        <v>0</v>
      </c>
      <c r="H120" s="16">
        <v>0</v>
      </c>
      <c r="I120" s="16">
        <v>0</v>
      </c>
      <c r="J120" s="17">
        <f t="shared" ref="J120" si="90">H120*5</f>
        <v>0</v>
      </c>
      <c r="K120" s="17">
        <f t="shared" ref="K120" si="91">H120*5</f>
        <v>0</v>
      </c>
    </row>
    <row r="121" spans="1:11" ht="35.25" customHeight="1" x14ac:dyDescent="0.25">
      <c r="A121" s="28"/>
      <c r="B121" s="62"/>
      <c r="C121" s="11" t="s">
        <v>39</v>
      </c>
      <c r="D121" s="11" t="s">
        <v>39</v>
      </c>
      <c r="E121" s="15" t="s">
        <v>13</v>
      </c>
      <c r="F121" s="16">
        <v>0</v>
      </c>
      <c r="G121" s="16">
        <v>0</v>
      </c>
      <c r="H121" s="16">
        <v>0</v>
      </c>
      <c r="I121" s="16">
        <v>0</v>
      </c>
      <c r="J121" s="17">
        <f t="shared" ref="J121" si="92">H121*5</f>
        <v>0</v>
      </c>
      <c r="K121" s="17">
        <f t="shared" ref="K121" si="93">H121*5</f>
        <v>0</v>
      </c>
    </row>
    <row r="122" spans="1:11" ht="35.25" customHeight="1" x14ac:dyDescent="0.25">
      <c r="A122" s="50" t="s">
        <v>159</v>
      </c>
      <c r="B122" s="60" t="s">
        <v>163</v>
      </c>
      <c r="C122" s="11">
        <v>974</v>
      </c>
      <c r="D122" s="29" t="s">
        <v>164</v>
      </c>
      <c r="E122" s="25" t="s">
        <v>10</v>
      </c>
      <c r="F122" s="13"/>
      <c r="G122" s="13">
        <f>G123+G123+G124+G125+G126</f>
        <v>144.5</v>
      </c>
      <c r="H122" s="13">
        <f t="shared" ref="H122:K122" si="94">H123+H123+H124+H125+H126</f>
        <v>83.6</v>
      </c>
      <c r="I122" s="13">
        <f t="shared" si="94"/>
        <v>83.6</v>
      </c>
      <c r="J122" s="13">
        <f t="shared" si="94"/>
        <v>334.4</v>
      </c>
      <c r="K122" s="13">
        <f t="shared" si="94"/>
        <v>418</v>
      </c>
    </row>
    <row r="123" spans="1:11" x14ac:dyDescent="0.25">
      <c r="A123" s="51"/>
      <c r="B123" s="61"/>
      <c r="C123" s="11">
        <v>974</v>
      </c>
      <c r="D123" s="27" t="s">
        <v>164</v>
      </c>
      <c r="E123" s="20" t="s">
        <v>11</v>
      </c>
      <c r="F123" s="16">
        <v>0</v>
      </c>
      <c r="G123" s="16">
        <v>0</v>
      </c>
      <c r="H123" s="16">
        <v>0</v>
      </c>
      <c r="I123" s="16">
        <v>0</v>
      </c>
      <c r="J123" s="17">
        <f t="shared" ref="J123" si="95">H123*5</f>
        <v>0</v>
      </c>
      <c r="K123" s="17">
        <f t="shared" ref="K123" si="96">H123*5</f>
        <v>0</v>
      </c>
    </row>
    <row r="124" spans="1:11" ht="46.5" customHeight="1" x14ac:dyDescent="0.25">
      <c r="A124" s="51"/>
      <c r="B124" s="61"/>
      <c r="C124" s="11">
        <v>974</v>
      </c>
      <c r="D124" s="27" t="s">
        <v>164</v>
      </c>
      <c r="E124" s="20" t="s">
        <v>12</v>
      </c>
      <c r="F124" s="16"/>
      <c r="G124" s="16">
        <v>144.5</v>
      </c>
      <c r="H124" s="16">
        <v>83.6</v>
      </c>
      <c r="I124" s="16">
        <v>83.6</v>
      </c>
      <c r="J124" s="17">
        <v>334.4</v>
      </c>
      <c r="K124" s="17">
        <v>418</v>
      </c>
    </row>
    <row r="125" spans="1:11" ht="33.75" x14ac:dyDescent="0.25">
      <c r="A125" s="51"/>
      <c r="B125" s="61"/>
      <c r="C125" s="11">
        <v>974</v>
      </c>
      <c r="D125" s="27" t="s">
        <v>164</v>
      </c>
      <c r="E125" s="15" t="s">
        <v>99</v>
      </c>
      <c r="F125" s="16">
        <v>0</v>
      </c>
      <c r="G125" s="16">
        <v>0</v>
      </c>
      <c r="H125" s="16">
        <v>0</v>
      </c>
      <c r="I125" s="16">
        <v>0</v>
      </c>
      <c r="J125" s="17">
        <f t="shared" ref="J125:J126" si="97">H125*5</f>
        <v>0</v>
      </c>
      <c r="K125" s="17">
        <f t="shared" ref="K125:K126" si="98">H125*5</f>
        <v>0</v>
      </c>
    </row>
    <row r="126" spans="1:11" ht="50.25" customHeight="1" x14ac:dyDescent="0.25">
      <c r="A126" s="52"/>
      <c r="B126" s="62"/>
      <c r="C126" s="11" t="s">
        <v>39</v>
      </c>
      <c r="D126" s="11" t="s">
        <v>39</v>
      </c>
      <c r="E126" s="15" t="s">
        <v>13</v>
      </c>
      <c r="F126" s="16">
        <v>0</v>
      </c>
      <c r="G126" s="16">
        <v>0</v>
      </c>
      <c r="H126" s="16">
        <v>0</v>
      </c>
      <c r="I126" s="16">
        <v>0</v>
      </c>
      <c r="J126" s="17">
        <f t="shared" si="97"/>
        <v>0</v>
      </c>
      <c r="K126" s="17">
        <f t="shared" si="98"/>
        <v>0</v>
      </c>
    </row>
    <row r="127" spans="1:11" x14ac:dyDescent="0.25">
      <c r="A127" s="50" t="s">
        <v>67</v>
      </c>
      <c r="B127" s="53" t="s">
        <v>49</v>
      </c>
      <c r="C127" s="11" t="s">
        <v>39</v>
      </c>
      <c r="D127" s="21" t="s">
        <v>39</v>
      </c>
      <c r="E127" s="12" t="s">
        <v>10</v>
      </c>
      <c r="F127" s="13">
        <f t="shared" ref="F127" si="99">F128+F129+F130+F131</f>
        <v>0</v>
      </c>
      <c r="G127" s="13">
        <f t="shared" ref="G127" si="100">G128+G129+G130+G131</f>
        <v>0</v>
      </c>
      <c r="H127" s="13">
        <f t="shared" ref="H127:I127" si="101">H128+H129+H130+H131</f>
        <v>0</v>
      </c>
      <c r="I127" s="13">
        <f t="shared" si="101"/>
        <v>0</v>
      </c>
      <c r="J127" s="13">
        <f t="shared" ref="J127" si="102">J128+J129+J130+J131</f>
        <v>0</v>
      </c>
      <c r="K127" s="13">
        <f t="shared" ref="K127" si="103">K128+K129+K130+K131</f>
        <v>0</v>
      </c>
    </row>
    <row r="128" spans="1:11" x14ac:dyDescent="0.25">
      <c r="A128" s="51"/>
      <c r="B128" s="53"/>
      <c r="C128" s="11" t="s">
        <v>39</v>
      </c>
      <c r="D128" s="21" t="s">
        <v>39</v>
      </c>
      <c r="E128" s="15" t="s">
        <v>11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</row>
    <row r="129" spans="1:11" ht="22.5" x14ac:dyDescent="0.25">
      <c r="A129" s="51"/>
      <c r="B129" s="53"/>
      <c r="C129" s="11" t="s">
        <v>39</v>
      </c>
      <c r="D129" s="21" t="s">
        <v>39</v>
      </c>
      <c r="E129" s="15" t="s">
        <v>12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</row>
    <row r="130" spans="1:11" ht="33.75" x14ac:dyDescent="0.25">
      <c r="A130" s="51"/>
      <c r="B130" s="53"/>
      <c r="C130" s="11" t="s">
        <v>39</v>
      </c>
      <c r="D130" s="21" t="s">
        <v>39</v>
      </c>
      <c r="E130" s="15" t="s">
        <v>99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</row>
    <row r="131" spans="1:11" ht="69" customHeight="1" x14ac:dyDescent="0.25">
      <c r="A131" s="52"/>
      <c r="B131" s="53"/>
      <c r="C131" s="11" t="s">
        <v>39</v>
      </c>
      <c r="D131" s="21" t="s">
        <v>39</v>
      </c>
      <c r="E131" s="15" t="s">
        <v>13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</row>
    <row r="132" spans="1:11" ht="23.25" customHeight="1" x14ac:dyDescent="0.25">
      <c r="A132" s="50" t="s">
        <v>68</v>
      </c>
      <c r="B132" s="53" t="s">
        <v>50</v>
      </c>
      <c r="C132" s="11" t="s">
        <v>39</v>
      </c>
      <c r="D132" s="21" t="s">
        <v>39</v>
      </c>
      <c r="E132" s="12" t="s">
        <v>10</v>
      </c>
      <c r="F132" s="13">
        <f t="shared" ref="F132" si="104">F133+F134+F135+F136</f>
        <v>0</v>
      </c>
      <c r="G132" s="13">
        <f t="shared" ref="G132" si="105">G133+G134+G135+G136</f>
        <v>0</v>
      </c>
      <c r="H132" s="13">
        <f t="shared" ref="H132:I132" si="106">H133+H134+H135+H136</f>
        <v>0</v>
      </c>
      <c r="I132" s="13">
        <f t="shared" si="106"/>
        <v>0</v>
      </c>
      <c r="J132" s="13">
        <f t="shared" ref="J132" si="107">J133+J134+J135+J136</f>
        <v>0</v>
      </c>
      <c r="K132" s="13">
        <f t="shared" ref="K132" si="108">K133+K134+K135+K136</f>
        <v>0</v>
      </c>
    </row>
    <row r="133" spans="1:11" x14ac:dyDescent="0.25">
      <c r="A133" s="51"/>
      <c r="B133" s="53"/>
      <c r="C133" s="11" t="s">
        <v>39</v>
      </c>
      <c r="D133" s="21" t="s">
        <v>39</v>
      </c>
      <c r="E133" s="15" t="s">
        <v>11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</row>
    <row r="134" spans="1:11" ht="39.75" customHeight="1" x14ac:dyDescent="0.25">
      <c r="A134" s="51"/>
      <c r="B134" s="53"/>
      <c r="C134" s="11" t="s">
        <v>39</v>
      </c>
      <c r="D134" s="21" t="s">
        <v>39</v>
      </c>
      <c r="E134" s="15" t="s">
        <v>12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</row>
    <row r="135" spans="1:11" ht="33.75" x14ac:dyDescent="0.25">
      <c r="A135" s="51"/>
      <c r="B135" s="53"/>
      <c r="C135" s="11" t="s">
        <v>39</v>
      </c>
      <c r="D135" s="21" t="s">
        <v>39</v>
      </c>
      <c r="E135" s="15" t="s">
        <v>99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</row>
    <row r="136" spans="1:11" x14ac:dyDescent="0.25">
      <c r="A136" s="52"/>
      <c r="B136" s="53"/>
      <c r="C136" s="11" t="s">
        <v>39</v>
      </c>
      <c r="D136" s="21" t="s">
        <v>39</v>
      </c>
      <c r="E136" s="15" t="s">
        <v>13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</row>
    <row r="137" spans="1:11" ht="30" customHeight="1" x14ac:dyDescent="0.25">
      <c r="A137" s="50" t="s">
        <v>69</v>
      </c>
      <c r="B137" s="53" t="s">
        <v>51</v>
      </c>
      <c r="C137" s="11" t="s">
        <v>39</v>
      </c>
      <c r="D137" s="21" t="s">
        <v>39</v>
      </c>
      <c r="E137" s="12" t="s">
        <v>10</v>
      </c>
      <c r="F137" s="13">
        <f>SUM(F138+F139+F140+F141)</f>
        <v>500</v>
      </c>
      <c r="G137" s="13">
        <f t="shared" ref="G137" si="109">G138+G139+G140+G141</f>
        <v>0</v>
      </c>
      <c r="H137" s="13">
        <f t="shared" ref="H137:I137" si="110">H138+H139+H140+H141</f>
        <v>0</v>
      </c>
      <c r="I137" s="13">
        <f t="shared" si="110"/>
        <v>0</v>
      </c>
      <c r="J137" s="13">
        <f t="shared" ref="J137" si="111">J138+J139+J140+J141</f>
        <v>0</v>
      </c>
      <c r="K137" s="13">
        <f t="shared" ref="K137" si="112">K138+K139+K140+K141</f>
        <v>0</v>
      </c>
    </row>
    <row r="138" spans="1:11" ht="30" customHeight="1" x14ac:dyDescent="0.25">
      <c r="A138" s="51"/>
      <c r="B138" s="53"/>
      <c r="C138" s="11" t="s">
        <v>39</v>
      </c>
      <c r="D138" s="21" t="s">
        <v>39</v>
      </c>
      <c r="E138" s="15" t="s">
        <v>11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</row>
    <row r="139" spans="1:11" ht="34.5" customHeight="1" x14ac:dyDescent="0.25">
      <c r="A139" s="51"/>
      <c r="B139" s="53"/>
      <c r="C139" s="11" t="s">
        <v>39</v>
      </c>
      <c r="D139" s="21" t="s">
        <v>39</v>
      </c>
      <c r="E139" s="15" t="s">
        <v>12</v>
      </c>
      <c r="F139" s="16">
        <v>500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</row>
    <row r="140" spans="1:11" ht="35.25" customHeight="1" x14ac:dyDescent="0.25">
      <c r="A140" s="51"/>
      <c r="B140" s="53"/>
      <c r="C140" s="11" t="s">
        <v>39</v>
      </c>
      <c r="D140" s="21" t="s">
        <v>39</v>
      </c>
      <c r="E140" s="15" t="s">
        <v>99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</row>
    <row r="141" spans="1:11" ht="30" customHeight="1" x14ac:dyDescent="0.25">
      <c r="A141" s="52"/>
      <c r="B141" s="53"/>
      <c r="C141" s="11" t="s">
        <v>39</v>
      </c>
      <c r="D141" s="21" t="s">
        <v>39</v>
      </c>
      <c r="E141" s="15" t="s">
        <v>13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</row>
    <row r="142" spans="1:11" ht="30" customHeight="1" x14ac:dyDescent="0.25">
      <c r="A142" s="50" t="s">
        <v>70</v>
      </c>
      <c r="B142" s="48" t="s">
        <v>40</v>
      </c>
      <c r="C142" s="11">
        <v>974</v>
      </c>
      <c r="D142" s="21" t="s">
        <v>39</v>
      </c>
      <c r="E142" s="25" t="s">
        <v>10</v>
      </c>
      <c r="F142" s="13">
        <f t="shared" ref="F142:G142" si="113">F143+F144+F145+F146</f>
        <v>0</v>
      </c>
      <c r="G142" s="13">
        <f t="shared" si="113"/>
        <v>3208.9</v>
      </c>
      <c r="H142" s="13">
        <f t="shared" ref="H142:I142" si="114">H143+H144+H145+H146</f>
        <v>0</v>
      </c>
      <c r="I142" s="13">
        <f t="shared" si="114"/>
        <v>0</v>
      </c>
      <c r="J142" s="13">
        <f t="shared" ref="J142" si="115">J143+J144+J145+J146</f>
        <v>0</v>
      </c>
      <c r="K142" s="13">
        <f t="shared" ref="K142" si="116">K143+K144+K145+K146</f>
        <v>0</v>
      </c>
    </row>
    <row r="143" spans="1:11" ht="30" customHeight="1" x14ac:dyDescent="0.25">
      <c r="A143" s="51"/>
      <c r="B143" s="48"/>
      <c r="C143" s="11">
        <v>974</v>
      </c>
      <c r="D143" s="21"/>
      <c r="E143" s="20" t="s">
        <v>11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/>
    </row>
    <row r="144" spans="1:11" ht="39" customHeight="1" x14ac:dyDescent="0.25">
      <c r="A144" s="51"/>
      <c r="B144" s="48"/>
      <c r="C144" s="11">
        <v>974</v>
      </c>
      <c r="D144" s="30"/>
      <c r="E144" s="20" t="s">
        <v>12</v>
      </c>
      <c r="F144" s="16">
        <v>0</v>
      </c>
      <c r="G144" s="16">
        <v>2984.3</v>
      </c>
      <c r="H144" s="16">
        <v>0</v>
      </c>
      <c r="I144" s="16">
        <v>0</v>
      </c>
      <c r="J144" s="16">
        <v>0</v>
      </c>
      <c r="K144" s="16"/>
    </row>
    <row r="145" spans="1:11" ht="41.25" customHeight="1" x14ac:dyDescent="0.25">
      <c r="A145" s="51"/>
      <c r="B145" s="48"/>
      <c r="C145" s="11">
        <v>974</v>
      </c>
      <c r="D145" s="21"/>
      <c r="E145" s="15" t="s">
        <v>99</v>
      </c>
      <c r="F145" s="16">
        <v>0</v>
      </c>
      <c r="G145" s="16">
        <v>224.6</v>
      </c>
      <c r="H145" s="16">
        <v>0</v>
      </c>
      <c r="I145" s="16">
        <v>0</v>
      </c>
      <c r="J145" s="16">
        <v>0</v>
      </c>
      <c r="K145" s="16">
        <v>0</v>
      </c>
    </row>
    <row r="146" spans="1:11" ht="30" customHeight="1" x14ac:dyDescent="0.25">
      <c r="A146" s="52"/>
      <c r="B146" s="48"/>
      <c r="C146" s="26" t="s">
        <v>39</v>
      </c>
      <c r="D146" s="23" t="s">
        <v>39</v>
      </c>
      <c r="E146" s="15" t="s">
        <v>13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/>
    </row>
    <row r="147" spans="1:11" x14ac:dyDescent="0.25">
      <c r="A147" s="50" t="s">
        <v>71</v>
      </c>
      <c r="B147" s="48" t="s">
        <v>16</v>
      </c>
      <c r="C147" s="11" t="s">
        <v>39</v>
      </c>
      <c r="D147" s="21" t="s">
        <v>39</v>
      </c>
      <c r="E147" s="15" t="s">
        <v>10</v>
      </c>
      <c r="F147" s="16">
        <f t="shared" ref="F147" si="117">F148+F149+F150+F151</f>
        <v>0</v>
      </c>
      <c r="G147" s="16">
        <f t="shared" ref="G147" si="118">G148+G149+G150+G151</f>
        <v>0</v>
      </c>
      <c r="H147" s="16">
        <f t="shared" ref="H147:I147" si="119">H148+H149+H150+H151</f>
        <v>0</v>
      </c>
      <c r="I147" s="16">
        <f t="shared" si="119"/>
        <v>0</v>
      </c>
      <c r="J147" s="16">
        <f t="shared" ref="J147" si="120">J148+J149+J150+J151</f>
        <v>0</v>
      </c>
      <c r="K147" s="16">
        <f t="shared" ref="K147" si="121">K148+K149+K150+K151</f>
        <v>0</v>
      </c>
    </row>
    <row r="148" spans="1:11" x14ac:dyDescent="0.25">
      <c r="A148" s="51"/>
      <c r="B148" s="48"/>
      <c r="C148" s="11" t="s">
        <v>39</v>
      </c>
      <c r="D148" s="21" t="s">
        <v>39</v>
      </c>
      <c r="E148" s="15" t="s">
        <v>11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</row>
    <row r="149" spans="1:11" ht="37.5" customHeight="1" x14ac:dyDescent="0.25">
      <c r="A149" s="51"/>
      <c r="B149" s="48"/>
      <c r="C149" s="11" t="s">
        <v>39</v>
      </c>
      <c r="D149" s="21" t="s">
        <v>39</v>
      </c>
      <c r="E149" s="15" t="s">
        <v>12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</row>
    <row r="150" spans="1:11" ht="33.75" x14ac:dyDescent="0.25">
      <c r="A150" s="51"/>
      <c r="B150" s="48"/>
      <c r="C150" s="11" t="s">
        <v>39</v>
      </c>
      <c r="D150" s="21" t="s">
        <v>39</v>
      </c>
      <c r="E150" s="15" t="s">
        <v>99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</row>
    <row r="151" spans="1:11" x14ac:dyDescent="0.25">
      <c r="A151" s="52"/>
      <c r="B151" s="48"/>
      <c r="C151" s="11" t="s">
        <v>39</v>
      </c>
      <c r="D151" s="21" t="s">
        <v>39</v>
      </c>
      <c r="E151" s="15" t="s">
        <v>13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</row>
    <row r="152" spans="1:11" x14ac:dyDescent="0.25">
      <c r="A152" s="50" t="s">
        <v>92</v>
      </c>
      <c r="B152" s="48" t="s">
        <v>90</v>
      </c>
      <c r="C152" s="11" t="s">
        <v>39</v>
      </c>
      <c r="D152" s="21" t="s">
        <v>39</v>
      </c>
      <c r="E152" s="15" t="s">
        <v>10</v>
      </c>
      <c r="F152" s="16">
        <f t="shared" ref="F152" si="122">F153+F154+F155+F156</f>
        <v>0</v>
      </c>
      <c r="G152" s="16">
        <f t="shared" ref="G152" si="123">G153+G154+G155+G156</f>
        <v>0</v>
      </c>
      <c r="H152" s="16">
        <f t="shared" ref="H152:I152" si="124">H153+H154+H155+H156</f>
        <v>0</v>
      </c>
      <c r="I152" s="16">
        <f t="shared" si="124"/>
        <v>0</v>
      </c>
      <c r="J152" s="16">
        <f t="shared" ref="J152" si="125">J153+J154+J155+J156</f>
        <v>0</v>
      </c>
      <c r="K152" s="16">
        <f t="shared" ref="K152" si="126">K153+K154+K155+K156</f>
        <v>0</v>
      </c>
    </row>
    <row r="153" spans="1:11" x14ac:dyDescent="0.25">
      <c r="A153" s="51"/>
      <c r="B153" s="48"/>
      <c r="C153" s="11" t="s">
        <v>39</v>
      </c>
      <c r="D153" s="21" t="s">
        <v>39</v>
      </c>
      <c r="E153" s="15" t="s">
        <v>11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</row>
    <row r="154" spans="1:11" ht="41.25" customHeight="1" x14ac:dyDescent="0.25">
      <c r="A154" s="51"/>
      <c r="B154" s="48"/>
      <c r="C154" s="11" t="s">
        <v>39</v>
      </c>
      <c r="D154" s="21" t="s">
        <v>39</v>
      </c>
      <c r="E154" s="15" t="s">
        <v>12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</row>
    <row r="155" spans="1:11" ht="33.75" x14ac:dyDescent="0.25">
      <c r="A155" s="51"/>
      <c r="B155" s="48"/>
      <c r="C155" s="11" t="s">
        <v>39</v>
      </c>
      <c r="D155" s="21" t="s">
        <v>39</v>
      </c>
      <c r="E155" s="15" t="s">
        <v>99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</row>
    <row r="156" spans="1:11" ht="43.5" customHeight="1" x14ac:dyDescent="0.25">
      <c r="A156" s="52"/>
      <c r="B156" s="48"/>
      <c r="C156" s="11" t="s">
        <v>39</v>
      </c>
      <c r="D156" s="21" t="s">
        <v>39</v>
      </c>
      <c r="E156" s="15" t="s">
        <v>13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</row>
    <row r="157" spans="1:11" x14ac:dyDescent="0.25">
      <c r="A157" s="50" t="s">
        <v>138</v>
      </c>
      <c r="B157" s="48" t="s">
        <v>52</v>
      </c>
      <c r="C157" s="11" t="s">
        <v>39</v>
      </c>
      <c r="D157" s="21" t="s">
        <v>39</v>
      </c>
      <c r="E157" s="15" t="s">
        <v>10</v>
      </c>
      <c r="F157" s="16">
        <f t="shared" ref="F157" si="127">F158+F159+F160+F161</f>
        <v>0</v>
      </c>
      <c r="G157" s="16">
        <f t="shared" ref="G157" si="128">G158+G159+G160+G161</f>
        <v>0</v>
      </c>
      <c r="H157" s="16">
        <f t="shared" ref="H157:I157" si="129">H158+H159+H160+H161</f>
        <v>0</v>
      </c>
      <c r="I157" s="16">
        <f t="shared" si="129"/>
        <v>0</v>
      </c>
      <c r="J157" s="16">
        <f t="shared" ref="J157" si="130">J158+J159+J160+J161</f>
        <v>0</v>
      </c>
      <c r="K157" s="16">
        <f t="shared" ref="K157" si="131">K158+K159+K160+K161</f>
        <v>0</v>
      </c>
    </row>
    <row r="158" spans="1:11" x14ac:dyDescent="0.25">
      <c r="A158" s="51"/>
      <c r="B158" s="48"/>
      <c r="C158" s="11" t="s">
        <v>39</v>
      </c>
      <c r="D158" s="21" t="s">
        <v>39</v>
      </c>
      <c r="E158" s="15" t="s">
        <v>11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</row>
    <row r="159" spans="1:11" ht="22.5" x14ac:dyDescent="0.25">
      <c r="A159" s="51"/>
      <c r="B159" s="48"/>
      <c r="C159" s="11" t="s">
        <v>39</v>
      </c>
      <c r="D159" s="21" t="s">
        <v>39</v>
      </c>
      <c r="E159" s="15" t="s">
        <v>12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</row>
    <row r="160" spans="1:11" ht="33.75" x14ac:dyDescent="0.25">
      <c r="A160" s="51"/>
      <c r="B160" s="48"/>
      <c r="C160" s="11" t="s">
        <v>39</v>
      </c>
      <c r="D160" s="21" t="s">
        <v>39</v>
      </c>
      <c r="E160" s="15" t="s">
        <v>99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</row>
    <row r="161" spans="1:11" x14ac:dyDescent="0.25">
      <c r="A161" s="52"/>
      <c r="B161" s="48"/>
      <c r="C161" s="11" t="s">
        <v>39</v>
      </c>
      <c r="D161" s="21" t="s">
        <v>39</v>
      </c>
      <c r="E161" s="15" t="s">
        <v>13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</row>
    <row r="162" spans="1:11" x14ac:dyDescent="0.25">
      <c r="A162" s="50" t="s">
        <v>72</v>
      </c>
      <c r="B162" s="48" t="s">
        <v>17</v>
      </c>
      <c r="C162" s="11" t="s">
        <v>39</v>
      </c>
      <c r="D162" s="21" t="s">
        <v>39</v>
      </c>
      <c r="E162" s="15" t="s">
        <v>10</v>
      </c>
      <c r="F162" s="16">
        <f t="shared" ref="F162" si="132">F163+F164+F165+F166</f>
        <v>0</v>
      </c>
      <c r="G162" s="16">
        <f t="shared" ref="G162" si="133">G163+G164+G165+G166</f>
        <v>0</v>
      </c>
      <c r="H162" s="16">
        <f t="shared" ref="H162:I162" si="134">H163+H164+H165+H166</f>
        <v>0</v>
      </c>
      <c r="I162" s="16">
        <f t="shared" si="134"/>
        <v>0</v>
      </c>
      <c r="J162" s="16">
        <f t="shared" ref="J162" si="135">J163+J164+J165+J166</f>
        <v>0</v>
      </c>
      <c r="K162" s="16">
        <f t="shared" ref="K162" si="136">K163+K164+K165+K166</f>
        <v>0</v>
      </c>
    </row>
    <row r="163" spans="1:11" x14ac:dyDescent="0.25">
      <c r="A163" s="51"/>
      <c r="B163" s="48"/>
      <c r="C163" s="11" t="s">
        <v>39</v>
      </c>
      <c r="D163" s="21" t="s">
        <v>39</v>
      </c>
      <c r="E163" s="15" t="s">
        <v>11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</row>
    <row r="164" spans="1:11" ht="22.5" x14ac:dyDescent="0.25">
      <c r="A164" s="51"/>
      <c r="B164" s="48"/>
      <c r="C164" s="11" t="s">
        <v>39</v>
      </c>
      <c r="D164" s="21" t="s">
        <v>39</v>
      </c>
      <c r="E164" s="15" t="s">
        <v>12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</row>
    <row r="165" spans="1:11" ht="33.75" x14ac:dyDescent="0.25">
      <c r="A165" s="51"/>
      <c r="B165" s="48"/>
      <c r="C165" s="11" t="s">
        <v>39</v>
      </c>
      <c r="D165" s="21" t="s">
        <v>39</v>
      </c>
      <c r="E165" s="15" t="s">
        <v>99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</row>
    <row r="166" spans="1:11" x14ac:dyDescent="0.25">
      <c r="A166" s="52"/>
      <c r="B166" s="48"/>
      <c r="C166" s="11" t="s">
        <v>39</v>
      </c>
      <c r="D166" s="21" t="s">
        <v>39</v>
      </c>
      <c r="E166" s="15" t="s">
        <v>13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</row>
    <row r="167" spans="1:11" ht="24" customHeight="1" x14ac:dyDescent="0.25">
      <c r="A167" s="54" t="s">
        <v>145</v>
      </c>
      <c r="B167" s="64" t="s">
        <v>139</v>
      </c>
      <c r="C167" s="21"/>
      <c r="D167" s="21" t="s">
        <v>39</v>
      </c>
      <c r="E167" s="12" t="s">
        <v>10</v>
      </c>
      <c r="F167" s="14">
        <f t="shared" ref="F167:K167" si="137">F168+F169+F170+F171</f>
        <v>7880.3</v>
      </c>
      <c r="G167" s="14">
        <f t="shared" si="137"/>
        <v>10773.9</v>
      </c>
      <c r="H167" s="14">
        <f t="shared" si="137"/>
        <v>23806.6</v>
      </c>
      <c r="I167" s="14">
        <f t="shared" si="137"/>
        <v>23806.6</v>
      </c>
      <c r="J167" s="14">
        <f t="shared" si="137"/>
        <v>0</v>
      </c>
      <c r="K167" s="14">
        <f t="shared" si="137"/>
        <v>0</v>
      </c>
    </row>
    <row r="168" spans="1:11" x14ac:dyDescent="0.25">
      <c r="A168" s="55"/>
      <c r="B168" s="64"/>
      <c r="C168" s="21" t="s">
        <v>39</v>
      </c>
      <c r="D168" s="21" t="s">
        <v>39</v>
      </c>
      <c r="E168" s="15" t="s">
        <v>11</v>
      </c>
      <c r="F168" s="17">
        <f>F173+F178</f>
        <v>0</v>
      </c>
      <c r="G168" s="17">
        <f t="shared" ref="G168:K168" si="138">G173+G178</f>
        <v>0</v>
      </c>
      <c r="H168" s="17">
        <f t="shared" si="138"/>
        <v>0</v>
      </c>
      <c r="I168" s="17">
        <f t="shared" ref="I168" si="139">I173+I178</f>
        <v>0</v>
      </c>
      <c r="J168" s="17">
        <f t="shared" si="138"/>
        <v>0</v>
      </c>
      <c r="K168" s="17">
        <f t="shared" si="138"/>
        <v>0</v>
      </c>
    </row>
    <row r="169" spans="1:11" ht="51" customHeight="1" x14ac:dyDescent="0.25">
      <c r="A169" s="55"/>
      <c r="B169" s="64"/>
      <c r="C169" s="21" t="s">
        <v>39</v>
      </c>
      <c r="D169" s="21" t="s">
        <v>39</v>
      </c>
      <c r="E169" s="20" t="s">
        <v>12</v>
      </c>
      <c r="F169" s="17">
        <f t="shared" ref="F169:K171" si="140">F174+F179</f>
        <v>0</v>
      </c>
      <c r="G169" s="17">
        <f t="shared" si="140"/>
        <v>0</v>
      </c>
      <c r="H169" s="17">
        <f t="shared" si="140"/>
        <v>0</v>
      </c>
      <c r="I169" s="17">
        <f t="shared" ref="I169" si="141">I174+I179</f>
        <v>0</v>
      </c>
      <c r="J169" s="17">
        <f t="shared" si="140"/>
        <v>0</v>
      </c>
      <c r="K169" s="17">
        <f t="shared" si="140"/>
        <v>0</v>
      </c>
    </row>
    <row r="170" spans="1:11" ht="33.75" x14ac:dyDescent="0.25">
      <c r="A170" s="55"/>
      <c r="B170" s="64"/>
      <c r="C170" s="21">
        <v>903</v>
      </c>
      <c r="D170" s="21" t="s">
        <v>79</v>
      </c>
      <c r="E170" s="15" t="s">
        <v>99</v>
      </c>
      <c r="F170" s="17">
        <f t="shared" si="140"/>
        <v>7880.3</v>
      </c>
      <c r="G170" s="17">
        <f t="shared" si="140"/>
        <v>10773.9</v>
      </c>
      <c r="H170" s="17">
        <f t="shared" si="140"/>
        <v>23806.6</v>
      </c>
      <c r="I170" s="17">
        <f t="shared" si="140"/>
        <v>23806.6</v>
      </c>
      <c r="J170" s="17">
        <f t="shared" si="140"/>
        <v>0</v>
      </c>
      <c r="K170" s="17">
        <f t="shared" si="140"/>
        <v>0</v>
      </c>
    </row>
    <row r="171" spans="1:11" x14ac:dyDescent="0.25">
      <c r="A171" s="56"/>
      <c r="B171" s="64"/>
      <c r="C171" s="23" t="s">
        <v>39</v>
      </c>
      <c r="D171" s="23" t="s">
        <v>39</v>
      </c>
      <c r="E171" s="15" t="s">
        <v>13</v>
      </c>
      <c r="F171" s="17">
        <f t="shared" si="140"/>
        <v>0</v>
      </c>
      <c r="G171" s="17">
        <f t="shared" si="140"/>
        <v>0</v>
      </c>
      <c r="H171" s="17">
        <f t="shared" si="140"/>
        <v>0</v>
      </c>
      <c r="I171" s="17">
        <f t="shared" ref="I171" si="142">I176+I181</f>
        <v>0</v>
      </c>
      <c r="J171" s="17">
        <f t="shared" si="140"/>
        <v>0</v>
      </c>
      <c r="K171" s="17">
        <f t="shared" si="140"/>
        <v>0</v>
      </c>
    </row>
    <row r="172" spans="1:11" x14ac:dyDescent="0.25">
      <c r="A172" s="50" t="s">
        <v>140</v>
      </c>
      <c r="B172" s="53" t="s">
        <v>141</v>
      </c>
      <c r="C172" s="11">
        <v>974</v>
      </c>
      <c r="D172" s="21" t="s">
        <v>39</v>
      </c>
      <c r="E172" s="25" t="s">
        <v>10</v>
      </c>
      <c r="F172" s="13">
        <f t="shared" ref="F172:K172" si="143">F173+F174+F175+F176</f>
        <v>0</v>
      </c>
      <c r="G172" s="13">
        <f>G173+G174+G175</f>
        <v>0</v>
      </c>
      <c r="H172" s="13">
        <f t="shared" si="143"/>
        <v>0</v>
      </c>
      <c r="I172" s="13">
        <f t="shared" ref="I172" si="144">I173+I174+I175+I176</f>
        <v>0</v>
      </c>
      <c r="J172" s="13">
        <f t="shared" si="143"/>
        <v>0</v>
      </c>
      <c r="K172" s="13">
        <f t="shared" si="143"/>
        <v>0</v>
      </c>
    </row>
    <row r="173" spans="1:11" x14ac:dyDescent="0.25">
      <c r="A173" s="51"/>
      <c r="B173" s="53"/>
      <c r="C173" s="11">
        <v>974</v>
      </c>
      <c r="D173" s="21" t="s">
        <v>142</v>
      </c>
      <c r="E173" s="20" t="s">
        <v>11</v>
      </c>
      <c r="F173" s="16">
        <v>0</v>
      </c>
      <c r="G173" s="16">
        <v>0</v>
      </c>
      <c r="H173" s="16">
        <v>0</v>
      </c>
      <c r="I173" s="16">
        <v>0</v>
      </c>
      <c r="J173" s="17">
        <f>H173*5</f>
        <v>0</v>
      </c>
      <c r="K173" s="17">
        <f>H173*5</f>
        <v>0</v>
      </c>
    </row>
    <row r="174" spans="1:11" ht="47.25" customHeight="1" x14ac:dyDescent="0.25">
      <c r="A174" s="51"/>
      <c r="B174" s="53"/>
      <c r="C174" s="11">
        <v>974</v>
      </c>
      <c r="D174" s="21" t="s">
        <v>142</v>
      </c>
      <c r="E174" s="20" t="s">
        <v>12</v>
      </c>
      <c r="F174" s="16">
        <v>0</v>
      </c>
      <c r="G174" s="16">
        <v>0</v>
      </c>
      <c r="H174" s="16">
        <v>0</v>
      </c>
      <c r="I174" s="16">
        <v>0</v>
      </c>
      <c r="J174" s="17">
        <f>H174*5</f>
        <v>0</v>
      </c>
      <c r="K174" s="17">
        <f t="shared" ref="K174:K176" si="145">H174*5</f>
        <v>0</v>
      </c>
    </row>
    <row r="175" spans="1:11" ht="33.75" x14ac:dyDescent="0.25">
      <c r="A175" s="51"/>
      <c r="B175" s="53"/>
      <c r="C175" s="11">
        <v>974</v>
      </c>
      <c r="D175" s="21" t="s">
        <v>142</v>
      </c>
      <c r="E175" s="15" t="s">
        <v>99</v>
      </c>
      <c r="F175" s="16">
        <v>0</v>
      </c>
      <c r="G175" s="16">
        <v>0</v>
      </c>
      <c r="H175" s="16">
        <v>0</v>
      </c>
      <c r="I175" s="16">
        <v>0</v>
      </c>
      <c r="J175" s="17">
        <f t="shared" ref="J175:J176" si="146">H175*5</f>
        <v>0</v>
      </c>
      <c r="K175" s="17">
        <f t="shared" si="145"/>
        <v>0</v>
      </c>
    </row>
    <row r="176" spans="1:11" x14ac:dyDescent="0.25">
      <c r="A176" s="52"/>
      <c r="B176" s="53"/>
      <c r="C176" s="11" t="s">
        <v>39</v>
      </c>
      <c r="D176" s="21" t="s">
        <v>39</v>
      </c>
      <c r="E176" s="15" t="s">
        <v>13</v>
      </c>
      <c r="F176" s="16">
        <v>0</v>
      </c>
      <c r="G176" s="16">
        <v>0</v>
      </c>
      <c r="H176" s="16">
        <v>0</v>
      </c>
      <c r="I176" s="16"/>
      <c r="J176" s="17">
        <f t="shared" si="146"/>
        <v>0</v>
      </c>
      <c r="K176" s="17">
        <f t="shared" si="145"/>
        <v>0</v>
      </c>
    </row>
    <row r="177" spans="1:11" x14ac:dyDescent="0.25">
      <c r="A177" s="50" t="s">
        <v>143</v>
      </c>
      <c r="B177" s="53" t="s">
        <v>144</v>
      </c>
      <c r="C177" s="11">
        <v>974</v>
      </c>
      <c r="D177" s="21" t="s">
        <v>39</v>
      </c>
      <c r="E177" s="25" t="s">
        <v>10</v>
      </c>
      <c r="F177" s="13">
        <f t="shared" ref="F177:K177" si="147">F178+F179+F180+F181</f>
        <v>7880.3</v>
      </c>
      <c r="G177" s="13">
        <f t="shared" si="147"/>
        <v>10773.9</v>
      </c>
      <c r="H177" s="13">
        <f t="shared" si="147"/>
        <v>23806.6</v>
      </c>
      <c r="I177" s="13">
        <f t="shared" si="147"/>
        <v>23806.6</v>
      </c>
      <c r="J177" s="13">
        <f t="shared" si="147"/>
        <v>0</v>
      </c>
      <c r="K177" s="13">
        <f t="shared" si="147"/>
        <v>0</v>
      </c>
    </row>
    <row r="178" spans="1:11" x14ac:dyDescent="0.25">
      <c r="A178" s="51"/>
      <c r="B178" s="53"/>
      <c r="C178" s="11">
        <v>974</v>
      </c>
      <c r="D178" s="21" t="s">
        <v>142</v>
      </c>
      <c r="E178" s="20" t="s">
        <v>11</v>
      </c>
      <c r="F178" s="16">
        <v>0</v>
      </c>
      <c r="G178" s="16">
        <v>0</v>
      </c>
      <c r="H178" s="16">
        <v>0</v>
      </c>
      <c r="I178" s="16">
        <v>0</v>
      </c>
      <c r="J178" s="17">
        <f>H178*5</f>
        <v>0</v>
      </c>
      <c r="K178" s="17">
        <f>H178*5</f>
        <v>0</v>
      </c>
    </row>
    <row r="179" spans="1:11" ht="22.5" x14ac:dyDescent="0.25">
      <c r="A179" s="51"/>
      <c r="B179" s="53"/>
      <c r="C179" s="11">
        <v>974</v>
      </c>
      <c r="D179" s="21" t="s">
        <v>142</v>
      </c>
      <c r="E179" s="20" t="s">
        <v>12</v>
      </c>
      <c r="F179" s="16">
        <v>0</v>
      </c>
      <c r="G179" s="16">
        <v>0</v>
      </c>
      <c r="H179" s="16">
        <v>0</v>
      </c>
      <c r="I179" s="16">
        <v>0</v>
      </c>
      <c r="J179" s="17">
        <f>H179*5</f>
        <v>0</v>
      </c>
      <c r="K179" s="17">
        <f t="shared" ref="K179:K181" si="148">H179*5</f>
        <v>0</v>
      </c>
    </row>
    <row r="180" spans="1:11" ht="33.75" x14ac:dyDescent="0.25">
      <c r="A180" s="51"/>
      <c r="B180" s="53"/>
      <c r="C180" s="11">
        <v>974</v>
      </c>
      <c r="D180" s="21" t="s">
        <v>142</v>
      </c>
      <c r="E180" s="15" t="s">
        <v>99</v>
      </c>
      <c r="F180" s="16">
        <v>7880.3</v>
      </c>
      <c r="G180" s="16">
        <v>10773.9</v>
      </c>
      <c r="H180" s="16">
        <v>23806.6</v>
      </c>
      <c r="I180" s="16">
        <v>23806.6</v>
      </c>
      <c r="J180" s="17">
        <v>0</v>
      </c>
      <c r="K180" s="17">
        <v>0</v>
      </c>
    </row>
    <row r="181" spans="1:11" x14ac:dyDescent="0.25">
      <c r="A181" s="52"/>
      <c r="B181" s="53"/>
      <c r="C181" s="11" t="s">
        <v>39</v>
      </c>
      <c r="D181" s="21" t="s">
        <v>39</v>
      </c>
      <c r="E181" s="15" t="s">
        <v>13</v>
      </c>
      <c r="F181" s="16">
        <v>0</v>
      </c>
      <c r="G181" s="16">
        <v>0</v>
      </c>
      <c r="H181" s="16">
        <v>0</v>
      </c>
      <c r="I181" s="16">
        <v>0</v>
      </c>
      <c r="J181" s="17">
        <f t="shared" ref="J181" si="149">H181*5</f>
        <v>0</v>
      </c>
      <c r="K181" s="17">
        <f t="shared" si="148"/>
        <v>0</v>
      </c>
    </row>
    <row r="182" spans="1:11" x14ac:dyDescent="0.25">
      <c r="A182" s="57" t="s">
        <v>146</v>
      </c>
      <c r="B182" s="50" t="s">
        <v>81</v>
      </c>
      <c r="C182" s="11" t="s">
        <v>39</v>
      </c>
      <c r="D182" s="21" t="s">
        <v>39</v>
      </c>
      <c r="E182" s="12" t="s">
        <v>10</v>
      </c>
      <c r="F182" s="16">
        <f t="shared" ref="F182:K182" si="150">F183+F184+F185+F186</f>
        <v>0</v>
      </c>
      <c r="G182" s="16">
        <f t="shared" si="150"/>
        <v>0</v>
      </c>
      <c r="H182" s="16">
        <f t="shared" si="150"/>
        <v>0</v>
      </c>
      <c r="I182" s="16">
        <f t="shared" ref="I182" si="151">I183+I184+I185+I186</f>
        <v>0</v>
      </c>
      <c r="J182" s="16">
        <f t="shared" si="150"/>
        <v>0</v>
      </c>
      <c r="K182" s="16">
        <f t="shared" si="150"/>
        <v>0</v>
      </c>
    </row>
    <row r="183" spans="1:11" x14ac:dyDescent="0.25">
      <c r="A183" s="58"/>
      <c r="B183" s="51"/>
      <c r="C183" s="11" t="s">
        <v>39</v>
      </c>
      <c r="D183" s="21" t="s">
        <v>39</v>
      </c>
      <c r="E183" s="15" t="s">
        <v>11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</row>
    <row r="184" spans="1:11" ht="22.5" x14ac:dyDescent="0.25">
      <c r="A184" s="58"/>
      <c r="B184" s="51"/>
      <c r="C184" s="11" t="s">
        <v>39</v>
      </c>
      <c r="D184" s="21" t="s">
        <v>39</v>
      </c>
      <c r="E184" s="20" t="s">
        <v>12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</row>
    <row r="185" spans="1:11" ht="33.75" x14ac:dyDescent="0.25">
      <c r="A185" s="58"/>
      <c r="B185" s="51"/>
      <c r="C185" s="11" t="s">
        <v>39</v>
      </c>
      <c r="D185" s="21" t="s">
        <v>39</v>
      </c>
      <c r="E185" s="15" t="s">
        <v>99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</row>
    <row r="186" spans="1:11" x14ac:dyDescent="0.25">
      <c r="A186" s="59"/>
      <c r="B186" s="51"/>
      <c r="C186" s="31" t="s">
        <v>39</v>
      </c>
      <c r="D186" s="32" t="s">
        <v>39</v>
      </c>
      <c r="E186" s="33" t="s">
        <v>13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</row>
    <row r="187" spans="1:11" ht="24.75" customHeight="1" x14ac:dyDescent="0.25">
      <c r="A187" s="48" t="s">
        <v>18</v>
      </c>
      <c r="B187" s="48" t="s">
        <v>87</v>
      </c>
      <c r="C187" s="11" t="s">
        <v>39</v>
      </c>
      <c r="D187" s="21" t="s">
        <v>39</v>
      </c>
      <c r="E187" s="12" t="s">
        <v>10</v>
      </c>
      <c r="F187" s="13">
        <f t="shared" ref="F187:K187" si="152">F188+F189+F190+F191</f>
        <v>1400.3</v>
      </c>
      <c r="G187" s="13">
        <f t="shared" si="152"/>
        <v>1720</v>
      </c>
      <c r="H187" s="13">
        <f t="shared" si="152"/>
        <v>1720</v>
      </c>
      <c r="I187" s="13">
        <f t="shared" si="152"/>
        <v>1720</v>
      </c>
      <c r="J187" s="14">
        <f t="shared" si="152"/>
        <v>6880</v>
      </c>
      <c r="K187" s="14">
        <f t="shared" si="152"/>
        <v>8600</v>
      </c>
    </row>
    <row r="188" spans="1:11" x14ac:dyDescent="0.25">
      <c r="A188" s="48"/>
      <c r="B188" s="48"/>
      <c r="C188" s="11" t="s">
        <v>39</v>
      </c>
      <c r="D188" s="21" t="s">
        <v>39</v>
      </c>
      <c r="E188" s="15" t="s">
        <v>11</v>
      </c>
      <c r="F188" s="16">
        <f>F193+F198+F203+F208+F213+F218</f>
        <v>0</v>
      </c>
      <c r="G188" s="16">
        <f t="shared" ref="G188:K188" si="153">G193+G198+G203+G208+G213+G218</f>
        <v>0</v>
      </c>
      <c r="H188" s="16">
        <f t="shared" si="153"/>
        <v>0</v>
      </c>
      <c r="I188" s="16">
        <f t="shared" ref="I188" si="154">I193+I198+I203+I208+I213+I218</f>
        <v>0</v>
      </c>
      <c r="J188" s="16">
        <f t="shared" si="153"/>
        <v>0</v>
      </c>
      <c r="K188" s="16">
        <f t="shared" si="153"/>
        <v>0</v>
      </c>
    </row>
    <row r="189" spans="1:11" ht="22.5" x14ac:dyDescent="0.25">
      <c r="A189" s="48"/>
      <c r="B189" s="48"/>
      <c r="C189" s="11" t="s">
        <v>39</v>
      </c>
      <c r="D189" s="21" t="s">
        <v>39</v>
      </c>
      <c r="E189" s="15" t="s">
        <v>12</v>
      </c>
      <c r="F189" s="16">
        <f t="shared" ref="F189:K191" si="155">F194+F199+F204+F209+F214+F219</f>
        <v>0</v>
      </c>
      <c r="G189" s="16">
        <f t="shared" si="155"/>
        <v>0</v>
      </c>
      <c r="H189" s="16">
        <f t="shared" si="155"/>
        <v>0</v>
      </c>
      <c r="I189" s="16">
        <f t="shared" ref="I189" si="156">I194+I199+I204+I209+I214+I219</f>
        <v>0</v>
      </c>
      <c r="J189" s="16">
        <f t="shared" si="155"/>
        <v>0</v>
      </c>
      <c r="K189" s="16">
        <f t="shared" si="155"/>
        <v>0</v>
      </c>
    </row>
    <row r="190" spans="1:11" ht="33.75" x14ac:dyDescent="0.25">
      <c r="A190" s="48"/>
      <c r="B190" s="48"/>
      <c r="C190" s="11" t="s">
        <v>39</v>
      </c>
      <c r="D190" s="21" t="s">
        <v>39</v>
      </c>
      <c r="E190" s="15" t="s">
        <v>99</v>
      </c>
      <c r="F190" s="16">
        <f t="shared" si="155"/>
        <v>1400.3</v>
      </c>
      <c r="G190" s="16">
        <f t="shared" si="155"/>
        <v>1720</v>
      </c>
      <c r="H190" s="16">
        <f t="shared" si="155"/>
        <v>1720</v>
      </c>
      <c r="I190" s="16">
        <f t="shared" si="155"/>
        <v>1720</v>
      </c>
      <c r="J190" s="16">
        <f t="shared" si="155"/>
        <v>6880</v>
      </c>
      <c r="K190" s="16">
        <f t="shared" si="155"/>
        <v>8600</v>
      </c>
    </row>
    <row r="191" spans="1:11" x14ac:dyDescent="0.25">
      <c r="A191" s="48"/>
      <c r="B191" s="48"/>
      <c r="C191" s="11" t="s">
        <v>39</v>
      </c>
      <c r="D191" s="21" t="s">
        <v>39</v>
      </c>
      <c r="E191" s="15" t="s">
        <v>13</v>
      </c>
      <c r="F191" s="16">
        <f t="shared" si="155"/>
        <v>0</v>
      </c>
      <c r="G191" s="16">
        <f t="shared" si="155"/>
        <v>0</v>
      </c>
      <c r="H191" s="16">
        <f t="shared" si="155"/>
        <v>0</v>
      </c>
      <c r="I191" s="16"/>
      <c r="J191" s="16">
        <f t="shared" si="155"/>
        <v>0</v>
      </c>
      <c r="K191" s="16">
        <f t="shared" si="155"/>
        <v>0</v>
      </c>
    </row>
    <row r="192" spans="1:11" x14ac:dyDescent="0.25">
      <c r="A192" s="50" t="s">
        <v>73</v>
      </c>
      <c r="B192" s="48" t="s">
        <v>19</v>
      </c>
      <c r="C192" s="21">
        <v>974</v>
      </c>
      <c r="D192" s="21" t="s">
        <v>39</v>
      </c>
      <c r="E192" s="25" t="s">
        <v>10</v>
      </c>
      <c r="F192" s="14">
        <f t="shared" ref="F192:K192" si="157">F193+F194+F195+F196</f>
        <v>245</v>
      </c>
      <c r="G192" s="14">
        <f t="shared" si="157"/>
        <v>360</v>
      </c>
      <c r="H192" s="14">
        <f t="shared" si="157"/>
        <v>360</v>
      </c>
      <c r="I192" s="14">
        <f t="shared" si="157"/>
        <v>360</v>
      </c>
      <c r="J192" s="14">
        <f t="shared" si="157"/>
        <v>1440</v>
      </c>
      <c r="K192" s="14">
        <f t="shared" si="157"/>
        <v>1800</v>
      </c>
    </row>
    <row r="193" spans="1:11" x14ac:dyDescent="0.25">
      <c r="A193" s="51"/>
      <c r="B193" s="48"/>
      <c r="C193" s="21">
        <v>974</v>
      </c>
      <c r="D193" s="21" t="s">
        <v>39</v>
      </c>
      <c r="E193" s="20" t="s">
        <v>11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</row>
    <row r="194" spans="1:11" ht="22.5" x14ac:dyDescent="0.25">
      <c r="A194" s="51"/>
      <c r="B194" s="48"/>
      <c r="C194" s="21">
        <v>974</v>
      </c>
      <c r="D194" s="21" t="s">
        <v>39</v>
      </c>
      <c r="E194" s="20" t="s">
        <v>12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</row>
    <row r="195" spans="1:11" ht="33.75" x14ac:dyDescent="0.25">
      <c r="A195" s="51"/>
      <c r="B195" s="48"/>
      <c r="C195" s="21">
        <v>974</v>
      </c>
      <c r="D195" s="21" t="s">
        <v>77</v>
      </c>
      <c r="E195" s="15" t="s">
        <v>99</v>
      </c>
      <c r="F195" s="17">
        <v>245</v>
      </c>
      <c r="G195" s="17">
        <v>360</v>
      </c>
      <c r="H195" s="17">
        <v>360</v>
      </c>
      <c r="I195" s="17">
        <v>360</v>
      </c>
      <c r="J195" s="17">
        <v>1440</v>
      </c>
      <c r="K195" s="17">
        <v>1800</v>
      </c>
    </row>
    <row r="196" spans="1:11" ht="110.25" customHeight="1" x14ac:dyDescent="0.25">
      <c r="A196" s="52"/>
      <c r="B196" s="48"/>
      <c r="C196" s="21" t="s">
        <v>39</v>
      </c>
      <c r="D196" s="21" t="s">
        <v>39</v>
      </c>
      <c r="E196" s="20" t="s">
        <v>13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</row>
    <row r="197" spans="1:11" x14ac:dyDescent="0.25">
      <c r="A197" s="50" t="s">
        <v>63</v>
      </c>
      <c r="B197" s="48" t="s">
        <v>20</v>
      </c>
      <c r="C197" s="21">
        <v>974</v>
      </c>
      <c r="D197" s="21" t="s">
        <v>39</v>
      </c>
      <c r="E197" s="25" t="s">
        <v>10</v>
      </c>
      <c r="F197" s="13">
        <f t="shared" ref="F197:K197" si="158">F198+F199+F200+F201</f>
        <v>120</v>
      </c>
      <c r="G197" s="13">
        <f t="shared" si="158"/>
        <v>120</v>
      </c>
      <c r="H197" s="13">
        <f t="shared" si="158"/>
        <v>120</v>
      </c>
      <c r="I197" s="13">
        <f t="shared" si="158"/>
        <v>120</v>
      </c>
      <c r="J197" s="14">
        <f t="shared" si="158"/>
        <v>480</v>
      </c>
      <c r="K197" s="14">
        <f t="shared" si="158"/>
        <v>600</v>
      </c>
    </row>
    <row r="198" spans="1:11" x14ac:dyDescent="0.25">
      <c r="A198" s="51"/>
      <c r="B198" s="48"/>
      <c r="C198" s="21">
        <v>974</v>
      </c>
      <c r="D198" s="21" t="s">
        <v>39</v>
      </c>
      <c r="E198" s="20" t="s">
        <v>11</v>
      </c>
      <c r="F198" s="16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</row>
    <row r="199" spans="1:11" ht="22.5" x14ac:dyDescent="0.25">
      <c r="A199" s="51"/>
      <c r="B199" s="48"/>
      <c r="C199" s="21">
        <v>974</v>
      </c>
      <c r="D199" s="21" t="s">
        <v>39</v>
      </c>
      <c r="E199" s="20" t="s">
        <v>12</v>
      </c>
      <c r="F199" s="16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</row>
    <row r="200" spans="1:11" ht="33.75" x14ac:dyDescent="0.25">
      <c r="A200" s="51"/>
      <c r="B200" s="48"/>
      <c r="C200" s="21">
        <v>974</v>
      </c>
      <c r="D200" s="21" t="s">
        <v>41</v>
      </c>
      <c r="E200" s="15" t="s">
        <v>99</v>
      </c>
      <c r="F200" s="16">
        <v>120</v>
      </c>
      <c r="G200" s="17">
        <v>120</v>
      </c>
      <c r="H200" s="17">
        <v>120</v>
      </c>
      <c r="I200" s="17">
        <v>120</v>
      </c>
      <c r="J200" s="17">
        <v>480</v>
      </c>
      <c r="K200" s="17">
        <v>600</v>
      </c>
    </row>
    <row r="201" spans="1:11" x14ac:dyDescent="0.25">
      <c r="A201" s="52"/>
      <c r="B201" s="48"/>
      <c r="C201" s="21" t="s">
        <v>39</v>
      </c>
      <c r="D201" s="21" t="s">
        <v>39</v>
      </c>
      <c r="E201" s="20" t="s">
        <v>13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</row>
    <row r="202" spans="1:11" x14ac:dyDescent="0.25">
      <c r="A202" s="50" t="s">
        <v>62</v>
      </c>
      <c r="B202" s="48" t="s">
        <v>98</v>
      </c>
      <c r="C202" s="21">
        <v>974</v>
      </c>
      <c r="D202" s="21" t="s">
        <v>39</v>
      </c>
      <c r="E202" s="25" t="s">
        <v>10</v>
      </c>
      <c r="F202" s="13">
        <f t="shared" ref="F202:I202" si="159">F203+F204+F205+F206</f>
        <v>895.3</v>
      </c>
      <c r="G202" s="13">
        <f t="shared" si="159"/>
        <v>1100</v>
      </c>
      <c r="H202" s="13">
        <f t="shared" si="159"/>
        <v>1100</v>
      </c>
      <c r="I202" s="13">
        <f t="shared" si="159"/>
        <v>1100</v>
      </c>
      <c r="J202" s="13">
        <f t="shared" ref="J202" si="160">J203+J204+J205+J206</f>
        <v>4400</v>
      </c>
      <c r="K202" s="13">
        <f t="shared" ref="K202" si="161">K203+K204+K205+K206</f>
        <v>5500</v>
      </c>
    </row>
    <row r="203" spans="1:11" x14ac:dyDescent="0.25">
      <c r="A203" s="51"/>
      <c r="B203" s="48"/>
      <c r="C203" s="21">
        <v>974</v>
      </c>
      <c r="D203" s="21" t="s">
        <v>39</v>
      </c>
      <c r="E203" s="20" t="s">
        <v>11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</row>
    <row r="204" spans="1:11" ht="22.5" x14ac:dyDescent="0.25">
      <c r="A204" s="51"/>
      <c r="B204" s="48"/>
      <c r="C204" s="21">
        <v>974</v>
      </c>
      <c r="D204" s="21" t="s">
        <v>39</v>
      </c>
      <c r="E204" s="20" t="s">
        <v>12</v>
      </c>
      <c r="F204" s="16">
        <v>0</v>
      </c>
      <c r="G204" s="16">
        <v>0</v>
      </c>
      <c r="H204" s="16">
        <v>0</v>
      </c>
      <c r="I204" s="16"/>
      <c r="J204" s="16">
        <v>0</v>
      </c>
      <c r="K204" s="16">
        <v>0</v>
      </c>
    </row>
    <row r="205" spans="1:11" ht="33.75" x14ac:dyDescent="0.25">
      <c r="A205" s="51"/>
      <c r="B205" s="48"/>
      <c r="C205" s="21">
        <v>974</v>
      </c>
      <c r="D205" s="21" t="s">
        <v>78</v>
      </c>
      <c r="E205" s="15" t="s">
        <v>99</v>
      </c>
      <c r="F205" s="16">
        <v>895.3</v>
      </c>
      <c r="G205" s="16">
        <v>1100</v>
      </c>
      <c r="H205" s="17">
        <v>1100</v>
      </c>
      <c r="I205" s="17">
        <v>1100</v>
      </c>
      <c r="J205" s="17">
        <v>4400</v>
      </c>
      <c r="K205" s="17">
        <v>5500</v>
      </c>
    </row>
    <row r="206" spans="1:11" x14ac:dyDescent="0.25">
      <c r="A206" s="52"/>
      <c r="B206" s="48"/>
      <c r="C206" s="26" t="s">
        <v>39</v>
      </c>
      <c r="D206" s="23" t="s">
        <v>39</v>
      </c>
      <c r="E206" s="15" t="s">
        <v>13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</row>
    <row r="207" spans="1:11" x14ac:dyDescent="0.25">
      <c r="A207" s="50" t="s">
        <v>65</v>
      </c>
      <c r="B207" s="48" t="s">
        <v>21</v>
      </c>
      <c r="C207" s="11" t="s">
        <v>39</v>
      </c>
      <c r="D207" s="21" t="s">
        <v>39</v>
      </c>
      <c r="E207" s="15" t="s">
        <v>10</v>
      </c>
      <c r="F207" s="16">
        <f t="shared" ref="F207" si="162">F208+F209+F210+F211</f>
        <v>0</v>
      </c>
      <c r="G207" s="16">
        <f t="shared" ref="G207" si="163">G208+G209+G210+G211</f>
        <v>0</v>
      </c>
      <c r="H207" s="16">
        <f t="shared" ref="H207:I207" si="164">H208+H209+H210+H211</f>
        <v>0</v>
      </c>
      <c r="I207" s="16">
        <f t="shared" si="164"/>
        <v>0</v>
      </c>
      <c r="J207" s="16">
        <f t="shared" ref="J207" si="165">J208+J209+J210+J211</f>
        <v>0</v>
      </c>
      <c r="K207" s="16">
        <f t="shared" ref="K207" si="166">K208+K209+K210+K211</f>
        <v>0</v>
      </c>
    </row>
    <row r="208" spans="1:11" x14ac:dyDescent="0.25">
      <c r="A208" s="51"/>
      <c r="B208" s="48"/>
      <c r="C208" s="11" t="s">
        <v>39</v>
      </c>
      <c r="D208" s="21" t="s">
        <v>39</v>
      </c>
      <c r="E208" s="15" t="s">
        <v>11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</row>
    <row r="209" spans="1:11" ht="22.5" x14ac:dyDescent="0.25">
      <c r="A209" s="51"/>
      <c r="B209" s="48"/>
      <c r="C209" s="11" t="s">
        <v>39</v>
      </c>
      <c r="D209" s="21" t="s">
        <v>39</v>
      </c>
      <c r="E209" s="15" t="s">
        <v>12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</row>
    <row r="210" spans="1:11" ht="33.75" x14ac:dyDescent="0.25">
      <c r="A210" s="51"/>
      <c r="B210" s="48"/>
      <c r="C210" s="11" t="s">
        <v>39</v>
      </c>
      <c r="D210" s="21" t="s">
        <v>39</v>
      </c>
      <c r="E210" s="15" t="s">
        <v>99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</row>
    <row r="211" spans="1:11" x14ac:dyDescent="0.25">
      <c r="A211" s="52"/>
      <c r="B211" s="48"/>
      <c r="C211" s="11" t="s">
        <v>39</v>
      </c>
      <c r="D211" s="21" t="s">
        <v>39</v>
      </c>
      <c r="E211" s="35" t="s">
        <v>13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</row>
    <row r="212" spans="1:11" x14ac:dyDescent="0.25">
      <c r="A212" s="49" t="s">
        <v>66</v>
      </c>
      <c r="B212" s="68" t="s">
        <v>22</v>
      </c>
      <c r="C212" s="11" t="s">
        <v>39</v>
      </c>
      <c r="D212" s="21" t="s">
        <v>39</v>
      </c>
      <c r="E212" s="36" t="s">
        <v>10</v>
      </c>
      <c r="F212" s="16">
        <f t="shared" ref="F212" si="167">F213+F214+F215+F216</f>
        <v>0</v>
      </c>
      <c r="G212" s="16">
        <f t="shared" ref="G212" si="168">G213+G214+G215+G216</f>
        <v>0</v>
      </c>
      <c r="H212" s="16">
        <f t="shared" ref="H212:I212" si="169">H213+H214+H215+H216</f>
        <v>0</v>
      </c>
      <c r="I212" s="16">
        <f t="shared" si="169"/>
        <v>0</v>
      </c>
      <c r="J212" s="16">
        <f t="shared" ref="J212" si="170">J213+J214+J215+J216</f>
        <v>0</v>
      </c>
      <c r="K212" s="16">
        <f t="shared" ref="K212" si="171">K213+K214+K215+K216</f>
        <v>0</v>
      </c>
    </row>
    <row r="213" spans="1:11" x14ac:dyDescent="0.25">
      <c r="A213" s="49"/>
      <c r="B213" s="68"/>
      <c r="C213" s="11" t="s">
        <v>39</v>
      </c>
      <c r="D213" s="21" t="s">
        <v>39</v>
      </c>
      <c r="E213" s="35" t="s">
        <v>11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</row>
    <row r="214" spans="1:11" ht="22.5" x14ac:dyDescent="0.25">
      <c r="A214" s="49"/>
      <c r="B214" s="68"/>
      <c r="C214" s="11" t="s">
        <v>39</v>
      </c>
      <c r="D214" s="21" t="s">
        <v>39</v>
      </c>
      <c r="E214" s="35" t="s">
        <v>12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</row>
    <row r="215" spans="1:11" ht="33.75" x14ac:dyDescent="0.25">
      <c r="A215" s="49"/>
      <c r="B215" s="68"/>
      <c r="C215" s="11" t="s">
        <v>39</v>
      </c>
      <c r="D215" s="21" t="s">
        <v>39</v>
      </c>
      <c r="E215" s="15" t="s">
        <v>99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</row>
    <row r="216" spans="1:11" x14ac:dyDescent="0.25">
      <c r="A216" s="49"/>
      <c r="B216" s="68"/>
      <c r="C216" s="11" t="s">
        <v>39</v>
      </c>
      <c r="D216" s="21" t="s">
        <v>39</v>
      </c>
      <c r="E216" s="35" t="s">
        <v>13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</row>
    <row r="217" spans="1:11" x14ac:dyDescent="0.25">
      <c r="A217" s="49" t="s">
        <v>67</v>
      </c>
      <c r="B217" s="68" t="s">
        <v>147</v>
      </c>
      <c r="C217" s="11" t="s">
        <v>39</v>
      </c>
      <c r="D217" s="21" t="s">
        <v>39</v>
      </c>
      <c r="E217" s="36" t="s">
        <v>10</v>
      </c>
      <c r="F217" s="16">
        <f>F218+F219+F220+F221</f>
        <v>140</v>
      </c>
      <c r="G217" s="16">
        <f t="shared" ref="G217:I217" si="172">G218+G219+G220+G221</f>
        <v>140</v>
      </c>
      <c r="H217" s="16">
        <f t="shared" si="172"/>
        <v>140</v>
      </c>
      <c r="I217" s="16">
        <f t="shared" si="172"/>
        <v>140</v>
      </c>
      <c r="J217" s="16">
        <f t="shared" ref="J217:K217" si="173">J218+J219+J220+J221</f>
        <v>560</v>
      </c>
      <c r="K217" s="16">
        <f t="shared" si="173"/>
        <v>700</v>
      </c>
    </row>
    <row r="218" spans="1:11" x14ac:dyDescent="0.25">
      <c r="A218" s="49"/>
      <c r="B218" s="68"/>
      <c r="C218" s="11" t="s">
        <v>39</v>
      </c>
      <c r="D218" s="21" t="s">
        <v>39</v>
      </c>
      <c r="E218" s="35" t="s">
        <v>11</v>
      </c>
      <c r="F218" s="16">
        <f>F223</f>
        <v>0</v>
      </c>
      <c r="G218" s="16">
        <f t="shared" ref="G218:K218" si="174">G223</f>
        <v>0</v>
      </c>
      <c r="H218" s="16">
        <f t="shared" si="174"/>
        <v>0</v>
      </c>
      <c r="I218" s="16">
        <f t="shared" ref="I218" si="175">I223</f>
        <v>0</v>
      </c>
      <c r="J218" s="16">
        <f t="shared" si="174"/>
        <v>0</v>
      </c>
      <c r="K218" s="16">
        <f t="shared" si="174"/>
        <v>0</v>
      </c>
    </row>
    <row r="219" spans="1:11" ht="22.5" x14ac:dyDescent="0.25">
      <c r="A219" s="49"/>
      <c r="B219" s="68"/>
      <c r="C219" s="11" t="s">
        <v>39</v>
      </c>
      <c r="D219" s="21" t="s">
        <v>39</v>
      </c>
      <c r="E219" s="35" t="s">
        <v>12</v>
      </c>
      <c r="F219" s="16">
        <f t="shared" ref="F219:K221" si="176">F224</f>
        <v>0</v>
      </c>
      <c r="G219" s="16">
        <f t="shared" si="176"/>
        <v>0</v>
      </c>
      <c r="H219" s="16">
        <f t="shared" si="176"/>
        <v>0</v>
      </c>
      <c r="I219" s="16">
        <f t="shared" ref="I219" si="177">I224</f>
        <v>0</v>
      </c>
      <c r="J219" s="16">
        <f t="shared" si="176"/>
        <v>0</v>
      </c>
      <c r="K219" s="16">
        <f t="shared" si="176"/>
        <v>0</v>
      </c>
    </row>
    <row r="220" spans="1:11" ht="33.75" x14ac:dyDescent="0.25">
      <c r="A220" s="49"/>
      <c r="B220" s="68"/>
      <c r="C220" s="11" t="s">
        <v>39</v>
      </c>
      <c r="D220" s="21" t="s">
        <v>39</v>
      </c>
      <c r="E220" s="15" t="s">
        <v>99</v>
      </c>
      <c r="F220" s="16">
        <f t="shared" si="176"/>
        <v>140</v>
      </c>
      <c r="G220" s="16">
        <f t="shared" si="176"/>
        <v>140</v>
      </c>
      <c r="H220" s="16">
        <f t="shared" si="176"/>
        <v>140</v>
      </c>
      <c r="I220" s="16">
        <f t="shared" si="176"/>
        <v>140</v>
      </c>
      <c r="J220" s="16">
        <f t="shared" si="176"/>
        <v>560</v>
      </c>
      <c r="K220" s="16">
        <f t="shared" si="176"/>
        <v>700</v>
      </c>
    </row>
    <row r="221" spans="1:11" x14ac:dyDescent="0.25">
      <c r="A221" s="49"/>
      <c r="B221" s="68"/>
      <c r="C221" s="11" t="s">
        <v>39</v>
      </c>
      <c r="D221" s="21" t="s">
        <v>39</v>
      </c>
      <c r="E221" s="35" t="s">
        <v>13</v>
      </c>
      <c r="F221" s="16">
        <f t="shared" si="176"/>
        <v>0</v>
      </c>
      <c r="G221" s="16">
        <f t="shared" si="176"/>
        <v>0</v>
      </c>
      <c r="H221" s="16">
        <f t="shared" si="176"/>
        <v>0</v>
      </c>
      <c r="I221" s="16">
        <f t="shared" si="176"/>
        <v>0</v>
      </c>
      <c r="J221" s="16">
        <f t="shared" si="176"/>
        <v>0</v>
      </c>
      <c r="K221" s="16">
        <f t="shared" si="176"/>
        <v>0</v>
      </c>
    </row>
    <row r="222" spans="1:11" x14ac:dyDescent="0.25">
      <c r="A222" s="50" t="s">
        <v>148</v>
      </c>
      <c r="B222" s="53" t="s">
        <v>42</v>
      </c>
      <c r="C222" s="11">
        <v>974</v>
      </c>
      <c r="D222" s="21" t="s">
        <v>39</v>
      </c>
      <c r="E222" s="25" t="s">
        <v>10</v>
      </c>
      <c r="F222" s="13">
        <f t="shared" ref="F222:K222" si="178">F223+F224+F225+F226</f>
        <v>140</v>
      </c>
      <c r="G222" s="13">
        <f t="shared" si="178"/>
        <v>140</v>
      </c>
      <c r="H222" s="13">
        <f t="shared" si="178"/>
        <v>140</v>
      </c>
      <c r="I222" s="13">
        <f t="shared" si="178"/>
        <v>140</v>
      </c>
      <c r="J222" s="13">
        <f t="shared" si="178"/>
        <v>560</v>
      </c>
      <c r="K222" s="13">
        <f t="shared" si="178"/>
        <v>700</v>
      </c>
    </row>
    <row r="223" spans="1:11" x14ac:dyDescent="0.25">
      <c r="A223" s="51"/>
      <c r="B223" s="53"/>
      <c r="C223" s="11">
        <v>974</v>
      </c>
      <c r="D223" s="21" t="s">
        <v>43</v>
      </c>
      <c r="E223" s="20" t="s">
        <v>11</v>
      </c>
      <c r="F223" s="16">
        <v>0</v>
      </c>
      <c r="G223" s="16">
        <v>0</v>
      </c>
      <c r="H223" s="16">
        <v>0</v>
      </c>
      <c r="I223" s="16">
        <v>0</v>
      </c>
      <c r="J223" s="17">
        <f>H223*5</f>
        <v>0</v>
      </c>
      <c r="K223" s="17">
        <f>H223*5</f>
        <v>0</v>
      </c>
    </row>
    <row r="224" spans="1:11" ht="22.5" x14ac:dyDescent="0.25">
      <c r="A224" s="51"/>
      <c r="B224" s="53"/>
      <c r="C224" s="11">
        <v>974</v>
      </c>
      <c r="D224" s="21" t="s">
        <v>43</v>
      </c>
      <c r="E224" s="20" t="s">
        <v>12</v>
      </c>
      <c r="F224" s="16">
        <v>0</v>
      </c>
      <c r="G224" s="16">
        <v>0</v>
      </c>
      <c r="H224" s="16">
        <v>0</v>
      </c>
      <c r="I224" s="16">
        <v>0</v>
      </c>
      <c r="J224" s="17">
        <f>H224*5</f>
        <v>0</v>
      </c>
      <c r="K224" s="17">
        <f t="shared" ref="K224:K226" si="179">H224*5</f>
        <v>0</v>
      </c>
    </row>
    <row r="225" spans="1:11" ht="33.75" x14ac:dyDescent="0.25">
      <c r="A225" s="51"/>
      <c r="B225" s="53"/>
      <c r="C225" s="11">
        <v>974</v>
      </c>
      <c r="D225" s="21" t="s">
        <v>43</v>
      </c>
      <c r="E225" s="15" t="s">
        <v>99</v>
      </c>
      <c r="F225" s="16">
        <v>140</v>
      </c>
      <c r="G225" s="16">
        <v>140</v>
      </c>
      <c r="H225" s="16">
        <v>140</v>
      </c>
      <c r="I225" s="16">
        <v>140</v>
      </c>
      <c r="J225" s="17">
        <v>560</v>
      </c>
      <c r="K225" s="17">
        <f t="shared" si="179"/>
        <v>700</v>
      </c>
    </row>
    <row r="226" spans="1:11" x14ac:dyDescent="0.25">
      <c r="A226" s="52"/>
      <c r="B226" s="53"/>
      <c r="C226" s="11" t="s">
        <v>39</v>
      </c>
      <c r="D226" s="21" t="s">
        <v>39</v>
      </c>
      <c r="E226" s="15" t="s">
        <v>13</v>
      </c>
      <c r="F226" s="37">
        <v>0</v>
      </c>
      <c r="G226" s="37">
        <v>0</v>
      </c>
      <c r="H226" s="37">
        <v>0</v>
      </c>
      <c r="I226" s="37">
        <v>0</v>
      </c>
      <c r="J226" s="38">
        <f t="shared" ref="J226" si="180">H226*5</f>
        <v>0</v>
      </c>
      <c r="K226" s="38">
        <f t="shared" si="179"/>
        <v>0</v>
      </c>
    </row>
    <row r="227" spans="1:11" x14ac:dyDescent="0.25">
      <c r="A227" s="48" t="s">
        <v>23</v>
      </c>
      <c r="B227" s="48" t="s">
        <v>88</v>
      </c>
      <c r="C227" s="11" t="s">
        <v>39</v>
      </c>
      <c r="D227" s="11" t="s">
        <v>39</v>
      </c>
      <c r="E227" s="39" t="s">
        <v>10</v>
      </c>
      <c r="F227" s="40">
        <f t="shared" ref="F227:K227" si="181">F228+F229+F230+F231</f>
        <v>0</v>
      </c>
      <c r="G227" s="40">
        <f t="shared" si="181"/>
        <v>0</v>
      </c>
      <c r="H227" s="40">
        <f t="shared" si="181"/>
        <v>0</v>
      </c>
      <c r="I227" s="40">
        <f t="shared" ref="I227" si="182">I228+I229+I230+I231</f>
        <v>0</v>
      </c>
      <c r="J227" s="40">
        <f t="shared" si="181"/>
        <v>0</v>
      </c>
      <c r="K227" s="40">
        <f t="shared" si="181"/>
        <v>0</v>
      </c>
    </row>
    <row r="228" spans="1:11" x14ac:dyDescent="0.25">
      <c r="A228" s="48"/>
      <c r="B228" s="48"/>
      <c r="C228" s="11" t="s">
        <v>39</v>
      </c>
      <c r="D228" s="11" t="s">
        <v>39</v>
      </c>
      <c r="E228" s="35" t="s">
        <v>11</v>
      </c>
      <c r="F228" s="41">
        <f t="shared" ref="F228:K228" si="183">F233+F238+F243+F248+F253</f>
        <v>0</v>
      </c>
      <c r="G228" s="41">
        <f t="shared" si="183"/>
        <v>0</v>
      </c>
      <c r="H228" s="41">
        <f t="shared" si="183"/>
        <v>0</v>
      </c>
      <c r="I228" s="41">
        <f t="shared" ref="I228" si="184">I233+I238+I243+I248+I253</f>
        <v>0</v>
      </c>
      <c r="J228" s="41">
        <f t="shared" si="183"/>
        <v>0</v>
      </c>
      <c r="K228" s="41">
        <f t="shared" si="183"/>
        <v>0</v>
      </c>
    </row>
    <row r="229" spans="1:11" ht="22.5" x14ac:dyDescent="0.25">
      <c r="A229" s="48"/>
      <c r="B229" s="48"/>
      <c r="C229" s="11" t="s">
        <v>39</v>
      </c>
      <c r="D229" s="11" t="s">
        <v>39</v>
      </c>
      <c r="E229" s="35" t="s">
        <v>12</v>
      </c>
      <c r="F229" s="41">
        <f t="shared" ref="F229:K231" si="185">F234+F239+F244+F249+F254</f>
        <v>0</v>
      </c>
      <c r="G229" s="41">
        <f t="shared" si="185"/>
        <v>0</v>
      </c>
      <c r="H229" s="41">
        <f t="shared" si="185"/>
        <v>0</v>
      </c>
      <c r="I229" s="41">
        <f t="shared" ref="I229" si="186">I234+I239+I244+I249+I254</f>
        <v>0</v>
      </c>
      <c r="J229" s="41">
        <f t="shared" si="185"/>
        <v>0</v>
      </c>
      <c r="K229" s="41">
        <f t="shared" si="185"/>
        <v>0</v>
      </c>
    </row>
    <row r="230" spans="1:11" ht="33.75" x14ac:dyDescent="0.25">
      <c r="A230" s="48"/>
      <c r="B230" s="48"/>
      <c r="C230" s="11" t="s">
        <v>39</v>
      </c>
      <c r="D230" s="11" t="s">
        <v>39</v>
      </c>
      <c r="E230" s="15" t="s">
        <v>99</v>
      </c>
      <c r="F230" s="41">
        <f t="shared" si="185"/>
        <v>0</v>
      </c>
      <c r="G230" s="41">
        <f t="shared" si="185"/>
        <v>0</v>
      </c>
      <c r="H230" s="41">
        <f t="shared" si="185"/>
        <v>0</v>
      </c>
      <c r="I230" s="41">
        <f t="shared" ref="I230" si="187">I235+I240+I245+I250+I255</f>
        <v>0</v>
      </c>
      <c r="J230" s="41">
        <f t="shared" si="185"/>
        <v>0</v>
      </c>
      <c r="K230" s="41">
        <f t="shared" si="185"/>
        <v>0</v>
      </c>
    </row>
    <row r="231" spans="1:11" x14ac:dyDescent="0.25">
      <c r="A231" s="48"/>
      <c r="B231" s="48"/>
      <c r="C231" s="11" t="s">
        <v>39</v>
      </c>
      <c r="D231" s="11" t="s">
        <v>39</v>
      </c>
      <c r="E231" s="35" t="s">
        <v>13</v>
      </c>
      <c r="F231" s="41">
        <f t="shared" si="185"/>
        <v>0</v>
      </c>
      <c r="G231" s="41">
        <f t="shared" si="185"/>
        <v>0</v>
      </c>
      <c r="H231" s="41">
        <f t="shared" si="185"/>
        <v>0</v>
      </c>
      <c r="I231" s="41">
        <f t="shared" ref="I231" si="188">I236+I241+I246+I251+I256</f>
        <v>0</v>
      </c>
      <c r="J231" s="41">
        <f t="shared" si="185"/>
        <v>0</v>
      </c>
      <c r="K231" s="41">
        <f t="shared" si="185"/>
        <v>0</v>
      </c>
    </row>
    <row r="232" spans="1:11" ht="26.25" customHeight="1" x14ac:dyDescent="0.25">
      <c r="A232" s="50" t="s">
        <v>64</v>
      </c>
      <c r="B232" s="48" t="s">
        <v>53</v>
      </c>
      <c r="C232" s="11" t="s">
        <v>39</v>
      </c>
      <c r="D232" s="11" t="s">
        <v>39</v>
      </c>
      <c r="E232" s="35" t="s">
        <v>10</v>
      </c>
      <c r="F232" s="42">
        <f t="shared" ref="F232" si="189">F233+F234+F235+F236</f>
        <v>0</v>
      </c>
      <c r="G232" s="42">
        <f t="shared" ref="G232" si="190">G233+G234+G235+G236</f>
        <v>0</v>
      </c>
      <c r="H232" s="42">
        <f t="shared" ref="H232:I232" si="191">H233+H234+H235+H236</f>
        <v>0</v>
      </c>
      <c r="I232" s="42">
        <f t="shared" si="191"/>
        <v>0</v>
      </c>
      <c r="J232" s="42">
        <f t="shared" ref="J232" si="192">J233+J234+J235+J236</f>
        <v>0</v>
      </c>
      <c r="K232" s="42">
        <f t="shared" ref="K232" si="193">K233+K234+K235+K236</f>
        <v>0</v>
      </c>
    </row>
    <row r="233" spans="1:11" x14ac:dyDescent="0.25">
      <c r="A233" s="51"/>
      <c r="B233" s="48"/>
      <c r="C233" s="11" t="s">
        <v>39</v>
      </c>
      <c r="D233" s="11" t="s">
        <v>39</v>
      </c>
      <c r="E233" s="35" t="s">
        <v>11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</row>
    <row r="234" spans="1:11" ht="22.5" x14ac:dyDescent="0.25">
      <c r="A234" s="51"/>
      <c r="B234" s="48"/>
      <c r="C234" s="11" t="s">
        <v>39</v>
      </c>
      <c r="D234" s="11" t="s">
        <v>39</v>
      </c>
      <c r="E234" s="35" t="s">
        <v>12</v>
      </c>
      <c r="F234" s="41">
        <v>0</v>
      </c>
      <c r="G234" s="41">
        <v>0</v>
      </c>
      <c r="H234" s="41">
        <v>0</v>
      </c>
      <c r="I234" s="41">
        <v>0</v>
      </c>
      <c r="J234" s="41">
        <v>0</v>
      </c>
      <c r="K234" s="41">
        <v>0</v>
      </c>
    </row>
    <row r="235" spans="1:11" ht="33.75" x14ac:dyDescent="0.25">
      <c r="A235" s="51"/>
      <c r="B235" s="48"/>
      <c r="C235" s="11" t="s">
        <v>39</v>
      </c>
      <c r="D235" s="11" t="s">
        <v>39</v>
      </c>
      <c r="E235" s="15" t="s">
        <v>99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</row>
    <row r="236" spans="1:11" ht="57.75" customHeight="1" x14ac:dyDescent="0.25">
      <c r="A236" s="52"/>
      <c r="B236" s="48"/>
      <c r="C236" s="11" t="s">
        <v>39</v>
      </c>
      <c r="D236" s="11" t="s">
        <v>39</v>
      </c>
      <c r="E236" s="35" t="s">
        <v>13</v>
      </c>
      <c r="F236" s="41">
        <v>0</v>
      </c>
      <c r="G236" s="41">
        <v>0</v>
      </c>
      <c r="H236" s="41">
        <v>0</v>
      </c>
      <c r="I236" s="41">
        <v>0</v>
      </c>
      <c r="J236" s="41">
        <v>0</v>
      </c>
      <c r="K236" s="41">
        <v>0</v>
      </c>
    </row>
    <row r="237" spans="1:11" ht="15.75" customHeight="1" x14ac:dyDescent="0.25">
      <c r="A237" s="50" t="s">
        <v>74</v>
      </c>
      <c r="B237" s="48" t="s">
        <v>54</v>
      </c>
      <c r="C237" s="11" t="s">
        <v>39</v>
      </c>
      <c r="D237" s="11" t="s">
        <v>39</v>
      </c>
      <c r="E237" s="39" t="s">
        <v>10</v>
      </c>
      <c r="F237" s="42">
        <f t="shared" ref="F237" si="194">F238+F239+F240+F241</f>
        <v>0</v>
      </c>
      <c r="G237" s="42">
        <f t="shared" ref="G237" si="195">G238+G239+G240+G241</f>
        <v>0</v>
      </c>
      <c r="H237" s="42">
        <f t="shared" ref="H237:I237" si="196">H238+H239+H240+H241</f>
        <v>0</v>
      </c>
      <c r="I237" s="42">
        <f t="shared" si="196"/>
        <v>0</v>
      </c>
      <c r="J237" s="42">
        <f t="shared" ref="J237" si="197">J238+J239+J240+J241</f>
        <v>0</v>
      </c>
      <c r="K237" s="42">
        <f t="shared" ref="K237" si="198">K238+K239+K240+K241</f>
        <v>0</v>
      </c>
    </row>
    <row r="238" spans="1:11" x14ac:dyDescent="0.25">
      <c r="A238" s="51"/>
      <c r="B238" s="48"/>
      <c r="C238" s="11" t="s">
        <v>39</v>
      </c>
      <c r="D238" s="11" t="s">
        <v>39</v>
      </c>
      <c r="E238" s="35" t="s">
        <v>11</v>
      </c>
      <c r="F238" s="41">
        <v>0</v>
      </c>
      <c r="G238" s="41">
        <v>0</v>
      </c>
      <c r="H238" s="41">
        <v>0</v>
      </c>
      <c r="I238" s="41">
        <v>0</v>
      </c>
      <c r="J238" s="41">
        <v>0</v>
      </c>
      <c r="K238" s="41">
        <v>0</v>
      </c>
    </row>
    <row r="239" spans="1:11" ht="22.5" x14ac:dyDescent="0.25">
      <c r="A239" s="51"/>
      <c r="B239" s="48"/>
      <c r="C239" s="11" t="s">
        <v>39</v>
      </c>
      <c r="D239" s="11" t="s">
        <v>39</v>
      </c>
      <c r="E239" s="35" t="s">
        <v>12</v>
      </c>
      <c r="F239" s="41">
        <v>0</v>
      </c>
      <c r="G239" s="41">
        <v>0</v>
      </c>
      <c r="H239" s="41">
        <v>0</v>
      </c>
      <c r="I239" s="41">
        <v>0</v>
      </c>
      <c r="J239" s="41">
        <v>0</v>
      </c>
      <c r="K239" s="41">
        <v>0</v>
      </c>
    </row>
    <row r="240" spans="1:11" ht="33.75" x14ac:dyDescent="0.25">
      <c r="A240" s="51"/>
      <c r="B240" s="48"/>
      <c r="C240" s="11" t="s">
        <v>39</v>
      </c>
      <c r="D240" s="11" t="s">
        <v>39</v>
      </c>
      <c r="E240" s="15" t="s">
        <v>99</v>
      </c>
      <c r="F240" s="41">
        <v>0</v>
      </c>
      <c r="G240" s="41">
        <v>0</v>
      </c>
      <c r="H240" s="41">
        <v>0</v>
      </c>
      <c r="I240" s="41">
        <v>0</v>
      </c>
      <c r="J240" s="41">
        <v>0</v>
      </c>
      <c r="K240" s="41">
        <v>0</v>
      </c>
    </row>
    <row r="241" spans="1:11" x14ac:dyDescent="0.25">
      <c r="A241" s="52"/>
      <c r="B241" s="48"/>
      <c r="C241" s="11" t="s">
        <v>39</v>
      </c>
      <c r="D241" s="11" t="s">
        <v>39</v>
      </c>
      <c r="E241" s="35" t="s">
        <v>13</v>
      </c>
      <c r="F241" s="41">
        <v>0</v>
      </c>
      <c r="G241" s="41">
        <v>0</v>
      </c>
      <c r="H241" s="41">
        <v>0</v>
      </c>
      <c r="I241" s="41">
        <v>0</v>
      </c>
      <c r="J241" s="41">
        <v>0</v>
      </c>
      <c r="K241" s="41">
        <v>0</v>
      </c>
    </row>
    <row r="242" spans="1:11" ht="15.75" customHeight="1" x14ac:dyDescent="0.25">
      <c r="A242" s="50" t="s">
        <v>62</v>
      </c>
      <c r="B242" s="48" t="s">
        <v>24</v>
      </c>
      <c r="C242" s="11" t="s">
        <v>39</v>
      </c>
      <c r="D242" s="11" t="s">
        <v>39</v>
      </c>
      <c r="E242" s="39" t="s">
        <v>10</v>
      </c>
      <c r="F242" s="42">
        <f t="shared" ref="F242" si="199">F243+F244+F245+F246</f>
        <v>0</v>
      </c>
      <c r="G242" s="42">
        <f t="shared" ref="G242" si="200">G243+G244+G245+G246</f>
        <v>0</v>
      </c>
      <c r="H242" s="42">
        <f t="shared" ref="H242:I242" si="201">H243+H244+H245+H246</f>
        <v>0</v>
      </c>
      <c r="I242" s="42">
        <f t="shared" si="201"/>
        <v>0</v>
      </c>
      <c r="J242" s="42">
        <f t="shared" ref="J242" si="202">J243+J244+J245+J246</f>
        <v>0</v>
      </c>
      <c r="K242" s="42">
        <f t="shared" ref="K242" si="203">K243+K244+K245+K246</f>
        <v>0</v>
      </c>
    </row>
    <row r="243" spans="1:11" x14ac:dyDescent="0.25">
      <c r="A243" s="51"/>
      <c r="B243" s="48"/>
      <c r="C243" s="11" t="s">
        <v>39</v>
      </c>
      <c r="D243" s="21"/>
      <c r="E243" s="43" t="s">
        <v>11</v>
      </c>
      <c r="F243" s="37"/>
      <c r="G243" s="37"/>
      <c r="H243" s="37"/>
      <c r="I243" s="37"/>
      <c r="J243" s="37"/>
      <c r="K243" s="37"/>
    </row>
    <row r="244" spans="1:11" ht="22.5" x14ac:dyDescent="0.25">
      <c r="A244" s="51"/>
      <c r="B244" s="48"/>
      <c r="C244" s="11" t="s">
        <v>39</v>
      </c>
      <c r="D244" s="30"/>
      <c r="E244" s="43" t="s">
        <v>12</v>
      </c>
      <c r="F244" s="41"/>
      <c r="G244" s="37">
        <v>0</v>
      </c>
      <c r="H244" s="37">
        <v>0</v>
      </c>
      <c r="I244" s="37">
        <v>0</v>
      </c>
      <c r="J244" s="37">
        <v>0</v>
      </c>
      <c r="K244" s="37">
        <v>0</v>
      </c>
    </row>
    <row r="245" spans="1:11" ht="33.75" x14ac:dyDescent="0.25">
      <c r="A245" s="51"/>
      <c r="B245" s="48"/>
      <c r="C245" s="11"/>
      <c r="D245" s="21"/>
      <c r="E245" s="15" t="s">
        <v>99</v>
      </c>
      <c r="F245" s="41"/>
      <c r="G245" s="37">
        <v>0</v>
      </c>
      <c r="H245" s="37">
        <v>0</v>
      </c>
      <c r="I245" s="37">
        <v>0</v>
      </c>
      <c r="J245" s="37">
        <v>0</v>
      </c>
      <c r="K245" s="37">
        <v>0</v>
      </c>
    </row>
    <row r="246" spans="1:11" x14ac:dyDescent="0.25">
      <c r="A246" s="52"/>
      <c r="B246" s="48"/>
      <c r="C246" s="11" t="s">
        <v>39</v>
      </c>
      <c r="D246" s="26" t="s">
        <v>39</v>
      </c>
      <c r="E246" s="35" t="s">
        <v>13</v>
      </c>
      <c r="F246" s="41">
        <v>0</v>
      </c>
      <c r="G246" s="41">
        <v>0</v>
      </c>
      <c r="H246" s="41">
        <v>0</v>
      </c>
      <c r="I246" s="41">
        <v>0</v>
      </c>
      <c r="J246" s="41">
        <v>0</v>
      </c>
      <c r="K246" s="41">
        <v>0</v>
      </c>
    </row>
    <row r="247" spans="1:11" ht="15.75" customHeight="1" x14ac:dyDescent="0.25">
      <c r="A247" s="50" t="s">
        <v>65</v>
      </c>
      <c r="B247" s="48" t="s">
        <v>55</v>
      </c>
      <c r="C247" s="11" t="s">
        <v>39</v>
      </c>
      <c r="D247" s="11" t="s">
        <v>39</v>
      </c>
      <c r="E247" s="35" t="s">
        <v>10</v>
      </c>
      <c r="F247" s="42">
        <f t="shared" ref="F247" si="204">F248+F249+F250+F251</f>
        <v>0</v>
      </c>
      <c r="G247" s="42">
        <f t="shared" ref="G247" si="205">G248+G249+G250+G251</f>
        <v>0</v>
      </c>
      <c r="H247" s="42">
        <f t="shared" ref="H247:I247" si="206">H248+H249+H250+H251</f>
        <v>0</v>
      </c>
      <c r="I247" s="42">
        <f t="shared" si="206"/>
        <v>0</v>
      </c>
      <c r="J247" s="42">
        <f t="shared" ref="J247" si="207">J248+J249+J250+J251</f>
        <v>0</v>
      </c>
      <c r="K247" s="42">
        <f t="shared" ref="K247" si="208">K248+K249+K250+K251</f>
        <v>0</v>
      </c>
    </row>
    <row r="248" spans="1:11" x14ac:dyDescent="0.25">
      <c r="A248" s="51"/>
      <c r="B248" s="48"/>
      <c r="C248" s="11" t="s">
        <v>39</v>
      </c>
      <c r="D248" s="11" t="s">
        <v>39</v>
      </c>
      <c r="E248" s="35" t="s">
        <v>11</v>
      </c>
      <c r="F248" s="41">
        <v>0</v>
      </c>
      <c r="G248" s="41">
        <v>0</v>
      </c>
      <c r="H248" s="41">
        <v>0</v>
      </c>
      <c r="I248" s="41">
        <v>0</v>
      </c>
      <c r="J248" s="41">
        <v>0</v>
      </c>
      <c r="K248" s="41">
        <v>0</v>
      </c>
    </row>
    <row r="249" spans="1:11" ht="22.5" x14ac:dyDescent="0.25">
      <c r="A249" s="51"/>
      <c r="B249" s="48"/>
      <c r="C249" s="11" t="s">
        <v>39</v>
      </c>
      <c r="D249" s="11" t="s">
        <v>39</v>
      </c>
      <c r="E249" s="35" t="s">
        <v>12</v>
      </c>
      <c r="F249" s="41">
        <v>0</v>
      </c>
      <c r="G249" s="41">
        <v>0</v>
      </c>
      <c r="H249" s="41">
        <v>0</v>
      </c>
      <c r="I249" s="41">
        <v>0</v>
      </c>
      <c r="J249" s="41">
        <v>0</v>
      </c>
      <c r="K249" s="41">
        <v>0</v>
      </c>
    </row>
    <row r="250" spans="1:11" ht="33.75" x14ac:dyDescent="0.25">
      <c r="A250" s="51"/>
      <c r="B250" s="48"/>
      <c r="C250" s="11" t="s">
        <v>39</v>
      </c>
      <c r="D250" s="11" t="s">
        <v>39</v>
      </c>
      <c r="E250" s="15" t="s">
        <v>99</v>
      </c>
      <c r="F250" s="41"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</row>
    <row r="251" spans="1:11" x14ac:dyDescent="0.25">
      <c r="A251" s="52"/>
      <c r="B251" s="48"/>
      <c r="C251" s="11" t="s">
        <v>39</v>
      </c>
      <c r="D251" s="11" t="s">
        <v>39</v>
      </c>
      <c r="E251" s="35" t="s">
        <v>13</v>
      </c>
      <c r="F251" s="41">
        <v>0</v>
      </c>
      <c r="G251" s="41">
        <v>0</v>
      </c>
      <c r="H251" s="41">
        <v>0</v>
      </c>
      <c r="I251" s="41">
        <v>0</v>
      </c>
      <c r="J251" s="41">
        <v>0</v>
      </c>
      <c r="K251" s="41">
        <v>0</v>
      </c>
    </row>
    <row r="252" spans="1:11" x14ac:dyDescent="0.25">
      <c r="A252" s="50" t="s">
        <v>66</v>
      </c>
      <c r="B252" s="48" t="s">
        <v>56</v>
      </c>
      <c r="C252" s="11" t="s">
        <v>39</v>
      </c>
      <c r="D252" s="11" t="s">
        <v>39</v>
      </c>
      <c r="E252" s="35" t="s">
        <v>10</v>
      </c>
      <c r="F252" s="42">
        <v>0</v>
      </c>
      <c r="G252" s="42">
        <v>0</v>
      </c>
      <c r="H252" s="42">
        <f t="shared" ref="H252:I252" si="209">H253+H254+H255+H256</f>
        <v>0</v>
      </c>
      <c r="I252" s="42">
        <f t="shared" si="209"/>
        <v>0</v>
      </c>
      <c r="J252" s="42">
        <f t="shared" ref="J252" si="210">J253+J254+J255+J256</f>
        <v>0</v>
      </c>
      <c r="K252" s="42">
        <f t="shared" ref="K252" si="211">K253+K254+K255+K256</f>
        <v>0</v>
      </c>
    </row>
    <row r="253" spans="1:11" x14ac:dyDescent="0.25">
      <c r="A253" s="51"/>
      <c r="B253" s="48"/>
      <c r="C253" s="11" t="s">
        <v>39</v>
      </c>
      <c r="D253" s="11" t="s">
        <v>39</v>
      </c>
      <c r="E253" s="35" t="s">
        <v>11</v>
      </c>
      <c r="F253" s="41">
        <v>0</v>
      </c>
      <c r="G253" s="41">
        <v>0</v>
      </c>
      <c r="H253" s="41">
        <v>0</v>
      </c>
      <c r="I253" s="41">
        <v>0</v>
      </c>
      <c r="J253" s="41">
        <v>0</v>
      </c>
      <c r="K253" s="41">
        <v>0</v>
      </c>
    </row>
    <row r="254" spans="1:11" ht="22.5" x14ac:dyDescent="0.25">
      <c r="A254" s="51"/>
      <c r="B254" s="48"/>
      <c r="C254" s="11" t="s">
        <v>39</v>
      </c>
      <c r="D254" s="11" t="s">
        <v>39</v>
      </c>
      <c r="E254" s="35" t="s">
        <v>12</v>
      </c>
      <c r="F254" s="41">
        <v>0</v>
      </c>
      <c r="G254" s="41">
        <v>0</v>
      </c>
      <c r="H254" s="41">
        <v>0</v>
      </c>
      <c r="I254" s="41">
        <v>0</v>
      </c>
      <c r="J254" s="41">
        <v>0</v>
      </c>
      <c r="K254" s="41">
        <v>0</v>
      </c>
    </row>
    <row r="255" spans="1:11" ht="33.75" x14ac:dyDescent="0.25">
      <c r="A255" s="51"/>
      <c r="B255" s="48"/>
      <c r="C255" s="11" t="s">
        <v>39</v>
      </c>
      <c r="D255" s="11" t="s">
        <v>39</v>
      </c>
      <c r="E255" s="15" t="s">
        <v>99</v>
      </c>
      <c r="F255" s="41"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0</v>
      </c>
    </row>
    <row r="256" spans="1:11" ht="99.75" customHeight="1" x14ac:dyDescent="0.25">
      <c r="A256" s="52"/>
      <c r="B256" s="48"/>
      <c r="C256" s="11" t="s">
        <v>39</v>
      </c>
      <c r="D256" s="11" t="s">
        <v>39</v>
      </c>
      <c r="E256" s="15" t="s">
        <v>13</v>
      </c>
      <c r="F256" s="41">
        <v>0</v>
      </c>
      <c r="G256" s="41">
        <v>0</v>
      </c>
      <c r="H256" s="41">
        <v>0</v>
      </c>
      <c r="I256" s="41">
        <v>0</v>
      </c>
      <c r="J256" s="41">
        <v>0</v>
      </c>
      <c r="K256" s="41">
        <v>0</v>
      </c>
    </row>
    <row r="257" spans="1:11" x14ac:dyDescent="0.25">
      <c r="A257" s="48" t="s">
        <v>25</v>
      </c>
      <c r="B257" s="48" t="s">
        <v>89</v>
      </c>
      <c r="C257" s="11" t="s">
        <v>39</v>
      </c>
      <c r="D257" s="11" t="s">
        <v>39</v>
      </c>
      <c r="E257" s="15" t="s">
        <v>10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</row>
    <row r="258" spans="1:11" x14ac:dyDescent="0.25">
      <c r="A258" s="48"/>
      <c r="B258" s="48"/>
      <c r="C258" s="21" t="s">
        <v>26</v>
      </c>
      <c r="D258" s="21" t="s">
        <v>26</v>
      </c>
      <c r="E258" s="15" t="s">
        <v>11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</row>
    <row r="259" spans="1:11" ht="22.5" x14ac:dyDescent="0.25">
      <c r="A259" s="48"/>
      <c r="B259" s="48"/>
      <c r="C259" s="21" t="s">
        <v>26</v>
      </c>
      <c r="D259" s="21" t="s">
        <v>26</v>
      </c>
      <c r="E259" s="15" t="s">
        <v>12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</row>
    <row r="260" spans="1:11" ht="33.75" x14ac:dyDescent="0.25">
      <c r="A260" s="48"/>
      <c r="B260" s="48"/>
      <c r="C260" s="21" t="s">
        <v>26</v>
      </c>
      <c r="D260" s="21" t="s">
        <v>26</v>
      </c>
      <c r="E260" s="15" t="s">
        <v>99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</row>
    <row r="261" spans="1:11" x14ac:dyDescent="0.25">
      <c r="A261" s="48"/>
      <c r="B261" s="48"/>
      <c r="C261" s="21" t="s">
        <v>26</v>
      </c>
      <c r="D261" s="21" t="s">
        <v>26</v>
      </c>
      <c r="E261" s="35" t="s">
        <v>13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</row>
    <row r="262" spans="1:11" x14ac:dyDescent="0.25">
      <c r="A262" s="50" t="s">
        <v>64</v>
      </c>
      <c r="B262" s="48" t="s">
        <v>57</v>
      </c>
      <c r="C262" s="44" t="s">
        <v>27</v>
      </c>
      <c r="D262" s="44" t="s">
        <v>27</v>
      </c>
      <c r="E262" s="36" t="s">
        <v>10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</row>
    <row r="263" spans="1:11" x14ac:dyDescent="0.25">
      <c r="A263" s="51"/>
      <c r="B263" s="48"/>
      <c r="C263" s="21" t="s">
        <v>26</v>
      </c>
      <c r="D263" s="21" t="s">
        <v>28</v>
      </c>
      <c r="E263" s="35" t="s">
        <v>11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</row>
    <row r="264" spans="1:11" ht="22.5" x14ac:dyDescent="0.25">
      <c r="A264" s="51"/>
      <c r="B264" s="48"/>
      <c r="C264" s="21" t="s">
        <v>26</v>
      </c>
      <c r="D264" s="21" t="s">
        <v>26</v>
      </c>
      <c r="E264" s="35" t="s">
        <v>12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</row>
    <row r="265" spans="1:11" ht="33.75" x14ac:dyDescent="0.25">
      <c r="A265" s="51"/>
      <c r="B265" s="48"/>
      <c r="C265" s="21" t="s">
        <v>26</v>
      </c>
      <c r="D265" s="21" t="s">
        <v>28</v>
      </c>
      <c r="E265" s="15" t="s">
        <v>99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</row>
    <row r="266" spans="1:11" x14ac:dyDescent="0.25">
      <c r="A266" s="52"/>
      <c r="B266" s="48"/>
      <c r="C266" s="21" t="s">
        <v>26</v>
      </c>
      <c r="D266" s="21" t="s">
        <v>28</v>
      </c>
      <c r="E266" s="35" t="s">
        <v>13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</row>
    <row r="267" spans="1:11" x14ac:dyDescent="0.25">
      <c r="A267" s="50" t="s">
        <v>63</v>
      </c>
      <c r="B267" s="48" t="s">
        <v>29</v>
      </c>
      <c r="C267" s="44" t="s">
        <v>27</v>
      </c>
      <c r="D267" s="44" t="s">
        <v>27</v>
      </c>
      <c r="E267" s="36" t="s">
        <v>10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</row>
    <row r="268" spans="1:11" x14ac:dyDescent="0.25">
      <c r="A268" s="51"/>
      <c r="B268" s="48"/>
      <c r="C268" s="21" t="s">
        <v>26</v>
      </c>
      <c r="D268" s="21" t="s">
        <v>28</v>
      </c>
      <c r="E268" s="35" t="s">
        <v>11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</row>
    <row r="269" spans="1:11" ht="22.5" x14ac:dyDescent="0.25">
      <c r="A269" s="51"/>
      <c r="B269" s="48"/>
      <c r="C269" s="21" t="s">
        <v>26</v>
      </c>
      <c r="D269" s="21" t="s">
        <v>26</v>
      </c>
      <c r="E269" s="35" t="s">
        <v>12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</row>
    <row r="270" spans="1:11" ht="33.75" x14ac:dyDescent="0.25">
      <c r="A270" s="51"/>
      <c r="B270" s="48"/>
      <c r="C270" s="21" t="s">
        <v>26</v>
      </c>
      <c r="D270" s="21" t="s">
        <v>28</v>
      </c>
      <c r="E270" s="15" t="s">
        <v>99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</row>
    <row r="271" spans="1:11" x14ac:dyDescent="0.25">
      <c r="A271" s="52"/>
      <c r="B271" s="48"/>
      <c r="C271" s="21" t="s">
        <v>26</v>
      </c>
      <c r="D271" s="21" t="s">
        <v>28</v>
      </c>
      <c r="E271" s="35" t="s">
        <v>13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</row>
    <row r="272" spans="1:11" x14ac:dyDescent="0.25">
      <c r="A272" s="50" t="s">
        <v>62</v>
      </c>
      <c r="B272" s="48" t="s">
        <v>30</v>
      </c>
      <c r="C272" s="44" t="s">
        <v>27</v>
      </c>
      <c r="D272" s="44" t="s">
        <v>27</v>
      </c>
      <c r="E272" s="36" t="s">
        <v>10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</row>
    <row r="273" spans="1:11" x14ac:dyDescent="0.25">
      <c r="A273" s="51"/>
      <c r="B273" s="48"/>
      <c r="C273" s="21" t="s">
        <v>26</v>
      </c>
      <c r="D273" s="21" t="s">
        <v>28</v>
      </c>
      <c r="E273" s="35" t="s">
        <v>11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</row>
    <row r="274" spans="1:11" ht="22.5" x14ac:dyDescent="0.25">
      <c r="A274" s="51"/>
      <c r="B274" s="48"/>
      <c r="C274" s="21" t="s">
        <v>26</v>
      </c>
      <c r="D274" s="21" t="s">
        <v>26</v>
      </c>
      <c r="E274" s="35" t="s">
        <v>12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</row>
    <row r="275" spans="1:11" ht="33.75" x14ac:dyDescent="0.25">
      <c r="A275" s="51"/>
      <c r="B275" s="48"/>
      <c r="C275" s="21" t="s">
        <v>26</v>
      </c>
      <c r="D275" s="21" t="s">
        <v>28</v>
      </c>
      <c r="E275" s="15" t="s">
        <v>99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</row>
    <row r="276" spans="1:11" x14ac:dyDescent="0.25">
      <c r="A276" s="52"/>
      <c r="B276" s="48"/>
      <c r="C276" s="21" t="s">
        <v>31</v>
      </c>
      <c r="D276" s="21" t="s">
        <v>28</v>
      </c>
      <c r="E276" s="35" t="s">
        <v>13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</row>
    <row r="277" spans="1:11" x14ac:dyDescent="0.25">
      <c r="A277" s="50" t="s">
        <v>65</v>
      </c>
      <c r="B277" s="48" t="s">
        <v>58</v>
      </c>
      <c r="C277" s="44" t="s">
        <v>27</v>
      </c>
      <c r="D277" s="44" t="s">
        <v>27</v>
      </c>
      <c r="E277" s="36" t="s">
        <v>10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</row>
    <row r="278" spans="1:11" x14ac:dyDescent="0.25">
      <c r="A278" s="51"/>
      <c r="B278" s="48"/>
      <c r="C278" s="21" t="s">
        <v>28</v>
      </c>
      <c r="D278" s="21" t="s">
        <v>28</v>
      </c>
      <c r="E278" s="35" t="s">
        <v>11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</row>
    <row r="279" spans="1:11" ht="22.5" x14ac:dyDescent="0.25">
      <c r="A279" s="51"/>
      <c r="B279" s="48"/>
      <c r="C279" s="21" t="s">
        <v>26</v>
      </c>
      <c r="D279" s="21" t="s">
        <v>26</v>
      </c>
      <c r="E279" s="35" t="s">
        <v>12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</row>
    <row r="280" spans="1:11" ht="33.75" x14ac:dyDescent="0.25">
      <c r="A280" s="51"/>
      <c r="B280" s="48"/>
      <c r="C280" s="21" t="s">
        <v>28</v>
      </c>
      <c r="D280" s="21" t="s">
        <v>28</v>
      </c>
      <c r="E280" s="15" t="s">
        <v>99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</row>
    <row r="281" spans="1:11" x14ac:dyDescent="0.25">
      <c r="A281" s="52"/>
      <c r="B281" s="48"/>
      <c r="C281" s="21" t="s">
        <v>26</v>
      </c>
      <c r="D281" s="21" t="s">
        <v>28</v>
      </c>
      <c r="E281" s="35" t="s">
        <v>13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</row>
    <row r="282" spans="1:11" x14ac:dyDescent="0.25">
      <c r="A282" s="50" t="s">
        <v>75</v>
      </c>
      <c r="B282" s="48" t="s">
        <v>59</v>
      </c>
      <c r="C282" s="44" t="s">
        <v>27</v>
      </c>
      <c r="D282" s="44" t="s">
        <v>27</v>
      </c>
      <c r="E282" s="36" t="s">
        <v>10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</row>
    <row r="283" spans="1:11" x14ac:dyDescent="0.25">
      <c r="A283" s="51"/>
      <c r="B283" s="48"/>
      <c r="C283" s="21" t="s">
        <v>26</v>
      </c>
      <c r="D283" s="21" t="s">
        <v>28</v>
      </c>
      <c r="E283" s="35" t="s">
        <v>11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</row>
    <row r="284" spans="1:11" ht="22.5" x14ac:dyDescent="0.25">
      <c r="A284" s="51"/>
      <c r="B284" s="48"/>
      <c r="C284" s="21" t="s">
        <v>26</v>
      </c>
      <c r="D284" s="21" t="s">
        <v>26</v>
      </c>
      <c r="E284" s="35" t="s">
        <v>12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</row>
    <row r="285" spans="1:11" ht="33.75" x14ac:dyDescent="0.25">
      <c r="A285" s="51"/>
      <c r="B285" s="48"/>
      <c r="C285" s="21" t="s">
        <v>26</v>
      </c>
      <c r="D285" s="21" t="s">
        <v>28</v>
      </c>
      <c r="E285" s="15" t="s">
        <v>99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</row>
    <row r="286" spans="1:11" x14ac:dyDescent="0.25">
      <c r="A286" s="52"/>
      <c r="B286" s="48"/>
      <c r="C286" s="21" t="s">
        <v>26</v>
      </c>
      <c r="D286" s="21" t="s">
        <v>28</v>
      </c>
      <c r="E286" s="35" t="s">
        <v>13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</row>
    <row r="287" spans="1:11" x14ac:dyDescent="0.25">
      <c r="A287" s="68" t="s">
        <v>32</v>
      </c>
      <c r="B287" s="64" t="s">
        <v>157</v>
      </c>
      <c r="C287" s="21" t="s">
        <v>28</v>
      </c>
      <c r="D287" s="21" t="s">
        <v>39</v>
      </c>
      <c r="E287" s="45" t="s">
        <v>10</v>
      </c>
      <c r="F287" s="13">
        <f t="shared" ref="F287:K287" si="212">F288+F289+F290+F291</f>
        <v>3194.7000000000003</v>
      </c>
      <c r="G287" s="13">
        <f t="shared" si="212"/>
        <v>3149.4</v>
      </c>
      <c r="H287" s="13">
        <f t="shared" si="212"/>
        <v>3149.4</v>
      </c>
      <c r="I287" s="13">
        <f t="shared" si="212"/>
        <v>3809</v>
      </c>
      <c r="J287" s="13">
        <f t="shared" si="212"/>
        <v>0</v>
      </c>
      <c r="K287" s="13">
        <f t="shared" si="212"/>
        <v>0</v>
      </c>
    </row>
    <row r="288" spans="1:11" x14ac:dyDescent="0.25">
      <c r="A288" s="68"/>
      <c r="B288" s="64"/>
      <c r="C288" s="21" t="s">
        <v>28</v>
      </c>
      <c r="D288" s="21" t="s">
        <v>28</v>
      </c>
      <c r="E288" s="35" t="s">
        <v>11</v>
      </c>
      <c r="F288" s="16">
        <f>F293+F303+F308+F313+F318</f>
        <v>3162.8</v>
      </c>
      <c r="G288" s="16">
        <f t="shared" ref="G288:K288" si="213">G293+G303+G308+G313+G318</f>
        <v>3117.9</v>
      </c>
      <c r="H288" s="16">
        <f t="shared" si="213"/>
        <v>3117.9</v>
      </c>
      <c r="I288" s="16">
        <v>3542.4</v>
      </c>
      <c r="J288" s="16">
        <f t="shared" si="213"/>
        <v>0</v>
      </c>
      <c r="K288" s="16">
        <f t="shared" si="213"/>
        <v>0</v>
      </c>
    </row>
    <row r="289" spans="1:11" ht="22.5" x14ac:dyDescent="0.25">
      <c r="A289" s="68"/>
      <c r="B289" s="64"/>
      <c r="C289" s="21" t="s">
        <v>26</v>
      </c>
      <c r="D289" s="21" t="s">
        <v>28</v>
      </c>
      <c r="E289" s="35" t="s">
        <v>12</v>
      </c>
      <c r="F289" s="16">
        <f t="shared" ref="F289:K291" si="214">F294+F304+F309+F314+F319</f>
        <v>31.9</v>
      </c>
      <c r="G289" s="16">
        <f t="shared" si="214"/>
        <v>31.5</v>
      </c>
      <c r="H289" s="16">
        <f t="shared" si="214"/>
        <v>31.5</v>
      </c>
      <c r="I289" s="16">
        <v>266.60000000000002</v>
      </c>
      <c r="J289" s="16">
        <f t="shared" si="214"/>
        <v>0</v>
      </c>
      <c r="K289" s="16">
        <f t="shared" si="214"/>
        <v>0</v>
      </c>
    </row>
    <row r="290" spans="1:11" ht="33.75" x14ac:dyDescent="0.25">
      <c r="A290" s="68"/>
      <c r="B290" s="64"/>
      <c r="C290" s="21" t="s">
        <v>26</v>
      </c>
      <c r="D290" s="21" t="s">
        <v>28</v>
      </c>
      <c r="E290" s="15" t="s">
        <v>99</v>
      </c>
      <c r="F290" s="16">
        <f t="shared" si="214"/>
        <v>0</v>
      </c>
      <c r="G290" s="16">
        <f t="shared" si="214"/>
        <v>0</v>
      </c>
      <c r="H290" s="16">
        <f t="shared" si="214"/>
        <v>0</v>
      </c>
      <c r="I290" s="16">
        <f t="shared" ref="I290" si="215">I295+I305+I310+I315+I320</f>
        <v>0</v>
      </c>
      <c r="J290" s="16">
        <f t="shared" si="214"/>
        <v>0</v>
      </c>
      <c r="K290" s="16">
        <f t="shared" si="214"/>
        <v>0</v>
      </c>
    </row>
    <row r="291" spans="1:11" x14ac:dyDescent="0.25">
      <c r="A291" s="68"/>
      <c r="B291" s="64"/>
      <c r="C291" s="21" t="s">
        <v>28</v>
      </c>
      <c r="D291" s="21" t="s">
        <v>28</v>
      </c>
      <c r="E291" s="35" t="s">
        <v>13</v>
      </c>
      <c r="F291" s="16">
        <f t="shared" si="214"/>
        <v>0</v>
      </c>
      <c r="G291" s="16">
        <f t="shared" si="214"/>
        <v>0</v>
      </c>
      <c r="H291" s="16">
        <f t="shared" si="214"/>
        <v>0</v>
      </c>
      <c r="I291" s="16">
        <f t="shared" ref="I291" si="216">I296+I306+I311+I316+I321</f>
        <v>0</v>
      </c>
      <c r="J291" s="16">
        <f t="shared" si="214"/>
        <v>0</v>
      </c>
      <c r="K291" s="16">
        <f t="shared" si="214"/>
        <v>0</v>
      </c>
    </row>
    <row r="292" spans="1:11" x14ac:dyDescent="0.25">
      <c r="A292" s="50" t="s">
        <v>64</v>
      </c>
      <c r="B292" s="54" t="s">
        <v>149</v>
      </c>
      <c r="C292" s="21" t="s">
        <v>26</v>
      </c>
      <c r="D292" s="21" t="s">
        <v>28</v>
      </c>
      <c r="E292" s="36" t="s">
        <v>10</v>
      </c>
      <c r="F292" s="16">
        <f t="shared" ref="F292:K292" si="217">F293+F294+F295+F296</f>
        <v>3194.7000000000003</v>
      </c>
      <c r="G292" s="16">
        <f t="shared" si="217"/>
        <v>3149.4</v>
      </c>
      <c r="H292" s="16">
        <f t="shared" si="217"/>
        <v>3149.4</v>
      </c>
      <c r="I292" s="16">
        <f t="shared" si="217"/>
        <v>3809</v>
      </c>
      <c r="J292" s="17">
        <f t="shared" si="217"/>
        <v>0</v>
      </c>
      <c r="K292" s="17">
        <f t="shared" si="217"/>
        <v>0</v>
      </c>
    </row>
    <row r="293" spans="1:11" x14ac:dyDescent="0.25">
      <c r="A293" s="51"/>
      <c r="B293" s="55"/>
      <c r="C293" s="21" t="s">
        <v>26</v>
      </c>
      <c r="D293" s="21" t="s">
        <v>28</v>
      </c>
      <c r="E293" s="35" t="s">
        <v>11</v>
      </c>
      <c r="F293" s="16">
        <f>F298</f>
        <v>3162.8</v>
      </c>
      <c r="G293" s="16">
        <f t="shared" ref="G293:K293" si="218">G298</f>
        <v>3117.9</v>
      </c>
      <c r="H293" s="16">
        <f t="shared" si="218"/>
        <v>3117.9</v>
      </c>
      <c r="I293" s="16">
        <v>3542.4</v>
      </c>
      <c r="J293" s="16">
        <f t="shared" si="218"/>
        <v>0</v>
      </c>
      <c r="K293" s="16">
        <f t="shared" si="218"/>
        <v>0</v>
      </c>
    </row>
    <row r="294" spans="1:11" ht="22.5" x14ac:dyDescent="0.25">
      <c r="A294" s="51"/>
      <c r="B294" s="55"/>
      <c r="C294" s="21" t="s">
        <v>26</v>
      </c>
      <c r="D294" s="21" t="s">
        <v>28</v>
      </c>
      <c r="E294" s="35" t="s">
        <v>12</v>
      </c>
      <c r="F294" s="16">
        <f t="shared" ref="F294:K296" si="219">F299</f>
        <v>31.9</v>
      </c>
      <c r="G294" s="16">
        <f t="shared" si="219"/>
        <v>31.5</v>
      </c>
      <c r="H294" s="16">
        <f t="shared" si="219"/>
        <v>31.5</v>
      </c>
      <c r="I294" s="16">
        <v>266.60000000000002</v>
      </c>
      <c r="J294" s="16">
        <f t="shared" si="219"/>
        <v>0</v>
      </c>
      <c r="K294" s="16">
        <f t="shared" si="219"/>
        <v>0</v>
      </c>
    </row>
    <row r="295" spans="1:11" ht="33.75" x14ac:dyDescent="0.25">
      <c r="A295" s="51"/>
      <c r="B295" s="55"/>
      <c r="C295" s="21" t="s">
        <v>26</v>
      </c>
      <c r="D295" s="21" t="s">
        <v>28</v>
      </c>
      <c r="E295" s="15" t="s">
        <v>99</v>
      </c>
      <c r="F295" s="16">
        <f t="shared" si="219"/>
        <v>0</v>
      </c>
      <c r="G295" s="16">
        <f t="shared" si="219"/>
        <v>0</v>
      </c>
      <c r="H295" s="16">
        <f t="shared" si="219"/>
        <v>0</v>
      </c>
      <c r="I295" s="16">
        <f t="shared" ref="I295" si="220">I300+I310+I315+I320+I325</f>
        <v>0</v>
      </c>
      <c r="J295" s="16">
        <f t="shared" si="219"/>
        <v>0</v>
      </c>
      <c r="K295" s="16">
        <f t="shared" si="219"/>
        <v>0</v>
      </c>
    </row>
    <row r="296" spans="1:11" x14ac:dyDescent="0.25">
      <c r="A296" s="52"/>
      <c r="B296" s="56"/>
      <c r="C296" s="21" t="s">
        <v>26</v>
      </c>
      <c r="D296" s="21" t="s">
        <v>28</v>
      </c>
      <c r="E296" s="35" t="s">
        <v>13</v>
      </c>
      <c r="F296" s="16">
        <f t="shared" si="219"/>
        <v>0</v>
      </c>
      <c r="G296" s="16">
        <f t="shared" si="219"/>
        <v>0</v>
      </c>
      <c r="H296" s="16">
        <f t="shared" si="219"/>
        <v>0</v>
      </c>
      <c r="I296" s="16">
        <f t="shared" ref="I296" si="221">I301+I311+I316+I321+I326</f>
        <v>0</v>
      </c>
      <c r="J296" s="16">
        <f t="shared" si="219"/>
        <v>0</v>
      </c>
      <c r="K296" s="16">
        <f t="shared" si="219"/>
        <v>0</v>
      </c>
    </row>
    <row r="297" spans="1:11" x14ac:dyDescent="0.25">
      <c r="A297" s="50" t="s">
        <v>150</v>
      </c>
      <c r="B297" s="53" t="s">
        <v>170</v>
      </c>
      <c r="C297" s="11">
        <v>974</v>
      </c>
      <c r="D297" s="11" t="s">
        <v>39</v>
      </c>
      <c r="E297" s="25" t="s">
        <v>10</v>
      </c>
      <c r="F297" s="13">
        <f t="shared" ref="F297:K297" si="222">F298+F299+F300+F301</f>
        <v>3194.7000000000003</v>
      </c>
      <c r="G297" s="13">
        <f t="shared" si="222"/>
        <v>3149.4</v>
      </c>
      <c r="H297" s="13">
        <f t="shared" si="222"/>
        <v>3149.4</v>
      </c>
      <c r="I297" s="13">
        <f t="shared" si="222"/>
        <v>3809</v>
      </c>
      <c r="J297" s="13">
        <f t="shared" si="222"/>
        <v>0</v>
      </c>
      <c r="K297" s="13">
        <f t="shared" si="222"/>
        <v>0</v>
      </c>
    </row>
    <row r="298" spans="1:11" x14ac:dyDescent="0.25">
      <c r="A298" s="51"/>
      <c r="B298" s="53"/>
      <c r="C298" s="11">
        <v>974</v>
      </c>
      <c r="D298" s="11" t="s">
        <v>151</v>
      </c>
      <c r="E298" s="20" t="s">
        <v>11</v>
      </c>
      <c r="F298" s="16">
        <v>3162.8</v>
      </c>
      <c r="G298" s="16">
        <v>3117.9</v>
      </c>
      <c r="H298" s="16">
        <v>3117.9</v>
      </c>
      <c r="I298" s="16">
        <v>3542.4</v>
      </c>
      <c r="J298" s="17"/>
      <c r="K298" s="17"/>
    </row>
    <row r="299" spans="1:11" ht="22.5" x14ac:dyDescent="0.25">
      <c r="A299" s="51"/>
      <c r="B299" s="53"/>
      <c r="C299" s="11">
        <v>974</v>
      </c>
      <c r="D299" s="11" t="s">
        <v>151</v>
      </c>
      <c r="E299" s="20" t="s">
        <v>12</v>
      </c>
      <c r="F299" s="16">
        <v>31.9</v>
      </c>
      <c r="G299" s="16">
        <v>31.5</v>
      </c>
      <c r="H299" s="16">
        <v>31.5</v>
      </c>
      <c r="I299" s="16">
        <v>266.60000000000002</v>
      </c>
      <c r="J299" s="17"/>
      <c r="K299" s="17"/>
    </row>
    <row r="300" spans="1:11" ht="33.75" x14ac:dyDescent="0.25">
      <c r="A300" s="51"/>
      <c r="B300" s="53"/>
      <c r="C300" s="11">
        <v>974</v>
      </c>
      <c r="D300" s="11" t="s">
        <v>151</v>
      </c>
      <c r="E300" s="15" t="s">
        <v>99</v>
      </c>
      <c r="F300" s="16">
        <v>0</v>
      </c>
      <c r="G300" s="16">
        <v>0</v>
      </c>
      <c r="H300" s="16">
        <v>0</v>
      </c>
      <c r="I300" s="16">
        <v>0</v>
      </c>
      <c r="J300" s="17">
        <f t="shared" ref="J300:J301" si="223">H300*5</f>
        <v>0</v>
      </c>
      <c r="K300" s="17">
        <f t="shared" ref="K300:K301" si="224">H300*5</f>
        <v>0</v>
      </c>
    </row>
    <row r="301" spans="1:11" x14ac:dyDescent="0.25">
      <c r="A301" s="52"/>
      <c r="B301" s="53"/>
      <c r="C301" s="11" t="s">
        <v>39</v>
      </c>
      <c r="D301" s="11" t="s">
        <v>39</v>
      </c>
      <c r="E301" s="15" t="s">
        <v>13</v>
      </c>
      <c r="F301" s="16">
        <v>0</v>
      </c>
      <c r="G301" s="16">
        <v>0</v>
      </c>
      <c r="H301" s="16">
        <v>0</v>
      </c>
      <c r="I301" s="16">
        <v>0</v>
      </c>
      <c r="J301" s="17">
        <f t="shared" si="223"/>
        <v>0</v>
      </c>
      <c r="K301" s="17">
        <f t="shared" si="224"/>
        <v>0</v>
      </c>
    </row>
    <row r="302" spans="1:11" x14ac:dyDescent="0.25">
      <c r="A302" s="50" t="s">
        <v>63</v>
      </c>
      <c r="B302" s="49" t="s">
        <v>60</v>
      </c>
      <c r="C302" s="21" t="s">
        <v>26</v>
      </c>
      <c r="D302" s="21" t="s">
        <v>28</v>
      </c>
      <c r="E302" s="36" t="s">
        <v>10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</row>
    <row r="303" spans="1:11" x14ac:dyDescent="0.25">
      <c r="A303" s="51"/>
      <c r="B303" s="49"/>
      <c r="C303" s="21" t="s">
        <v>26</v>
      </c>
      <c r="D303" s="21" t="s">
        <v>28</v>
      </c>
      <c r="E303" s="35" t="s">
        <v>11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</row>
    <row r="304" spans="1:11" ht="22.5" x14ac:dyDescent="0.25">
      <c r="A304" s="51"/>
      <c r="B304" s="49"/>
      <c r="C304" s="21" t="s">
        <v>26</v>
      </c>
      <c r="D304" s="21" t="s">
        <v>28</v>
      </c>
      <c r="E304" s="35" t="s">
        <v>12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</row>
    <row r="305" spans="1:11" ht="33.75" x14ac:dyDescent="0.25">
      <c r="A305" s="51"/>
      <c r="B305" s="49"/>
      <c r="C305" s="21" t="s">
        <v>26</v>
      </c>
      <c r="D305" s="21" t="s">
        <v>28</v>
      </c>
      <c r="E305" s="15" t="s">
        <v>99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</row>
    <row r="306" spans="1:11" x14ac:dyDescent="0.25">
      <c r="A306" s="52"/>
      <c r="B306" s="49"/>
      <c r="C306" s="21" t="s">
        <v>26</v>
      </c>
      <c r="D306" s="21" t="s">
        <v>28</v>
      </c>
      <c r="E306" s="35" t="s">
        <v>13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</row>
    <row r="307" spans="1:11" x14ac:dyDescent="0.25">
      <c r="A307" s="50" t="s">
        <v>91</v>
      </c>
      <c r="B307" s="49" t="s">
        <v>33</v>
      </c>
      <c r="C307" s="21" t="s">
        <v>26</v>
      </c>
      <c r="D307" s="21" t="s">
        <v>28</v>
      </c>
      <c r="E307" s="36" t="s">
        <v>10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</row>
    <row r="308" spans="1:11" x14ac:dyDescent="0.25">
      <c r="A308" s="51"/>
      <c r="B308" s="49"/>
      <c r="C308" s="21" t="s">
        <v>26</v>
      </c>
      <c r="D308" s="21" t="s">
        <v>28</v>
      </c>
      <c r="E308" s="35" t="s">
        <v>11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</row>
    <row r="309" spans="1:11" ht="22.5" x14ac:dyDescent="0.25">
      <c r="A309" s="51"/>
      <c r="B309" s="49"/>
      <c r="C309" s="21" t="s">
        <v>26</v>
      </c>
      <c r="D309" s="21" t="s">
        <v>28</v>
      </c>
      <c r="E309" s="35" t="s">
        <v>12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</row>
    <row r="310" spans="1:11" ht="33.75" x14ac:dyDescent="0.25">
      <c r="A310" s="51"/>
      <c r="B310" s="49"/>
      <c r="C310" s="21" t="s">
        <v>26</v>
      </c>
      <c r="D310" s="21" t="s">
        <v>28</v>
      </c>
      <c r="E310" s="15" t="s">
        <v>99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</row>
    <row r="311" spans="1:11" x14ac:dyDescent="0.25">
      <c r="A311" s="52"/>
      <c r="B311" s="49"/>
      <c r="C311" s="21" t="s">
        <v>26</v>
      </c>
      <c r="D311" s="21" t="s">
        <v>28</v>
      </c>
      <c r="E311" s="35" t="s">
        <v>13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</row>
    <row r="312" spans="1:11" x14ac:dyDescent="0.25">
      <c r="A312" s="50" t="s">
        <v>65</v>
      </c>
      <c r="B312" s="63" t="s">
        <v>34</v>
      </c>
      <c r="C312" s="21" t="s">
        <v>26</v>
      </c>
      <c r="D312" s="21" t="s">
        <v>28</v>
      </c>
      <c r="E312" s="36" t="s">
        <v>10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</row>
    <row r="313" spans="1:11" x14ac:dyDescent="0.25">
      <c r="A313" s="51"/>
      <c r="B313" s="63"/>
      <c r="C313" s="21" t="s">
        <v>26</v>
      </c>
      <c r="D313" s="21" t="s">
        <v>28</v>
      </c>
      <c r="E313" s="35" t="s">
        <v>11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</row>
    <row r="314" spans="1:11" ht="22.5" x14ac:dyDescent="0.25">
      <c r="A314" s="51"/>
      <c r="B314" s="63"/>
      <c r="C314" s="21" t="s">
        <v>26</v>
      </c>
      <c r="D314" s="21" t="s">
        <v>28</v>
      </c>
      <c r="E314" s="35" t="s">
        <v>12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</row>
    <row r="315" spans="1:11" ht="33.75" x14ac:dyDescent="0.25">
      <c r="A315" s="51"/>
      <c r="B315" s="63"/>
      <c r="C315" s="21" t="s">
        <v>26</v>
      </c>
      <c r="D315" s="21" t="s">
        <v>28</v>
      </c>
      <c r="E315" s="15" t="s">
        <v>99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</row>
    <row r="316" spans="1:11" x14ac:dyDescent="0.25">
      <c r="A316" s="52"/>
      <c r="B316" s="63"/>
      <c r="C316" s="21" t="s">
        <v>26</v>
      </c>
      <c r="D316" s="21" t="s">
        <v>28</v>
      </c>
      <c r="E316" s="35" t="s">
        <v>13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</row>
    <row r="317" spans="1:11" x14ac:dyDescent="0.25">
      <c r="A317" s="50" t="s">
        <v>66</v>
      </c>
      <c r="B317" s="48" t="s">
        <v>35</v>
      </c>
      <c r="C317" s="21" t="s">
        <v>26</v>
      </c>
      <c r="D317" s="21" t="s">
        <v>28</v>
      </c>
      <c r="E317" s="36" t="s">
        <v>10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</row>
    <row r="318" spans="1:11" x14ac:dyDescent="0.25">
      <c r="A318" s="51"/>
      <c r="B318" s="48"/>
      <c r="C318" s="21" t="s">
        <v>26</v>
      </c>
      <c r="D318" s="21" t="s">
        <v>28</v>
      </c>
      <c r="E318" s="35" t="s">
        <v>11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</row>
    <row r="319" spans="1:11" ht="22.5" x14ac:dyDescent="0.25">
      <c r="A319" s="51"/>
      <c r="B319" s="48"/>
      <c r="C319" s="21" t="s">
        <v>26</v>
      </c>
      <c r="D319" s="21" t="s">
        <v>28</v>
      </c>
      <c r="E319" s="35" t="s">
        <v>12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</row>
    <row r="320" spans="1:11" ht="33.75" x14ac:dyDescent="0.25">
      <c r="A320" s="51"/>
      <c r="B320" s="48"/>
      <c r="C320" s="21" t="s">
        <v>26</v>
      </c>
      <c r="D320" s="21" t="s">
        <v>28</v>
      </c>
      <c r="E320" s="15" t="s">
        <v>99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</row>
    <row r="321" spans="1:11" x14ac:dyDescent="0.25">
      <c r="A321" s="52"/>
      <c r="B321" s="48"/>
      <c r="C321" s="21" t="s">
        <v>26</v>
      </c>
      <c r="D321" s="21" t="s">
        <v>28</v>
      </c>
      <c r="E321" s="35" t="s">
        <v>13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</row>
    <row r="322" spans="1:11" x14ac:dyDescent="0.25">
      <c r="A322" s="49" t="s">
        <v>36</v>
      </c>
      <c r="B322" s="48" t="s">
        <v>152</v>
      </c>
      <c r="C322" s="46"/>
      <c r="D322" s="46"/>
      <c r="E322" s="39" t="s">
        <v>10</v>
      </c>
      <c r="F322" s="13">
        <f>F323+F324+F325+F326</f>
        <v>839.9</v>
      </c>
      <c r="G322" s="13">
        <f t="shared" ref="G322:I322" si="225">G323+G324+G325+G326</f>
        <v>884.7</v>
      </c>
      <c r="H322" s="13">
        <f t="shared" si="225"/>
        <v>910.3</v>
      </c>
      <c r="I322" s="13">
        <f t="shared" si="225"/>
        <v>910.3</v>
      </c>
      <c r="J322" s="13">
        <f t="shared" ref="J322:K322" si="226">J323+J324+J325+J326</f>
        <v>3641.2</v>
      </c>
      <c r="K322" s="13">
        <f t="shared" si="226"/>
        <v>4551.5</v>
      </c>
    </row>
    <row r="323" spans="1:11" x14ac:dyDescent="0.25">
      <c r="A323" s="49"/>
      <c r="B323" s="48"/>
      <c r="C323" s="21" t="s">
        <v>26</v>
      </c>
      <c r="D323" s="21" t="s">
        <v>26</v>
      </c>
      <c r="E323" s="35" t="s">
        <v>11</v>
      </c>
      <c r="F323" s="16">
        <f>F328</f>
        <v>0</v>
      </c>
      <c r="G323" s="16">
        <f t="shared" ref="G323:K323" si="227">G328</f>
        <v>0</v>
      </c>
      <c r="H323" s="16">
        <f t="shared" si="227"/>
        <v>0</v>
      </c>
      <c r="I323" s="16"/>
      <c r="J323" s="16">
        <f t="shared" si="227"/>
        <v>0</v>
      </c>
      <c r="K323" s="16">
        <f t="shared" si="227"/>
        <v>0</v>
      </c>
    </row>
    <row r="324" spans="1:11" ht="22.5" x14ac:dyDescent="0.25">
      <c r="A324" s="49"/>
      <c r="B324" s="48"/>
      <c r="C324" s="21" t="s">
        <v>26</v>
      </c>
      <c r="D324" s="21" t="s">
        <v>26</v>
      </c>
      <c r="E324" s="35" t="s">
        <v>12</v>
      </c>
      <c r="F324" s="16">
        <f t="shared" ref="F324:K326" si="228">F329</f>
        <v>839.9</v>
      </c>
      <c r="G324" s="16">
        <f t="shared" si="228"/>
        <v>884.7</v>
      </c>
      <c r="H324" s="16">
        <f t="shared" si="228"/>
        <v>910.3</v>
      </c>
      <c r="I324" s="16">
        <v>910.3</v>
      </c>
      <c r="J324" s="16">
        <f t="shared" si="228"/>
        <v>3641.2</v>
      </c>
      <c r="K324" s="16">
        <f t="shared" si="228"/>
        <v>4551.5</v>
      </c>
    </row>
    <row r="325" spans="1:11" ht="33.75" x14ac:dyDescent="0.25">
      <c r="A325" s="49"/>
      <c r="B325" s="48"/>
      <c r="C325" s="21" t="s">
        <v>26</v>
      </c>
      <c r="D325" s="21" t="s">
        <v>26</v>
      </c>
      <c r="E325" s="15" t="s">
        <v>99</v>
      </c>
      <c r="F325" s="16">
        <f t="shared" si="228"/>
        <v>0</v>
      </c>
      <c r="G325" s="16">
        <f t="shared" si="228"/>
        <v>0</v>
      </c>
      <c r="H325" s="16">
        <f t="shared" si="228"/>
        <v>0</v>
      </c>
      <c r="I325" s="16">
        <f t="shared" ref="I325" si="229">I330</f>
        <v>0</v>
      </c>
      <c r="J325" s="16">
        <f t="shared" si="228"/>
        <v>0</v>
      </c>
      <c r="K325" s="16">
        <f t="shared" si="228"/>
        <v>0</v>
      </c>
    </row>
    <row r="326" spans="1:11" x14ac:dyDescent="0.25">
      <c r="A326" s="49"/>
      <c r="B326" s="48"/>
      <c r="C326" s="21" t="s">
        <v>26</v>
      </c>
      <c r="D326" s="21" t="s">
        <v>26</v>
      </c>
      <c r="E326" s="35" t="s">
        <v>13</v>
      </c>
      <c r="F326" s="16">
        <f t="shared" si="228"/>
        <v>0</v>
      </c>
      <c r="G326" s="16">
        <f t="shared" si="228"/>
        <v>0</v>
      </c>
      <c r="H326" s="16">
        <f t="shared" si="228"/>
        <v>0</v>
      </c>
      <c r="I326" s="16">
        <f t="shared" ref="I326" si="230">I331</f>
        <v>0</v>
      </c>
      <c r="J326" s="16">
        <f t="shared" si="228"/>
        <v>0</v>
      </c>
      <c r="K326" s="16">
        <f t="shared" si="228"/>
        <v>0</v>
      </c>
    </row>
    <row r="327" spans="1:11" x14ac:dyDescent="0.25">
      <c r="A327" s="50" t="s">
        <v>64</v>
      </c>
      <c r="B327" s="64" t="s">
        <v>153</v>
      </c>
      <c r="C327" s="21">
        <v>903</v>
      </c>
      <c r="D327" s="21" t="s">
        <v>39</v>
      </c>
      <c r="E327" s="45" t="s">
        <v>10</v>
      </c>
      <c r="F327" s="13">
        <f t="shared" ref="F327:K327" si="231">F328+F329+F330+F331</f>
        <v>839.9</v>
      </c>
      <c r="G327" s="13">
        <f t="shared" si="231"/>
        <v>884.7</v>
      </c>
      <c r="H327" s="13">
        <f t="shared" si="231"/>
        <v>910.3</v>
      </c>
      <c r="I327" s="13">
        <v>0</v>
      </c>
      <c r="J327" s="13">
        <f t="shared" si="231"/>
        <v>3641.2</v>
      </c>
      <c r="K327" s="13">
        <f t="shared" si="231"/>
        <v>4551.5</v>
      </c>
    </row>
    <row r="328" spans="1:11" x14ac:dyDescent="0.25">
      <c r="A328" s="51"/>
      <c r="B328" s="64"/>
      <c r="C328" s="21" t="s">
        <v>26</v>
      </c>
      <c r="D328" s="21" t="s">
        <v>28</v>
      </c>
      <c r="E328" s="35" t="s">
        <v>11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</row>
    <row r="329" spans="1:11" ht="22.5" x14ac:dyDescent="0.25">
      <c r="A329" s="51"/>
      <c r="B329" s="64"/>
      <c r="C329" s="21">
        <v>903</v>
      </c>
      <c r="D329" s="21" t="s">
        <v>44</v>
      </c>
      <c r="E329" s="35" t="s">
        <v>12</v>
      </c>
      <c r="F329" s="16">
        <v>839.9</v>
      </c>
      <c r="G329" s="16">
        <v>884.7</v>
      </c>
      <c r="H329" s="16">
        <v>910.3</v>
      </c>
      <c r="I329" s="16">
        <v>910.3</v>
      </c>
      <c r="J329" s="16">
        <v>3641.2</v>
      </c>
      <c r="K329" s="16">
        <v>4551.5</v>
      </c>
    </row>
    <row r="330" spans="1:11" ht="33.75" x14ac:dyDescent="0.25">
      <c r="A330" s="51"/>
      <c r="B330" s="64"/>
      <c r="C330" s="21" t="s">
        <v>26</v>
      </c>
      <c r="D330" s="21" t="s">
        <v>28</v>
      </c>
      <c r="E330" s="15" t="s">
        <v>99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</row>
    <row r="331" spans="1:11" x14ac:dyDescent="0.25">
      <c r="A331" s="52"/>
      <c r="B331" s="64"/>
      <c r="C331" s="21" t="s">
        <v>31</v>
      </c>
      <c r="D331" s="21" t="s">
        <v>28</v>
      </c>
      <c r="E331" s="35" t="s">
        <v>13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</row>
    <row r="332" spans="1:11" x14ac:dyDescent="0.25">
      <c r="A332" s="50" t="s">
        <v>150</v>
      </c>
      <c r="B332" s="53" t="s">
        <v>154</v>
      </c>
      <c r="C332" s="11">
        <v>903</v>
      </c>
      <c r="D332" s="11" t="s">
        <v>39</v>
      </c>
      <c r="E332" s="25" t="s">
        <v>10</v>
      </c>
      <c r="F332" s="13">
        <f t="shared" ref="F332:K332" si="232">F333+F334+F335+F336</f>
        <v>839.9</v>
      </c>
      <c r="G332" s="13">
        <f t="shared" si="232"/>
        <v>884.7</v>
      </c>
      <c r="H332" s="13">
        <f t="shared" si="232"/>
        <v>910.3</v>
      </c>
      <c r="I332" s="13">
        <f t="shared" si="232"/>
        <v>910.3</v>
      </c>
      <c r="J332" s="13">
        <f t="shared" si="232"/>
        <v>3641.2</v>
      </c>
      <c r="K332" s="13">
        <f t="shared" si="232"/>
        <v>4551.5</v>
      </c>
    </row>
    <row r="333" spans="1:11" x14ac:dyDescent="0.25">
      <c r="A333" s="51"/>
      <c r="B333" s="53"/>
      <c r="C333" s="11">
        <v>903</v>
      </c>
      <c r="D333" s="11" t="s">
        <v>44</v>
      </c>
      <c r="E333" s="20" t="s">
        <v>11</v>
      </c>
      <c r="F333" s="16">
        <v>0</v>
      </c>
      <c r="G333" s="16">
        <v>0</v>
      </c>
      <c r="H333" s="16">
        <v>0</v>
      </c>
      <c r="I333" s="16">
        <v>0</v>
      </c>
      <c r="J333" s="17">
        <f>H333*5</f>
        <v>0</v>
      </c>
      <c r="K333" s="17">
        <f>H333*5</f>
        <v>0</v>
      </c>
    </row>
    <row r="334" spans="1:11" ht="22.5" x14ac:dyDescent="0.25">
      <c r="A334" s="51"/>
      <c r="B334" s="53"/>
      <c r="C334" s="11">
        <v>903</v>
      </c>
      <c r="D334" s="11" t="s">
        <v>44</v>
      </c>
      <c r="E334" s="20" t="s">
        <v>12</v>
      </c>
      <c r="F334" s="16">
        <v>839.9</v>
      </c>
      <c r="G334" s="16">
        <v>884.7</v>
      </c>
      <c r="H334" s="16">
        <v>910.3</v>
      </c>
      <c r="I334" s="16">
        <v>910.3</v>
      </c>
      <c r="J334" s="17">
        <v>3641.2</v>
      </c>
      <c r="K334" s="17">
        <f t="shared" ref="K334:K336" si="233">H334*5</f>
        <v>4551.5</v>
      </c>
    </row>
    <row r="335" spans="1:11" ht="33.75" x14ac:dyDescent="0.25">
      <c r="A335" s="51"/>
      <c r="B335" s="53"/>
      <c r="C335" s="11">
        <v>903</v>
      </c>
      <c r="D335" s="11" t="s">
        <v>44</v>
      </c>
      <c r="E335" s="15" t="s">
        <v>99</v>
      </c>
      <c r="F335" s="16">
        <v>0</v>
      </c>
      <c r="G335" s="16">
        <v>0</v>
      </c>
      <c r="H335" s="16">
        <v>0</v>
      </c>
      <c r="I335" s="16">
        <v>0</v>
      </c>
      <c r="J335" s="17">
        <f t="shared" ref="J335:J336" si="234">H335*5</f>
        <v>0</v>
      </c>
      <c r="K335" s="17">
        <f t="shared" si="233"/>
        <v>0</v>
      </c>
    </row>
    <row r="336" spans="1:11" x14ac:dyDescent="0.25">
      <c r="A336" s="52"/>
      <c r="B336" s="53"/>
      <c r="C336" s="11" t="s">
        <v>39</v>
      </c>
      <c r="D336" s="11" t="s">
        <v>39</v>
      </c>
      <c r="E336" s="15" t="s">
        <v>13</v>
      </c>
      <c r="F336" s="16">
        <v>0</v>
      </c>
      <c r="G336" s="16">
        <v>0</v>
      </c>
      <c r="H336" s="16">
        <v>0</v>
      </c>
      <c r="I336" s="16">
        <v>0</v>
      </c>
      <c r="J336" s="17">
        <f t="shared" si="234"/>
        <v>0</v>
      </c>
      <c r="K336" s="17">
        <f t="shared" si="233"/>
        <v>0</v>
      </c>
    </row>
    <row r="337" spans="1:1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1:1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</row>
  </sheetData>
  <mergeCells count="141">
    <mergeCell ref="I14:I15"/>
    <mergeCell ref="B287:B291"/>
    <mergeCell ref="B167:B171"/>
    <mergeCell ref="B267:B271"/>
    <mergeCell ref="B272:B276"/>
    <mergeCell ref="A327:A331"/>
    <mergeCell ref="A262:A266"/>
    <mergeCell ref="A267:A271"/>
    <mergeCell ref="A272:A276"/>
    <mergeCell ref="A277:A281"/>
    <mergeCell ref="A282:A286"/>
    <mergeCell ref="A232:A236"/>
    <mergeCell ref="A237:A241"/>
    <mergeCell ref="A242:A246"/>
    <mergeCell ref="A247:A251"/>
    <mergeCell ref="A252:A256"/>
    <mergeCell ref="A257:A261"/>
    <mergeCell ref="A322:A326"/>
    <mergeCell ref="A287:A291"/>
    <mergeCell ref="A302:A306"/>
    <mergeCell ref="A307:A311"/>
    <mergeCell ref="A312:A316"/>
    <mergeCell ref="A317:A321"/>
    <mergeCell ref="B182:B186"/>
    <mergeCell ref="A192:A196"/>
    <mergeCell ref="A197:A201"/>
    <mergeCell ref="A202:A206"/>
    <mergeCell ref="B277:B281"/>
    <mergeCell ref="B282:B286"/>
    <mergeCell ref="B257:B261"/>
    <mergeCell ref="B232:B236"/>
    <mergeCell ref="B237:B241"/>
    <mergeCell ref="B242:B246"/>
    <mergeCell ref="B247:B251"/>
    <mergeCell ref="F14:F15"/>
    <mergeCell ref="G14:G15"/>
    <mergeCell ref="H14:H15"/>
    <mergeCell ref="B62:B66"/>
    <mergeCell ref="A52:A56"/>
    <mergeCell ref="B52:B56"/>
    <mergeCell ref="A27:A31"/>
    <mergeCell ref="B27:B31"/>
    <mergeCell ref="A67:A71"/>
    <mergeCell ref="B67:B71"/>
    <mergeCell ref="A32:A36"/>
    <mergeCell ref="B32:B36"/>
    <mergeCell ref="A37:A41"/>
    <mergeCell ref="B37:B41"/>
    <mergeCell ref="A42:A46"/>
    <mergeCell ref="B42:B46"/>
    <mergeCell ref="A47:A51"/>
    <mergeCell ref="B47:B51"/>
    <mergeCell ref="A57:A61"/>
    <mergeCell ref="B57:B61"/>
    <mergeCell ref="A62:A66"/>
    <mergeCell ref="B72:B76"/>
    <mergeCell ref="B127:B131"/>
    <mergeCell ref="B132:B136"/>
    <mergeCell ref="B137:B141"/>
    <mergeCell ref="A137:A141"/>
    <mergeCell ref="A142:A146"/>
    <mergeCell ref="A127:A131"/>
    <mergeCell ref="A132:A136"/>
    <mergeCell ref="A77:A81"/>
    <mergeCell ref="A72:A76"/>
    <mergeCell ref="B77:B81"/>
    <mergeCell ref="A112:A116"/>
    <mergeCell ref="B112:B116"/>
    <mergeCell ref="B117:B121"/>
    <mergeCell ref="A7:K7"/>
    <mergeCell ref="A8:K8"/>
    <mergeCell ref="A9:K9"/>
    <mergeCell ref="C11:D13"/>
    <mergeCell ref="E11:E15"/>
    <mergeCell ref="K14:K15"/>
    <mergeCell ref="A11:A15"/>
    <mergeCell ref="F11:K13"/>
    <mergeCell ref="A227:A231"/>
    <mergeCell ref="B227:B231"/>
    <mergeCell ref="B217:B221"/>
    <mergeCell ref="B212:B216"/>
    <mergeCell ref="B202:B206"/>
    <mergeCell ref="B147:B151"/>
    <mergeCell ref="B152:B156"/>
    <mergeCell ref="B157:B161"/>
    <mergeCell ref="B162:B166"/>
    <mergeCell ref="J14:J15"/>
    <mergeCell ref="B17:B21"/>
    <mergeCell ref="D14:D15"/>
    <mergeCell ref="A22:A26"/>
    <mergeCell ref="B22:B26"/>
    <mergeCell ref="A17:A21"/>
    <mergeCell ref="A147:A151"/>
    <mergeCell ref="A332:A336"/>
    <mergeCell ref="B332:B336"/>
    <mergeCell ref="A102:A106"/>
    <mergeCell ref="B102:B106"/>
    <mergeCell ref="A107:A111"/>
    <mergeCell ref="B107:B111"/>
    <mergeCell ref="A122:A126"/>
    <mergeCell ref="B122:B126"/>
    <mergeCell ref="A172:A176"/>
    <mergeCell ref="B172:B176"/>
    <mergeCell ref="A177:A181"/>
    <mergeCell ref="B177:B181"/>
    <mergeCell ref="B187:B191"/>
    <mergeCell ref="B192:B196"/>
    <mergeCell ref="B197:B201"/>
    <mergeCell ref="B207:B211"/>
    <mergeCell ref="B297:B301"/>
    <mergeCell ref="B312:B316"/>
    <mergeCell ref="B302:B306"/>
    <mergeCell ref="B327:B331"/>
    <mergeCell ref="B317:B321"/>
    <mergeCell ref="B252:B256"/>
    <mergeCell ref="B262:B266"/>
    <mergeCell ref="A152:A156"/>
    <mergeCell ref="B322:B326"/>
    <mergeCell ref="B307:B311"/>
    <mergeCell ref="A217:A221"/>
    <mergeCell ref="A222:A226"/>
    <mergeCell ref="B222:B226"/>
    <mergeCell ref="A297:A301"/>
    <mergeCell ref="A82:A86"/>
    <mergeCell ref="B82:B86"/>
    <mergeCell ref="A87:A91"/>
    <mergeCell ref="B87:B91"/>
    <mergeCell ref="A92:A96"/>
    <mergeCell ref="B92:B96"/>
    <mergeCell ref="A97:A101"/>
    <mergeCell ref="B97:B101"/>
    <mergeCell ref="B142:B146"/>
    <mergeCell ref="A207:A211"/>
    <mergeCell ref="A157:A161"/>
    <mergeCell ref="A162:A166"/>
    <mergeCell ref="A212:A216"/>
    <mergeCell ref="A187:A191"/>
    <mergeCell ref="A167:A171"/>
    <mergeCell ref="A182:A186"/>
    <mergeCell ref="A292:A296"/>
    <mergeCell ref="B292:B296"/>
  </mergeCells>
  <pageMargins left="0.70866141732283472" right="0.11811023622047245" top="0.31496062992125984" bottom="0.31496062992125984" header="0.31496062992125984" footer="0.31496062992125984"/>
  <pageSetup paperSize="9" scale="65" fitToHeight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2024-05-22T08:34:22Z</dcterms:modified>
</cp:coreProperties>
</file>