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Доходы" sheetId="1" r:id="rId1"/>
  </sheets>
  <definedNames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<sst xmlns="http://schemas.openxmlformats.org/spreadsheetml/2006/main" count="139" uniqueCount="137">
  <si>
    <t xml:space="preserve"> 000 1050000000 0000 000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</si>
  <si>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</si>
  <si>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</si>
  <si>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000 1010000000 0000 000</t>
  </si>
  <si>
    <t xml:space="preserve"> 000 1070100001 0000 110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</si>
  <si>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</si>
  <si>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</si>
  <si>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 Налог на добычу полезных ископаемых</t>
  </si>
  <si>
    <t xml:space="preserve"> 000 1110502000 0000 120</t>
  </si>
  <si>
    <t xml:space="preserve"> 000 1030200001 0000 110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</si>
  <si>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</si>
  <si>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</si>
  <si>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>2</t>
  </si>
  <si>
    <t xml:space="preserve">  ПЛАТЕЖИ ПРИ ПОЛЬЗОВАНИИ ПРИРОДНЫМИ РЕСУРСАМИ</t>
  </si>
  <si>
    <t xml:space="preserve">  Иные межбюджетные трансферты</t>
  </si>
  <si>
    <t>3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</si>
  <si>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</si>
  <si>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</si>
  <si>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</si>
  <si>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</si>
  <si>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>(рублей)</t>
  </si>
  <si>
    <t>Прогноз</t>
  </si>
  <si>
    <t>ВСЕГО ДОХОДОВ</t>
  </si>
  <si>
    <t xml:space="preserve">  НАЛОГОВЫЕ ДОХОДЫ</t>
  </si>
  <si>
    <t>в том числе:</t>
  </si>
  <si>
    <t>Акцизы на нефтепродукты</t>
  </si>
  <si>
    <t xml:space="preserve">  НЕНАЛОГОВЫЕ ДОХОДЫ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</si>
  <si>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</si>
  <si>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000 1110500000 0000 120</t>
  </si>
  <si>
    <t xml:space="preserve">  НАЛОГИ, СБОРЫ И РЕГУЛЯРНЫЕ ПЛАТЕЖИ ЗА ПОЛЬЗОВАНИЕ ПРИРОДНЫМИ РЕСУРСАМИ</t>
  </si>
  <si>
    <t xml:space="preserve"> 000 1140000000 0000 000</t>
  </si>
  <si>
    <t>Наименование 
показателя</t>
  </si>
  <si>
    <t xml:space="preserve">  ДОХОДЫ ОТ ПРОДАЖИ МАТЕРИАЛЬНЫХ И НЕМАТЕРИАЛЬНЫХ АКТИВОВ</t>
  </si>
  <si>
    <t xml:space="preserve"> 000 1060000000 0000 000</t>
  </si>
  <si>
    <t xml:space="preserve"> 000 1120100001 0000 120</t>
  </si>
  <si>
    <t xml:space="preserve"> 000 1030000000 0000 000</t>
  </si>
  <si>
    <t xml:space="preserve">  Налог на доходы физических лиц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</si>
  <si>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</si>
  <si>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НАЛОГИ НА ТОВАРЫ (РАБОТЫ, УСЛУГИ), РЕАЛИЗУЕМЫЕ НА ТЕРРИТОРИИ РОССИЙСКОЙ ФЕДЕРАЦИИ</t>
  </si>
  <si>
    <t xml:space="preserve"> 000 1010200001 0000 110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</si>
  <si>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</si>
  <si>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000 1070000000 0000 000</t>
  </si>
  <si>
    <t xml:space="preserve"> 000 1110000000 0000 000</t>
  </si>
  <si>
    <t xml:space="preserve">  ГОСУДАРСТВЕННАЯ ПОШЛИНА</t>
  </si>
  <si>
    <t xml:space="preserve">  Единый сельскохозяйственный налог</t>
  </si>
  <si>
    <t xml:space="preserve">  Субвенции бюджетам бюджетной системы Российской Федерации</t>
  </si>
  <si>
    <t xml:space="preserve"> 000 1050300001 0000 110</t>
  </si>
  <si>
    <t xml:space="preserve">  БЕЗВОЗМЕЗДНЫЕ ПОСТУПЛЕНИЯ</t>
  </si>
  <si>
    <t xml:space="preserve"> 000 1000000000 0000 000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</si>
  <si>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</si>
  <si>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НАЛОГИ НА ПРИБЫЛЬ, ДОХОДЫ</t>
  </si>
  <si>
    <t>Код дохода по бюджетной классификации</t>
  </si>
  <si>
    <t xml:space="preserve"> 000 1060400002 0000 110</t>
  </si>
  <si>
    <t xml:space="preserve"> 000 1080000000 0000 000</t>
  </si>
  <si>
    <t xml:space="preserve"> 000 2020000000 0000 000</t>
  </si>
  <si>
    <t xml:space="preserve"> 000 1120000000 0000 000</t>
  </si>
  <si>
    <t xml:space="preserve">  НАЛОГИ НА СОВОКУПНЫЙ ДОХОД</t>
  </si>
  <si>
    <t xml:space="preserve">  НАЛОГИ НА ИМУЩЕСТВО</t>
  </si>
  <si>
    <t xml:space="preserve"> 000 1140600000 0000 430</t>
  </si>
  <si>
    <t xml:space="preserve">  Субсидии бюджетам бюджетной системы Российской Федерации (межбюджетные субсидии)</t>
  </si>
  <si>
    <t xml:space="preserve">  Транспортный налог</t>
  </si>
  <si>
    <t xml:space="preserve"> 000 1110503000 0000 120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</si>
  <si>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</si>
  <si>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</si>
  <si>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</si>
  <si>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000 1050100001 0000 110</t>
  </si>
  <si>
    <t>Единый налог, взимаемый в связи с применением упрощенной системы налогообложения</t>
  </si>
  <si>
    <t xml:space="preserve"> 000 2022000000 0000 150</t>
  </si>
  <si>
    <t xml:space="preserve"> 000 2021000000 0000 150</t>
  </si>
  <si>
    <t xml:space="preserve"> 000 2023000000 0000 150</t>
  </si>
  <si>
    <t xml:space="preserve"> 000 2024000000 0000 150</t>
  </si>
  <si>
    <t xml:space="preserve"> ДОХОДЫ ОТ ОКАЗАНИЯ ПЛАТНЫХ УСЛУГ И КОМПЕНСАЦИИ ЗАТРАТ ГОСУДАРСТВА</t>
  </si>
  <si>
    <t>000 1130000000 0000 000</t>
  </si>
  <si>
    <t xml:space="preserve">  Доходы от компенсации затрат государства</t>
  </si>
  <si>
    <t>000 1130200000 0000 130</t>
  </si>
  <si>
    <t>000 1050400002 0000 110</t>
  </si>
  <si>
    <t>Налог, взимаемый в связи с применением патентной системы налогообложения</t>
  </si>
  <si>
    <t xml:space="preserve">       Земельный налог</t>
  </si>
  <si>
    <t xml:space="preserve"> 000 1060600000 0000 110</t>
  </si>
  <si>
    <t xml:space="preserve">       Налог на имущество физических лиц</t>
  </si>
  <si>
    <t>00020245303140000150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</si>
  <si>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</si>
  <si>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</si>
  <si>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</si>
  <si>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</si>
  <si>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</si>
  <si>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</si>
  <si>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</si>
  <si>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</si>
  <si>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</si>
  <si>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</si>
  <si>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</si>
  <si>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Прочие субсидии бюджетам муниципальных округов</t>
  </si>
  <si>
    <t xml:space="preserve"> 000 2022999914 0000 150</t>
  </si>
  <si>
    <t>Субсидии бюджетам муниципальных округов на реализацию программ формирования современной городской среды</t>
  </si>
  <si>
    <t>000 2022555514 0000 150</t>
  </si>
  <si>
    <t>Субсидии бюджетам муниципальных округов на обеспечение комплексного развития сельских территорий</t>
  </si>
  <si>
    <t>000 2022557614 0000 150</t>
  </si>
  <si>
    <t>Субсидии бюджетам муниципальных округов на реализацию мероприятий по обеспечению жильем молодых семей</t>
  </si>
  <si>
    <t>000 2022549714 0000 150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</si>
  <si>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</si>
  <si>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</si>
  <si>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</si>
  <si>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000 2022021614 0000 150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</si>
  <si>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</si>
  <si>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000 2021500114 0000 150</t>
  </si>
  <si>
    <t xml:space="preserve">                                                                к решению Собрания депутатов Порецкого муниципального округа</t>
  </si>
  <si>
    <t xml:space="preserve">                                                             Чувашской Республики "О бюджете Порецкого муниципального округа</t>
  </si>
  <si>
    <t>поступлений доходов в бюджет Порецкого муниципального округа Чувашской Республики</t>
  </si>
  <si>
    <t xml:space="preserve">Сумма </t>
  </si>
  <si>
    <t>000 2023512014 0000 150</t>
  </si>
  <si>
    <t xml:space="preserve">                                                                                                  Приложение 1</t>
  </si>
  <si>
    <t>000 2022517114 0000150</t>
  </si>
  <si>
    <t>Субсидии бюджетам муниципальных округов на оснащение (обновление материально-технической базы) оборудованием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</si>
  <si>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000 20225467114 0000 150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</si>
  <si>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</si>
  <si>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000 2022551914 0000 150</t>
  </si>
  <si>
    <t>Субсидии бюджетам муниципальных округов на поддержку отрасли культуры</t>
  </si>
  <si>
    <t>000 2022559914 0000 150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</si>
  <si>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</si>
  <si>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000 2024517914 0000 150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</si>
  <si>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</si>
  <si>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000 1170000000 0000 000</t>
  </si>
  <si>
    <t xml:space="preserve">  ПРОЧИЕ НЕНАЛОГОВЫЕ ДОХОДЫ</t>
  </si>
  <si>
    <t>000 20225511140000150</t>
  </si>
  <si>
    <t xml:space="preserve">              Субсидии бюджетам муниципальных округов на проведение комплексных кадастровых работ</t>
  </si>
  <si>
    <t>000 2021500214 0000 150</t>
  </si>
  <si>
    <t>Дотации на поддержку мер по обеспечению сбалансированности бюджетов муниципальных округов</t>
  </si>
  <si>
    <t xml:space="preserve">                                                                      Чувашской Республики на 2024 год и на плановый </t>
  </si>
  <si>
    <t>период 2025 и 2026 годов"</t>
  </si>
  <si>
    <t>на 2024 год и на плановый период 2025 и 2026 годов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</si>
  <si>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</si>
  <si>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</si>
  <si>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 xml:space="preserve"> 2024 год</t>
  </si>
  <si>
    <t>2025 год</t>
  </si>
  <si>
    <t xml:space="preserve"> 2026 год</t>
  </si>
  <si>
    <t xml:space="preserve">         000 1060100000 0000 110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</si>
</sst>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0.0"/>
  </numFmts>
  <fonts count="79">
    <font>
      <sz val="11"/>
      <name val="Calibri"/>
      <family val="0"/>
    </font>
    <font>
      <sz val="8"/>
      <name val="Arial"/>
      <family val="2"/>
    </font>
    <font>
      <b/>
      <sz val="13"/>
      <color indexed="62"/>
      <name val="Calibri"/>
      <family val="2"/>
    </font>
    <font>
      <sz val="6"/>
      <name val="Arial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i/>
      <sz val="8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1"/>
      <color indexed="20"/>
      <name val="Calibri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1"/>
      <color theme="11"/>
      <name val="Calibri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2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>
      <alignment horizontal="left"/>
      <protection/>
    </xf>
    <xf numFmtId="0" fontId="21" fillId="33" borderId="1" applyNumberFormat="0" applyAlignment="0" applyProtection="0"/>
    <xf numFmtId="0" fontId="25" fillId="30" borderId="2" applyNumberFormat="0" applyAlignment="0" applyProtection="0"/>
    <xf numFmtId="0" fontId="20" fillId="0" borderId="0">
      <alignment horizontal="left"/>
      <protection/>
    </xf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13" borderId="1" applyNumberFormat="0" applyAlignment="0" applyProtection="0"/>
    <xf numFmtId="0" fontId="14" fillId="0" borderId="6" applyNumberFormat="0" applyFill="0" applyAlignment="0" applyProtection="0"/>
    <xf numFmtId="0" fontId="11" fillId="34" borderId="0" applyNumberFormat="0" applyBorder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49" fontId="1" fillId="0" borderId="10">
      <alignment horizontal="center"/>
      <protection/>
    </xf>
    <xf numFmtId="0" fontId="9" fillId="0" borderId="11">
      <alignment/>
      <protection/>
    </xf>
    <xf numFmtId="49" fontId="1" fillId="0" borderId="0">
      <alignment horizontal="center"/>
      <protection/>
    </xf>
    <xf numFmtId="49" fontId="1" fillId="0" borderId="12">
      <alignment horizontal="center" wrapText="1"/>
      <protection/>
    </xf>
    <xf numFmtId="49" fontId="1" fillId="0" borderId="13">
      <alignment horizontal="center" wrapText="1"/>
      <protection/>
    </xf>
    <xf numFmtId="49" fontId="1" fillId="0" borderId="14">
      <alignment horizontal="center"/>
      <protection/>
    </xf>
    <xf numFmtId="49" fontId="1" fillId="0" borderId="15">
      <alignment/>
      <protection/>
    </xf>
    <xf numFmtId="4" fontId="1" fillId="0" borderId="14">
      <alignment horizontal="right"/>
      <protection/>
    </xf>
    <xf numFmtId="4" fontId="1" fillId="0" borderId="12">
      <alignment horizontal="right"/>
      <protection/>
    </xf>
    <xf numFmtId="49" fontId="1" fillId="0" borderId="0">
      <alignment horizontal="right"/>
      <protection/>
    </xf>
    <xf numFmtId="0" fontId="9" fillId="11" borderId="16">
      <alignment/>
      <protection/>
    </xf>
    <xf numFmtId="4" fontId="1" fillId="0" borderId="17">
      <alignment horizontal="right"/>
      <protection/>
    </xf>
    <xf numFmtId="49" fontId="1" fillId="0" borderId="18">
      <alignment horizontal="center"/>
      <protection/>
    </xf>
    <xf numFmtId="0" fontId="9" fillId="11" borderId="19">
      <alignment/>
      <protection/>
    </xf>
    <xf numFmtId="4" fontId="1" fillId="0" borderId="20">
      <alignment horizontal="right"/>
      <protection/>
    </xf>
    <xf numFmtId="0" fontId="9" fillId="11" borderId="21">
      <alignment/>
      <protection/>
    </xf>
    <xf numFmtId="0" fontId="9" fillId="11" borderId="22">
      <alignment/>
      <protection/>
    </xf>
    <xf numFmtId="0" fontId="9" fillId="11" borderId="23">
      <alignment/>
      <protection/>
    </xf>
    <xf numFmtId="0" fontId="9" fillId="11" borderId="24">
      <alignment/>
      <protection/>
    </xf>
    <xf numFmtId="0" fontId="1" fillId="0" borderId="25">
      <alignment horizontal="left" wrapText="1"/>
      <protection/>
    </xf>
    <xf numFmtId="0" fontId="12" fillId="0" borderId="26">
      <alignment horizontal="left" wrapText="1"/>
      <protection/>
    </xf>
    <xf numFmtId="0" fontId="1" fillId="0" borderId="27">
      <alignment horizontal="left" wrapText="1" indent="2"/>
      <protection/>
    </xf>
    <xf numFmtId="0" fontId="9" fillId="11" borderId="28">
      <alignment/>
      <protection/>
    </xf>
    <xf numFmtId="0" fontId="9" fillId="0" borderId="29">
      <alignment/>
      <protection/>
    </xf>
    <xf numFmtId="0" fontId="1" fillId="0" borderId="15">
      <alignment/>
      <protection/>
    </xf>
    <xf numFmtId="0" fontId="9" fillId="0" borderId="15">
      <alignment/>
      <protection/>
    </xf>
    <xf numFmtId="0" fontId="12" fillId="0" borderId="0">
      <alignment horizontal="center"/>
      <protection/>
    </xf>
    <xf numFmtId="0" fontId="12" fillId="0" borderId="15">
      <alignment/>
      <protection/>
    </xf>
    <xf numFmtId="0" fontId="1" fillId="0" borderId="30">
      <alignment horizontal="left" wrapText="1"/>
      <protection/>
    </xf>
    <xf numFmtId="0" fontId="1" fillId="0" borderId="31">
      <alignment horizontal="left" wrapText="1" indent="1"/>
      <protection/>
    </xf>
    <xf numFmtId="0" fontId="1" fillId="0" borderId="30">
      <alignment horizontal="left" wrapText="1" indent="2"/>
      <protection/>
    </xf>
    <xf numFmtId="0" fontId="9" fillId="11" borderId="32">
      <alignment/>
      <protection/>
    </xf>
    <xf numFmtId="0" fontId="1" fillId="0" borderId="33">
      <alignment horizontal="left" wrapText="1" indent="2"/>
      <protection/>
    </xf>
    <xf numFmtId="0" fontId="1" fillId="0" borderId="0">
      <alignment horizontal="center" wrapText="1"/>
      <protection/>
    </xf>
    <xf numFmtId="49" fontId="1" fillId="0" borderId="15">
      <alignment horizontal="left"/>
      <protection/>
    </xf>
    <xf numFmtId="49" fontId="1" fillId="0" borderId="10">
      <alignment horizontal="center" wrapText="1"/>
      <protection/>
    </xf>
    <xf numFmtId="49" fontId="1" fillId="0" borderId="10">
      <alignment horizontal="center" shrinkToFit="1"/>
      <protection/>
    </xf>
    <xf numFmtId="0" fontId="9" fillId="11" borderId="34">
      <alignment/>
      <protection/>
    </xf>
    <xf numFmtId="49" fontId="1" fillId="0" borderId="14">
      <alignment horizontal="center" shrinkToFit="1"/>
      <protection/>
    </xf>
    <xf numFmtId="0" fontId="1" fillId="0" borderId="35">
      <alignment horizontal="left" wrapText="1"/>
      <protection/>
    </xf>
    <xf numFmtId="0" fontId="1" fillId="0" borderId="25">
      <alignment horizontal="left" wrapText="1" indent="1"/>
      <protection/>
    </xf>
    <xf numFmtId="0" fontId="1" fillId="0" borderId="35">
      <alignment horizontal="left" wrapText="1" indent="2"/>
      <protection/>
    </xf>
    <xf numFmtId="0" fontId="9" fillId="11" borderId="36">
      <alignment/>
      <protection/>
    </xf>
    <xf numFmtId="0" fontId="1" fillId="0" borderId="25">
      <alignment horizontal="left" wrapText="1" indent="2"/>
      <protection/>
    </xf>
    <xf numFmtId="0" fontId="9" fillId="11" borderId="15">
      <alignment/>
      <protection/>
    </xf>
    <xf numFmtId="0" fontId="9" fillId="0" borderId="37">
      <alignment/>
      <protection/>
    </xf>
    <xf numFmtId="0" fontId="9" fillId="0" borderId="38">
      <alignment/>
      <protection/>
    </xf>
    <xf numFmtId="0" fontId="12" fillId="0" borderId="39">
      <alignment horizontal="center" vertical="center" textRotation="90" wrapText="1"/>
      <protection/>
    </xf>
    <xf numFmtId="0" fontId="12" fillId="0" borderId="29">
      <alignment horizontal="center" vertical="center" textRotation="90" wrapText="1"/>
      <protection/>
    </xf>
    <xf numFmtId="0" fontId="1" fillId="0" borderId="0">
      <alignment vertical="center"/>
      <protection/>
    </xf>
    <xf numFmtId="0" fontId="12" fillId="0" borderId="15">
      <alignment horizontal="center" vertical="center" textRotation="90" wrapText="1"/>
      <protection/>
    </xf>
    <xf numFmtId="0" fontId="12" fillId="0" borderId="29">
      <alignment horizontal="center" vertical="center" textRotation="90"/>
      <protection/>
    </xf>
    <xf numFmtId="0" fontId="12" fillId="0" borderId="15">
      <alignment horizontal="center" vertical="center" textRotation="90"/>
      <protection/>
    </xf>
    <xf numFmtId="0" fontId="12" fillId="0" borderId="39">
      <alignment horizontal="center" vertical="center" textRotation="90"/>
      <protection/>
    </xf>
    <xf numFmtId="0" fontId="12" fillId="0" borderId="40">
      <alignment horizontal="center" vertical="center" textRotation="90"/>
      <protection/>
    </xf>
    <xf numFmtId="0" fontId="8" fillId="0" borderId="15">
      <alignment wrapText="1"/>
      <protection/>
    </xf>
    <xf numFmtId="0" fontId="8" fillId="0" borderId="40">
      <alignment wrapText="1"/>
      <protection/>
    </xf>
    <xf numFmtId="0" fontId="8" fillId="0" borderId="29">
      <alignment wrapText="1"/>
      <protection/>
    </xf>
    <xf numFmtId="0" fontId="1" fillId="0" borderId="40">
      <alignment horizontal="center" vertical="top" wrapText="1"/>
      <protection/>
    </xf>
    <xf numFmtId="0" fontId="12" fillId="0" borderId="41">
      <alignment/>
      <protection/>
    </xf>
    <xf numFmtId="49" fontId="27" fillId="0" borderId="42">
      <alignment horizontal="left" vertical="center" wrapText="1"/>
      <protection/>
    </xf>
    <xf numFmtId="49" fontId="1" fillId="0" borderId="43">
      <alignment horizontal="left" vertical="center" wrapText="1" indent="2"/>
      <protection/>
    </xf>
    <xf numFmtId="49" fontId="1" fillId="0" borderId="33">
      <alignment horizontal="left" vertical="center" wrapText="1" indent="3"/>
      <protection/>
    </xf>
    <xf numFmtId="49" fontId="1" fillId="0" borderId="42">
      <alignment horizontal="left" vertical="center" wrapText="1" indent="3"/>
      <protection/>
    </xf>
    <xf numFmtId="49" fontId="1" fillId="0" borderId="44">
      <alignment horizontal="left" vertical="center" wrapText="1" indent="3"/>
      <protection/>
    </xf>
    <xf numFmtId="0" fontId="27" fillId="0" borderId="41">
      <alignment horizontal="left" vertical="center" wrapText="1"/>
      <protection/>
    </xf>
    <xf numFmtId="49" fontId="1" fillId="0" borderId="29">
      <alignment horizontal="left" vertical="center" wrapText="1" indent="3"/>
      <protection/>
    </xf>
    <xf numFmtId="49" fontId="1" fillId="0" borderId="0">
      <alignment horizontal="left" vertical="center" wrapText="1" indent="3"/>
      <protection/>
    </xf>
    <xf numFmtId="49" fontId="1" fillId="0" borderId="15">
      <alignment horizontal="left" vertical="center" wrapText="1" indent="3"/>
      <protection/>
    </xf>
    <xf numFmtId="49" fontId="27" fillId="0" borderId="41">
      <alignment horizontal="left" vertical="center" wrapText="1"/>
      <protection/>
    </xf>
    <xf numFmtId="0" fontId="1" fillId="0" borderId="42">
      <alignment horizontal="left" vertical="center" wrapText="1"/>
      <protection/>
    </xf>
    <xf numFmtId="0" fontId="1" fillId="0" borderId="44">
      <alignment horizontal="left" vertical="center" wrapText="1"/>
      <protection/>
    </xf>
    <xf numFmtId="49" fontId="1" fillId="0" borderId="42">
      <alignment horizontal="left" vertical="center" wrapText="1"/>
      <protection/>
    </xf>
    <xf numFmtId="49" fontId="1" fillId="0" borderId="44">
      <alignment horizontal="left" vertical="center" wrapText="1"/>
      <protection/>
    </xf>
    <xf numFmtId="49" fontId="12" fillId="0" borderId="45">
      <alignment horizontal="center"/>
      <protection/>
    </xf>
    <xf numFmtId="49" fontId="12" fillId="0" borderId="46">
      <alignment horizontal="center" vertical="center" wrapText="1"/>
      <protection/>
    </xf>
    <xf numFmtId="49" fontId="1" fillId="0" borderId="47">
      <alignment horizontal="center" vertical="center" wrapText="1"/>
      <protection/>
    </xf>
    <xf numFmtId="49" fontId="1" fillId="0" borderId="10">
      <alignment horizontal="center" vertical="center" wrapText="1"/>
      <protection/>
    </xf>
    <xf numFmtId="49" fontId="1" fillId="0" borderId="46">
      <alignment horizontal="center" vertical="center" wrapText="1"/>
      <protection/>
    </xf>
    <xf numFmtId="49" fontId="1" fillId="0" borderId="48">
      <alignment horizontal="center" vertical="center" wrapText="1"/>
      <protection/>
    </xf>
    <xf numFmtId="49" fontId="1" fillId="0" borderId="11">
      <alignment horizontal="center" vertical="center" wrapText="1"/>
      <protection/>
    </xf>
    <xf numFmtId="49" fontId="1" fillId="0" borderId="0">
      <alignment horizontal="center" vertical="center" wrapText="1"/>
      <protection/>
    </xf>
    <xf numFmtId="49" fontId="1" fillId="0" borderId="15">
      <alignment horizontal="center" vertical="center" wrapText="1"/>
      <protection/>
    </xf>
    <xf numFmtId="49" fontId="12" fillId="0" borderId="45">
      <alignment horizontal="center" vertical="center" wrapText="1"/>
      <protection/>
    </xf>
    <xf numFmtId="0" fontId="12" fillId="0" borderId="45">
      <alignment horizontal="center" vertical="center"/>
      <protection/>
    </xf>
    <xf numFmtId="0" fontId="1" fillId="0" borderId="47">
      <alignment horizontal="center" vertical="center"/>
      <protection/>
    </xf>
    <xf numFmtId="0" fontId="1" fillId="0" borderId="10">
      <alignment horizontal="center" vertical="center"/>
      <protection/>
    </xf>
    <xf numFmtId="0" fontId="1" fillId="0" borderId="46">
      <alignment horizontal="center" vertical="center"/>
      <protection/>
    </xf>
    <xf numFmtId="0" fontId="12" fillId="0" borderId="46">
      <alignment horizontal="center" vertical="center"/>
      <protection/>
    </xf>
    <xf numFmtId="0" fontId="1" fillId="0" borderId="48">
      <alignment horizontal="center" vertical="center"/>
      <protection/>
    </xf>
    <xf numFmtId="49" fontId="12" fillId="0" borderId="45">
      <alignment horizontal="center" vertical="center"/>
      <protection/>
    </xf>
    <xf numFmtId="49" fontId="1" fillId="0" borderId="47">
      <alignment horizontal="center" vertical="center"/>
      <protection/>
    </xf>
    <xf numFmtId="49" fontId="1" fillId="0" borderId="10">
      <alignment horizontal="center" vertical="center"/>
      <protection/>
    </xf>
    <xf numFmtId="49" fontId="1" fillId="0" borderId="46">
      <alignment horizontal="center" vertical="center"/>
      <protection/>
    </xf>
    <xf numFmtId="49" fontId="1" fillId="0" borderId="48">
      <alignment horizontal="center" vertical="center"/>
      <protection/>
    </xf>
    <xf numFmtId="49" fontId="1" fillId="0" borderId="15">
      <alignment horizontal="center"/>
      <protection/>
    </xf>
    <xf numFmtId="0" fontId="1" fillId="0" borderId="29">
      <alignment horizontal="center"/>
      <protection/>
    </xf>
    <xf numFmtId="0" fontId="1" fillId="0" borderId="0">
      <alignment horizontal="center"/>
      <protection/>
    </xf>
    <xf numFmtId="49" fontId="1" fillId="0" borderId="15">
      <alignment/>
      <protection/>
    </xf>
    <xf numFmtId="0" fontId="1" fillId="0" borderId="40">
      <alignment horizontal="center" vertical="top"/>
      <protection/>
    </xf>
    <xf numFmtId="49" fontId="1" fillId="0" borderId="40">
      <alignment horizontal="center" vertical="top" wrapText="1"/>
      <protection/>
    </xf>
    <xf numFmtId="0" fontId="1" fillId="0" borderId="37">
      <alignment/>
      <protection/>
    </xf>
    <xf numFmtId="4" fontId="1" fillId="0" borderId="49">
      <alignment horizontal="right"/>
      <protection/>
    </xf>
    <xf numFmtId="4" fontId="1" fillId="0" borderId="11">
      <alignment horizontal="right"/>
      <protection/>
    </xf>
    <xf numFmtId="4" fontId="1" fillId="0" borderId="0">
      <alignment horizontal="right" shrinkToFit="1"/>
      <protection/>
    </xf>
    <xf numFmtId="4" fontId="1" fillId="0" borderId="15">
      <alignment horizontal="right"/>
      <protection/>
    </xf>
    <xf numFmtId="0" fontId="1" fillId="0" borderId="29">
      <alignment/>
      <protection/>
    </xf>
    <xf numFmtId="0" fontId="1" fillId="0" borderId="40">
      <alignment horizontal="center" vertical="top" wrapText="1"/>
      <protection/>
    </xf>
    <xf numFmtId="0" fontId="1" fillId="0" borderId="15">
      <alignment horizontal="center"/>
      <protection/>
    </xf>
    <xf numFmtId="49" fontId="1" fillId="0" borderId="29">
      <alignment horizontal="center"/>
      <protection/>
    </xf>
    <xf numFmtId="0" fontId="9" fillId="11" borderId="0">
      <alignment/>
      <protection/>
    </xf>
    <xf numFmtId="49" fontId="1" fillId="0" borderId="0">
      <alignment horizontal="left"/>
      <protection/>
    </xf>
    <xf numFmtId="4" fontId="1" fillId="0" borderId="37">
      <alignment horizontal="right"/>
      <protection/>
    </xf>
    <xf numFmtId="0" fontId="1" fillId="0" borderId="40">
      <alignment horizontal="center" vertical="top"/>
      <protection/>
    </xf>
    <xf numFmtId="4" fontId="1" fillId="0" borderId="38">
      <alignment horizontal="right"/>
      <protection/>
    </xf>
    <xf numFmtId="4" fontId="1" fillId="0" borderId="50">
      <alignment horizontal="right"/>
      <protection/>
    </xf>
    <xf numFmtId="0" fontId="1" fillId="0" borderId="38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11" borderId="15">
      <alignment/>
      <protection/>
    </xf>
    <xf numFmtId="49" fontId="1" fillId="0" borderId="40">
      <alignment horizontal="center" vertical="center" wrapText="1"/>
      <protection/>
    </xf>
    <xf numFmtId="49" fontId="1" fillId="0" borderId="40">
      <alignment horizontal="center" vertical="center" wrapText="1"/>
      <protection/>
    </xf>
    <xf numFmtId="0" fontId="9" fillId="11" borderId="51">
      <alignment/>
      <protection/>
    </xf>
    <xf numFmtId="0" fontId="1" fillId="0" borderId="52">
      <alignment horizontal="left" wrapText="1"/>
      <protection/>
    </xf>
    <xf numFmtId="0" fontId="1" fillId="0" borderId="30">
      <alignment horizontal="left" wrapText="1" indent="1"/>
      <protection/>
    </xf>
    <xf numFmtId="0" fontId="1" fillId="0" borderId="18">
      <alignment horizontal="left" wrapText="1" indent="2"/>
      <protection/>
    </xf>
    <xf numFmtId="0" fontId="9" fillId="11" borderId="29">
      <alignment/>
      <protection/>
    </xf>
    <xf numFmtId="0" fontId="15" fillId="0" borderId="0">
      <alignment horizontal="center" wrapText="1"/>
      <protection/>
    </xf>
    <xf numFmtId="0" fontId="3" fillId="0" borderId="0">
      <alignment horizontal="center" vertical="top"/>
      <protection/>
    </xf>
    <xf numFmtId="0" fontId="1" fillId="0" borderId="15">
      <alignment wrapText="1"/>
      <protection/>
    </xf>
    <xf numFmtId="0" fontId="1" fillId="0" borderId="51">
      <alignment wrapText="1"/>
      <protection/>
    </xf>
    <xf numFmtId="0" fontId="1" fillId="0" borderId="29">
      <alignment horizontal="left"/>
      <protection/>
    </xf>
    <xf numFmtId="0" fontId="9" fillId="11" borderId="53">
      <alignment/>
      <protection/>
    </xf>
    <xf numFmtId="49" fontId="1" fillId="0" borderId="45">
      <alignment horizontal="center" wrapText="1"/>
      <protection/>
    </xf>
    <xf numFmtId="49" fontId="1" fillId="0" borderId="47">
      <alignment horizontal="center" wrapText="1"/>
      <protection/>
    </xf>
    <xf numFmtId="49" fontId="1" fillId="0" borderId="46">
      <alignment horizontal="center"/>
      <protection/>
    </xf>
    <xf numFmtId="0" fontId="9" fillId="11" borderId="34">
      <alignment/>
      <protection/>
    </xf>
    <xf numFmtId="0" fontId="1" fillId="0" borderId="11">
      <alignment/>
      <protection/>
    </xf>
    <xf numFmtId="0" fontId="1" fillId="0" borderId="0">
      <alignment horizontal="center"/>
      <protection/>
    </xf>
    <xf numFmtId="49" fontId="1" fillId="0" borderId="29">
      <alignment/>
      <protection/>
    </xf>
    <xf numFmtId="49" fontId="1" fillId="0" borderId="0">
      <alignment/>
      <protection/>
    </xf>
    <xf numFmtId="49" fontId="1" fillId="0" borderId="12">
      <alignment horizontal="center"/>
      <protection/>
    </xf>
    <xf numFmtId="49" fontId="1" fillId="0" borderId="37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 vertical="center" wrapText="1"/>
      <protection/>
    </xf>
    <xf numFmtId="49" fontId="1" fillId="0" borderId="49">
      <alignment horizontal="center" vertical="center" wrapText="1"/>
      <protection/>
    </xf>
    <xf numFmtId="0" fontId="9" fillId="11" borderId="54">
      <alignment/>
      <protection/>
    </xf>
    <xf numFmtId="4" fontId="1" fillId="0" borderId="40">
      <alignment horizontal="right"/>
      <protection/>
    </xf>
    <xf numFmtId="0" fontId="1" fillId="33" borderId="11">
      <alignment/>
      <protection/>
    </xf>
    <xf numFmtId="0" fontId="1" fillId="33" borderId="0">
      <alignment/>
      <protection/>
    </xf>
    <xf numFmtId="0" fontId="15" fillId="0" borderId="0">
      <alignment horizontal="center" wrapText="1"/>
      <protection/>
    </xf>
    <xf numFmtId="0" fontId="17" fillId="0" borderId="55">
      <alignment/>
      <protection/>
    </xf>
    <xf numFmtId="49" fontId="6" fillId="0" borderId="22">
      <alignment horizontal="right"/>
      <protection/>
    </xf>
    <xf numFmtId="0" fontId="1" fillId="0" borderId="22">
      <alignment horizontal="right"/>
      <protection/>
    </xf>
    <xf numFmtId="0" fontId="17" fillId="0" borderId="15">
      <alignment/>
      <protection/>
    </xf>
    <xf numFmtId="0" fontId="1" fillId="0" borderId="49">
      <alignment horizontal="center"/>
      <protection/>
    </xf>
    <xf numFmtId="49" fontId="9" fillId="0" borderId="56">
      <alignment horizontal="center"/>
      <protection/>
    </xf>
    <xf numFmtId="14" fontId="1" fillId="0" borderId="26">
      <alignment horizontal="center"/>
      <protection/>
    </xf>
    <xf numFmtId="0" fontId="1" fillId="0" borderId="57">
      <alignment horizontal="center"/>
      <protection/>
    </xf>
    <xf numFmtId="49" fontId="1" fillId="0" borderId="27">
      <alignment horizontal="center"/>
      <protection/>
    </xf>
    <xf numFmtId="49" fontId="1" fillId="0" borderId="26">
      <alignment horizontal="center"/>
      <protection/>
    </xf>
    <xf numFmtId="0" fontId="1" fillId="0" borderId="26">
      <alignment horizontal="center"/>
      <protection/>
    </xf>
    <xf numFmtId="49" fontId="1" fillId="0" borderId="58">
      <alignment horizontal="center"/>
      <protection/>
    </xf>
    <xf numFmtId="0" fontId="0" fillId="0" borderId="11">
      <alignment/>
      <protection/>
    </xf>
    <xf numFmtId="0" fontId="17" fillId="0" borderId="0">
      <alignment/>
      <protection/>
    </xf>
    <xf numFmtId="0" fontId="9" fillId="0" borderId="59">
      <alignment/>
      <protection/>
    </xf>
    <xf numFmtId="0" fontId="9" fillId="0" borderId="28">
      <alignment/>
      <protection/>
    </xf>
    <xf numFmtId="4" fontId="1" fillId="0" borderId="18">
      <alignment horizontal="right"/>
      <protection/>
    </xf>
    <xf numFmtId="49" fontId="1" fillId="0" borderId="38">
      <alignment horizontal="center"/>
      <protection/>
    </xf>
    <xf numFmtId="0" fontId="9" fillId="11" borderId="60">
      <alignment/>
      <protection/>
    </xf>
    <xf numFmtId="0" fontId="1" fillId="0" borderId="61">
      <alignment horizontal="left" wrapText="1"/>
      <protection/>
    </xf>
    <xf numFmtId="0" fontId="1" fillId="0" borderId="35">
      <alignment horizontal="left" wrapText="1" indent="1"/>
      <protection/>
    </xf>
    <xf numFmtId="0" fontId="9" fillId="11" borderId="62">
      <alignment/>
      <protection/>
    </xf>
    <xf numFmtId="0" fontId="1" fillId="0" borderId="26">
      <alignment horizontal="left" wrapText="1" indent="2"/>
      <protection/>
    </xf>
    <xf numFmtId="0" fontId="9" fillId="11" borderId="63">
      <alignment/>
      <protection/>
    </xf>
    <xf numFmtId="0" fontId="1" fillId="33" borderId="32">
      <alignment/>
      <protection/>
    </xf>
    <xf numFmtId="0" fontId="15" fillId="0" borderId="0">
      <alignment horizontal="left" wrapText="1"/>
      <protection/>
    </xf>
    <xf numFmtId="49" fontId="9" fillId="0" borderId="0">
      <alignment/>
      <protection/>
    </xf>
    <xf numFmtId="0" fontId="1" fillId="0" borderId="0">
      <alignment horizontal="right"/>
      <protection/>
    </xf>
    <xf numFmtId="49" fontId="1" fillId="0" borderId="0">
      <alignment horizontal="right"/>
      <protection/>
    </xf>
    <xf numFmtId="0" fontId="1" fillId="0" borderId="0">
      <alignment horizontal="left" wrapText="1"/>
      <protection/>
    </xf>
    <xf numFmtId="0" fontId="1" fillId="0" borderId="15">
      <alignment horizontal="left"/>
      <protection/>
    </xf>
    <xf numFmtId="0" fontId="1" fillId="0" borderId="31">
      <alignment horizontal="left" wrapText="1"/>
      <protection/>
    </xf>
    <xf numFmtId="0" fontId="1" fillId="0" borderId="51">
      <alignment/>
      <protection/>
    </xf>
    <xf numFmtId="0" fontId="12" fillId="0" borderId="64">
      <alignment horizontal="left" wrapText="1"/>
      <protection/>
    </xf>
    <xf numFmtId="0" fontId="1" fillId="0" borderId="17">
      <alignment horizontal="left" wrapText="1" indent="2"/>
      <protection/>
    </xf>
    <xf numFmtId="49" fontId="1" fillId="0" borderId="0">
      <alignment horizontal="center" wrapText="1"/>
      <protection/>
    </xf>
    <xf numFmtId="49" fontId="1" fillId="0" borderId="46">
      <alignment horizontal="center" wrapText="1"/>
      <protection/>
    </xf>
    <xf numFmtId="0" fontId="1" fillId="0" borderId="65">
      <alignment/>
      <protection/>
    </xf>
    <xf numFmtId="0" fontId="1" fillId="0" borderId="66">
      <alignment horizontal="center" wrapText="1"/>
      <protection/>
    </xf>
    <xf numFmtId="0" fontId="9" fillId="11" borderId="11">
      <alignment/>
      <protection/>
    </xf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67" applyNumberFormat="0" applyAlignment="0" applyProtection="0"/>
    <xf numFmtId="0" fontId="59" fillId="42" borderId="68" applyNumberFormat="0" applyAlignment="0" applyProtection="0"/>
    <xf numFmtId="0" fontId="60" fillId="42" borderId="67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69" applyNumberFormat="0" applyFill="0" applyAlignment="0" applyProtection="0"/>
    <xf numFmtId="0" fontId="63" fillId="0" borderId="70" applyNumberFormat="0" applyFill="0" applyAlignment="0" applyProtection="0"/>
    <xf numFmtId="0" fontId="64" fillId="0" borderId="7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2" applyNumberFormat="0" applyFill="0" applyAlignment="0" applyProtection="0"/>
    <xf numFmtId="0" fontId="66" fillId="43" borderId="73" applyNumberFormat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74" applyNumberFormat="0" applyFont="0" applyAlignment="0" applyProtection="0"/>
    <xf numFmtId="9" fontId="0" fillId="0" borderId="0" applyFont="0" applyFill="0" applyBorder="0" applyAlignment="0" applyProtection="0"/>
    <xf numFmtId="0" fontId="72" fillId="0" borderId="75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201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9" fillId="0" borderId="0" xfId="201" applyNumberFormat="1" applyFont="1" applyProtection="1">
      <alignment/>
      <protection/>
    </xf>
    <xf numFmtId="0" fontId="29" fillId="0" borderId="0" xfId="198" applyNumberFormat="1" applyFont="1" applyProtection="1">
      <alignment horizontal="left"/>
      <protection/>
    </xf>
    <xf numFmtId="0" fontId="30" fillId="0" borderId="0" xfId="196" applyNumberFormat="1" applyFont="1" applyProtection="1">
      <alignment/>
      <protection/>
    </xf>
    <xf numFmtId="49" fontId="29" fillId="0" borderId="0" xfId="223" applyNumberFormat="1" applyFont="1" applyAlignment="1" applyProtection="1">
      <alignment horizontal="right"/>
      <protection/>
    </xf>
    <xf numFmtId="49" fontId="31" fillId="0" borderId="76" xfId="204" applyNumberFormat="1" applyFont="1" applyBorder="1" applyProtection="1">
      <alignment horizontal="center" vertical="center" wrapText="1"/>
      <protection/>
    </xf>
    <xf numFmtId="0" fontId="9" fillId="0" borderId="76" xfId="248" applyNumberFormat="1" applyFont="1" applyBorder="1" applyAlignment="1" applyProtection="1">
      <alignment horizontal="center"/>
      <protection/>
    </xf>
    <xf numFmtId="0" fontId="32" fillId="0" borderId="76" xfId="0" applyFont="1" applyBorder="1" applyAlignment="1" applyProtection="1">
      <alignment horizontal="center"/>
      <protection locked="0"/>
    </xf>
    <xf numFmtId="49" fontId="33" fillId="0" borderId="76" xfId="224" applyNumberFormat="1" applyFont="1" applyBorder="1" applyProtection="1">
      <alignment horizontal="center"/>
      <protection/>
    </xf>
    <xf numFmtId="0" fontId="33" fillId="0" borderId="76" xfId="206" applyNumberFormat="1" applyFont="1" applyBorder="1" applyProtection="1">
      <alignment horizontal="left" wrapText="1"/>
      <protection/>
    </xf>
    <xf numFmtId="4" fontId="33" fillId="0" borderId="76" xfId="230" applyNumberFormat="1" applyFont="1" applyBorder="1" applyProtection="1">
      <alignment horizontal="right"/>
      <protection/>
    </xf>
    <xf numFmtId="49" fontId="33" fillId="0" borderId="76" xfId="226" applyNumberFormat="1" applyFont="1" applyBorder="1" applyProtection="1">
      <alignment horizontal="center"/>
      <protection/>
    </xf>
    <xf numFmtId="0" fontId="33" fillId="0" borderId="76" xfId="208" applyNumberFormat="1" applyFont="1" applyBorder="1" applyProtection="1">
      <alignment horizontal="left" wrapText="1" indent="2"/>
      <protection/>
    </xf>
    <xf numFmtId="49" fontId="31" fillId="0" borderId="76" xfId="226" applyNumberFormat="1" applyFont="1" applyBorder="1" applyProtection="1">
      <alignment horizontal="center"/>
      <protection/>
    </xf>
    <xf numFmtId="0" fontId="31" fillId="0" borderId="76" xfId="208" applyNumberFormat="1" applyFont="1" applyBorder="1" applyProtection="1">
      <alignment horizontal="left" wrapText="1" indent="2"/>
      <protection/>
    </xf>
    <xf numFmtId="4" fontId="31" fillId="0" borderId="76" xfId="230" applyNumberFormat="1" applyFont="1" applyBorder="1" applyProtection="1">
      <alignment horizontal="right"/>
      <protection/>
    </xf>
    <xf numFmtId="49" fontId="75" fillId="0" borderId="76" xfId="0" applyNumberFormat="1" applyFont="1" applyBorder="1" applyAlignment="1">
      <alignment vertical="top"/>
    </xf>
    <xf numFmtId="0" fontId="75" fillId="0" borderId="76" xfId="0" applyFont="1" applyBorder="1" applyAlignment="1">
      <alignment horizontal="justify" vertical="top" wrapText="1"/>
    </xf>
    <xf numFmtId="0" fontId="31" fillId="0" borderId="76" xfId="208" applyNumberFormat="1" applyFont="1" applyBorder="1" applyAlignment="1" applyProtection="1">
      <alignment wrapText="1"/>
      <protection/>
    </xf>
    <xf numFmtId="4" fontId="31" fillId="48" borderId="76" xfId="230" applyNumberFormat="1" applyFont="1" applyFill="1" applyBorder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4" fontId="31" fillId="0" borderId="76" xfId="230" applyNumberFormat="1" applyFont="1" applyFill="1" applyBorder="1" applyProtection="1">
      <alignment horizontal="right"/>
      <protection/>
    </xf>
    <xf numFmtId="4" fontId="33" fillId="0" borderId="76" xfId="230" applyNumberFormat="1" applyFont="1" applyFill="1" applyBorder="1" applyProtection="1">
      <alignment horizontal="right"/>
      <protection/>
    </xf>
    <xf numFmtId="49" fontId="31" fillId="0" borderId="76" xfId="228" applyNumberFormat="1" applyFont="1" applyBorder="1" applyProtection="1">
      <alignment horizontal="center" vertical="center" wrapText="1"/>
      <protection/>
    </xf>
    <xf numFmtId="0" fontId="76" fillId="0" borderId="76" xfId="204" applyNumberFormat="1" applyFont="1" applyBorder="1" applyAlignment="1" applyProtection="1">
      <alignment horizontal="left" wrapText="1" indent="2"/>
      <protection/>
    </xf>
    <xf numFmtId="49" fontId="77" fillId="0" borderId="76" xfId="215" applyNumberFormat="1" applyFont="1" applyFill="1" applyBorder="1" applyAlignment="1" applyProtection="1">
      <alignment horizontal="center"/>
      <protection/>
    </xf>
    <xf numFmtId="49" fontId="78" fillId="0" borderId="76" xfId="215" applyNumberFormat="1" applyFont="1" applyFill="1" applyBorder="1" applyAlignment="1" applyProtection="1">
      <alignment horizontal="center"/>
      <protection/>
    </xf>
    <xf numFmtId="0" fontId="78" fillId="0" borderId="76" xfId="204" applyNumberFormat="1" applyFont="1" applyBorder="1" applyAlignment="1" applyProtection="1">
      <alignment horizontal="left" wrapText="1" indent="2"/>
      <protection/>
    </xf>
    <xf numFmtId="0" fontId="78" fillId="0" borderId="76" xfId="214" applyNumberFormat="1" applyFont="1" applyBorder="1" applyAlignment="1" applyProtection="1">
      <alignment vertical="top" wrapText="1"/>
      <protection/>
    </xf>
    <xf numFmtId="0" fontId="31" fillId="0" borderId="76" xfId="208" applyNumberFormat="1" applyFont="1" applyFill="1" applyBorder="1" applyProtection="1">
      <alignment horizontal="left" wrapText="1" indent="2"/>
      <protection/>
    </xf>
    <xf numFmtId="49" fontId="31" fillId="0" borderId="76" xfId="203" applyNumberFormat="1" applyFont="1" applyBorder="1" applyAlignment="1" applyProtection="1">
      <alignment horizontal="center" vertical="center" wrapText="1"/>
      <protection/>
    </xf>
    <xf numFmtId="49" fontId="31" fillId="0" borderId="77" xfId="203" applyNumberFormat="1" applyFont="1" applyBorder="1" applyAlignment="1" applyProtection="1">
      <alignment horizontal="center" vertical="center" wrapText="1"/>
      <protection/>
    </xf>
    <xf numFmtId="49" fontId="31" fillId="0" borderId="0" xfId="203" applyNumberFormat="1" applyFont="1" applyBorder="1" applyAlignment="1" applyProtection="1">
      <alignment horizontal="center" vertical="center" wrapText="1"/>
      <protection/>
    </xf>
    <xf numFmtId="49" fontId="31" fillId="0" borderId="78" xfId="203" applyNumberFormat="1" applyFont="1" applyBorder="1" applyAlignment="1" applyProtection="1">
      <alignment horizontal="center" vertical="center" wrapText="1"/>
      <protection/>
    </xf>
    <xf numFmtId="49" fontId="31" fillId="0" borderId="79" xfId="223" applyNumberFormat="1" applyFont="1" applyBorder="1" applyAlignment="1" applyProtection="1">
      <alignment horizontal="center"/>
      <protection/>
    </xf>
    <xf numFmtId="49" fontId="31" fillId="0" borderId="80" xfId="223" applyNumberFormat="1" applyFont="1" applyBorder="1" applyAlignment="1" applyProtection="1">
      <alignment horizontal="center"/>
      <protection/>
    </xf>
    <xf numFmtId="49" fontId="31" fillId="0" borderId="81" xfId="223" applyNumberFormat="1" applyFont="1" applyBorder="1" applyAlignment="1" applyProtection="1">
      <alignment horizontal="center"/>
      <protection/>
    </xf>
    <xf numFmtId="49" fontId="31" fillId="0" borderId="59" xfId="204" applyNumberFormat="1" applyFont="1" applyBorder="1" applyAlignment="1" applyProtection="1">
      <alignment horizontal="center" vertical="center" wrapText="1"/>
      <protection/>
    </xf>
    <xf numFmtId="49" fontId="31" fillId="0" borderId="82" xfId="204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 wrapText="1"/>
    </xf>
    <xf numFmtId="0" fontId="28" fillId="0" borderId="0" xfId="201" applyNumberFormat="1" applyFont="1" applyAlignment="1" applyProtection="1">
      <alignment horizontal="right"/>
      <protection/>
    </xf>
    <xf numFmtId="49" fontId="31" fillId="0" borderId="83" xfId="204" applyNumberFormat="1" applyFont="1" applyBorder="1" applyAlignment="1" applyProtection="1">
      <alignment horizontal="center" vertical="center" wrapText="1"/>
      <protection/>
    </xf>
    <xf numFmtId="49" fontId="31" fillId="0" borderId="76" xfId="204" applyNumberFormat="1" applyFont="1" applyBorder="1" applyAlignment="1" applyProtection="1">
      <alignment horizontal="center" vertical="center" wrapText="1"/>
      <protection/>
    </xf>
    <xf numFmtId="0" fontId="30" fillId="0" borderId="0" xfId="201" applyNumberFormat="1" applyFont="1" applyAlignment="1" applyProtection="1">
      <alignment horizontal="center"/>
      <protection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05" xfId="184"/>
    <cellStyle name="xl206" xfId="185"/>
    <cellStyle name="xl207" xfId="186"/>
    <cellStyle name="xl208" xfId="187"/>
    <cellStyle name="xl209" xfId="188"/>
    <cellStyle name="xl21" xfId="189"/>
    <cellStyle name="xl210" xfId="190"/>
    <cellStyle name="xl211" xfId="191"/>
    <cellStyle name="xl212" xfId="192"/>
    <cellStyle name="xl213" xfId="193"/>
    <cellStyle name="xl214" xfId="194"/>
    <cellStyle name="xl215" xfId="195"/>
    <cellStyle name="xl22" xfId="196"/>
    <cellStyle name="xl23" xfId="197"/>
    <cellStyle name="xl24" xfId="198"/>
    <cellStyle name="xl25" xfId="199"/>
    <cellStyle name="xl26" xfId="200"/>
    <cellStyle name="xl27" xfId="201"/>
    <cellStyle name="xl28" xfId="202"/>
    <cellStyle name="xl29" xfId="203"/>
    <cellStyle name="xl30" xfId="204"/>
    <cellStyle name="xl31" xfId="205"/>
    <cellStyle name="xl32" xfId="206"/>
    <cellStyle name="xl33" xfId="207"/>
    <cellStyle name="xl34" xfId="208"/>
    <cellStyle name="xl35" xfId="209"/>
    <cellStyle name="xl36" xfId="210"/>
    <cellStyle name="xl37" xfId="211"/>
    <cellStyle name="xl38" xfId="212"/>
    <cellStyle name="xl39" xfId="213"/>
    <cellStyle name="xl40" xfId="214"/>
    <cellStyle name="xl41" xfId="215"/>
    <cellStyle name="xl42" xfId="216"/>
    <cellStyle name="xl43" xfId="217"/>
    <cellStyle name="xl44" xfId="218"/>
    <cellStyle name="xl45" xfId="219"/>
    <cellStyle name="xl46" xfId="220"/>
    <cellStyle name="xl47" xfId="221"/>
    <cellStyle name="xl48" xfId="222"/>
    <cellStyle name="xl49" xfId="223"/>
    <cellStyle name="xl50" xfId="224"/>
    <cellStyle name="xl51" xfId="225"/>
    <cellStyle name="xl52" xfId="226"/>
    <cellStyle name="xl53" xfId="227"/>
    <cellStyle name="xl54" xfId="228"/>
    <cellStyle name="xl55" xfId="229"/>
    <cellStyle name="xl56" xfId="230"/>
    <cellStyle name="xl57" xfId="231"/>
    <cellStyle name="xl58" xfId="232"/>
    <cellStyle name="xl59" xfId="233"/>
    <cellStyle name="xl60" xfId="234"/>
    <cellStyle name="xl61" xfId="235"/>
    <cellStyle name="xl62" xfId="236"/>
    <cellStyle name="xl63" xfId="237"/>
    <cellStyle name="xl64" xfId="238"/>
    <cellStyle name="xl65" xfId="239"/>
    <cellStyle name="xl66" xfId="240"/>
    <cellStyle name="xl67" xfId="241"/>
    <cellStyle name="xl68" xfId="242"/>
    <cellStyle name="xl69" xfId="243"/>
    <cellStyle name="xl70" xfId="244"/>
    <cellStyle name="xl71" xfId="245"/>
    <cellStyle name="xl72" xfId="246"/>
    <cellStyle name="xl73" xfId="247"/>
    <cellStyle name="xl74" xfId="248"/>
    <cellStyle name="xl75" xfId="249"/>
    <cellStyle name="xl76" xfId="250"/>
    <cellStyle name="xl77" xfId="251"/>
    <cellStyle name="xl78" xfId="252"/>
    <cellStyle name="xl79" xfId="253"/>
    <cellStyle name="xl80" xfId="254"/>
    <cellStyle name="xl81" xfId="255"/>
    <cellStyle name="xl82" xfId="256"/>
    <cellStyle name="xl83" xfId="257"/>
    <cellStyle name="xl84" xfId="258"/>
    <cellStyle name="xl85" xfId="259"/>
    <cellStyle name="xl86" xfId="260"/>
    <cellStyle name="xl87" xfId="261"/>
    <cellStyle name="xl88" xfId="262"/>
    <cellStyle name="xl89" xfId="263"/>
    <cellStyle name="xl90" xfId="264"/>
    <cellStyle name="xl91" xfId="265"/>
    <cellStyle name="xl92" xfId="266"/>
    <cellStyle name="xl93" xfId="267"/>
    <cellStyle name="xl94" xfId="268"/>
    <cellStyle name="xl95" xfId="269"/>
    <cellStyle name="xl96" xfId="270"/>
    <cellStyle name="xl97" xfId="271"/>
    <cellStyle name="xl98" xfId="272"/>
    <cellStyle name="xl99" xfId="273"/>
    <cellStyle name="Акцент1" xfId="274"/>
    <cellStyle name="Акцент2" xfId="275"/>
    <cellStyle name="Акцент3" xfId="276"/>
    <cellStyle name="Акцент4" xfId="277"/>
    <cellStyle name="Акцент5" xfId="278"/>
    <cellStyle name="Акцент6" xfId="279"/>
    <cellStyle name="Ввод " xfId="280"/>
    <cellStyle name="Вывод" xfId="281"/>
    <cellStyle name="Вычисление" xfId="282"/>
    <cellStyle name="Hyperlink" xfId="283"/>
    <cellStyle name="Currency" xfId="284"/>
    <cellStyle name="Currency [0]" xfId="285"/>
    <cellStyle name="Заголовок 1" xfId="286"/>
    <cellStyle name="Заголовок 2" xfId="287"/>
    <cellStyle name="Заголовок 3" xfId="288"/>
    <cellStyle name="Заголовок 4" xfId="289"/>
    <cellStyle name="Итог" xfId="290"/>
    <cellStyle name="Контрольная ячейка" xfId="291"/>
    <cellStyle name="Название" xfId="292"/>
    <cellStyle name="Нейтральный" xfId="293"/>
    <cellStyle name="Followed Hyperlink" xfId="294"/>
    <cellStyle name="Плохой" xfId="295"/>
    <cellStyle name="Пояснение" xfId="296"/>
    <cellStyle name="Примечание" xfId="297"/>
    <cellStyle name="Percent" xfId="298"/>
    <cellStyle name="Связанная ячейка" xfId="299"/>
    <cellStyle name="Текст предупреждения" xfId="300"/>
    <cellStyle name="Comma" xfId="301"/>
    <cellStyle name="Comma [0]" xfId="302"/>
    <cellStyle name="Хороший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A1">
      <selection activeCell="E22" sqref="E22"/>
    </sheetView>
  </sheetViews>
  <sheetFormatPr defaultColWidth="8.8515625" defaultRowHeight="15"/>
  <cols>
    <col min="1" max="1" width="26.57421875" style="2" customWidth="1"/>
    <col min="2" max="2" width="59.57421875" style="2" customWidth="1"/>
    <col min="3" max="3" width="17.7109375" style="2" customWidth="1"/>
    <col min="4" max="4" width="16.421875" style="2" customWidth="1"/>
    <col min="5" max="5" width="17.421875" style="2" customWidth="1"/>
    <col min="6" max="16384" width="8.8515625" style="2" customWidth="1"/>
  </cols>
  <sheetData>
    <row r="1" spans="1:5" ht="12.75" customHeight="1">
      <c r="A1" s="42" t="s">
        <v>111</v>
      </c>
      <c r="B1" s="42"/>
      <c r="C1" s="42"/>
      <c r="D1" s="42"/>
      <c r="E1" s="42"/>
    </row>
    <row r="2" spans="1:5" ht="12.75" customHeight="1">
      <c r="A2" s="43" t="s">
        <v>106</v>
      </c>
      <c r="B2" s="43"/>
      <c r="C2" s="43"/>
      <c r="D2" s="43"/>
      <c r="E2" s="43"/>
    </row>
    <row r="3" spans="1:5" ht="12.75" customHeight="1">
      <c r="A3" s="43" t="s">
        <v>107</v>
      </c>
      <c r="B3" s="43"/>
      <c r="C3" s="43"/>
      <c r="D3" s="43"/>
      <c r="E3" s="43"/>
    </row>
    <row r="4" spans="1:5" ht="12.75" customHeight="1">
      <c r="A4" s="43" t="s">
        <v>128</v>
      </c>
      <c r="B4" s="43"/>
      <c r="C4" s="43"/>
      <c r="D4" s="43"/>
      <c r="E4" s="43"/>
    </row>
    <row r="5" spans="1:5" ht="12.75" customHeight="1">
      <c r="A5" s="44" t="s">
        <v>129</v>
      </c>
      <c r="B5" s="44"/>
      <c r="C5" s="44"/>
      <c r="D5" s="44"/>
      <c r="E5" s="44"/>
    </row>
    <row r="6" spans="1:4" ht="12.75" customHeight="1">
      <c r="A6" s="1"/>
      <c r="B6" s="1"/>
      <c r="C6" s="1"/>
      <c r="D6" s="1"/>
    </row>
    <row r="7" spans="1:5" ht="12.75" customHeight="1">
      <c r="A7" s="47" t="s">
        <v>21</v>
      </c>
      <c r="B7" s="47"/>
      <c r="C7" s="47"/>
      <c r="D7" s="47"/>
      <c r="E7" s="47"/>
    </row>
    <row r="8" spans="1:5" ht="16.5" customHeight="1">
      <c r="A8" s="47" t="s">
        <v>108</v>
      </c>
      <c r="B8" s="47"/>
      <c r="C8" s="47"/>
      <c r="D8" s="47"/>
      <c r="E8" s="47"/>
    </row>
    <row r="9" spans="1:5" ht="15.75" customHeight="1">
      <c r="A9" s="47" t="s">
        <v>130</v>
      </c>
      <c r="B9" s="47"/>
      <c r="C9" s="47"/>
      <c r="D9" s="47"/>
      <c r="E9" s="47"/>
    </row>
    <row r="10" spans="1:4" ht="12.75" customHeight="1">
      <c r="A10" s="4"/>
      <c r="B10" s="4"/>
      <c r="C10" s="4"/>
      <c r="D10" s="1"/>
    </row>
    <row r="11" spans="1:5" ht="17.25" customHeight="1">
      <c r="A11" s="5"/>
      <c r="B11" s="6"/>
      <c r="C11" s="7"/>
      <c r="D11" s="1"/>
      <c r="E11" s="7" t="s">
        <v>20</v>
      </c>
    </row>
    <row r="12" spans="1:5" ht="17.25" customHeight="1">
      <c r="A12" s="33" t="s">
        <v>51</v>
      </c>
      <c r="B12" s="34" t="s">
        <v>31</v>
      </c>
      <c r="C12" s="37" t="s">
        <v>109</v>
      </c>
      <c r="D12" s="38"/>
      <c r="E12" s="39"/>
    </row>
    <row r="13" spans="1:5" ht="15.75" customHeight="1">
      <c r="A13" s="33"/>
      <c r="B13" s="35"/>
      <c r="C13" s="40" t="s">
        <v>133</v>
      </c>
      <c r="D13" s="40" t="s">
        <v>134</v>
      </c>
      <c r="E13" s="45" t="s">
        <v>135</v>
      </c>
    </row>
    <row r="14" spans="1:5" ht="23.25" customHeight="1">
      <c r="A14" s="33"/>
      <c r="B14" s="36"/>
      <c r="C14" s="41"/>
      <c r="D14" s="41"/>
      <c r="E14" s="46"/>
    </row>
    <row r="15" spans="1:5" ht="15" customHeight="1">
      <c r="A15" s="8" t="s">
        <v>2</v>
      </c>
      <c r="B15" s="8" t="s">
        <v>12</v>
      </c>
      <c r="C15" s="26" t="s">
        <v>15</v>
      </c>
      <c r="D15" s="9">
        <v>4</v>
      </c>
      <c r="E15" s="10">
        <v>5</v>
      </c>
    </row>
    <row r="16" spans="1:5" s="3" customFormat="1" ht="15">
      <c r="A16" s="11" t="s">
        <v>22</v>
      </c>
      <c r="B16" s="12"/>
      <c r="C16" s="13">
        <f>C17+C51</f>
        <v>385945705.4</v>
      </c>
      <c r="D16" s="13">
        <f>D17+D51</f>
        <v>315094400</v>
      </c>
      <c r="E16" s="13">
        <f>E17+E51</f>
        <v>309245800</v>
      </c>
    </row>
    <row r="17" spans="1:5" s="3" customFormat="1" ht="15">
      <c r="A17" s="14" t="s">
        <v>48</v>
      </c>
      <c r="B17" s="15" t="s">
        <v>10</v>
      </c>
      <c r="C17" s="13">
        <f>C18+C36</f>
        <v>118643700</v>
      </c>
      <c r="D17" s="13">
        <f>D18+D36</f>
        <v>120000000</v>
      </c>
      <c r="E17" s="13">
        <f>E18+E36</f>
        <v>120000000</v>
      </c>
    </row>
    <row r="18" spans="1:5" s="3" customFormat="1" ht="15">
      <c r="A18" s="14"/>
      <c r="B18" s="15" t="s">
        <v>23</v>
      </c>
      <c r="C18" s="25">
        <f>C19+C21+C25+C29+C33+C35</f>
        <v>106657700</v>
      </c>
      <c r="D18" s="25">
        <f>D19+D21+D25+D29+D33+D35</f>
        <v>109710100</v>
      </c>
      <c r="E18" s="25">
        <f>E19+E21+E25+E29+E33+E35</f>
        <v>110778200</v>
      </c>
    </row>
    <row r="19" spans="1:5" s="3" customFormat="1" ht="15">
      <c r="A19" s="14" t="s">
        <v>3</v>
      </c>
      <c r="B19" s="15" t="s">
        <v>50</v>
      </c>
      <c r="C19" s="25">
        <f>C20</f>
        <v>69380370</v>
      </c>
      <c r="D19" s="25">
        <f>D20</f>
        <v>72216670</v>
      </c>
      <c r="E19" s="25">
        <f>E20</f>
        <v>73066670</v>
      </c>
    </row>
    <row r="20" spans="1:5" ht="15">
      <c r="A20" s="16" t="s">
        <v>39</v>
      </c>
      <c r="B20" s="17" t="s">
        <v>36</v>
      </c>
      <c r="C20" s="24">
        <v>69380370</v>
      </c>
      <c r="D20" s="24">
        <v>72216670</v>
      </c>
      <c r="E20" s="24">
        <v>73066670</v>
      </c>
    </row>
    <row r="21" spans="1:5" s="3" customFormat="1" ht="26.25">
      <c r="A21" s="14" t="s">
        <v>35</v>
      </c>
      <c r="B21" s="15" t="s">
        <v>38</v>
      </c>
      <c r="C21" s="25">
        <f>C22</f>
        <v>8268100</v>
      </c>
      <c r="D21" s="25">
        <f>D22</f>
        <v>8484200</v>
      </c>
      <c r="E21" s="25">
        <f>E22</f>
        <v>8702300</v>
      </c>
    </row>
    <row r="22" spans="1:5" ht="33.75" customHeight="1">
      <c r="A22" s="16" t="s">
        <v>9</v>
      </c>
      <c r="B22" s="17" t="s">
        <v>11</v>
      </c>
      <c r="C22" s="24">
        <f>C24</f>
        <v>8268100</v>
      </c>
      <c r="D22" s="24">
        <f>D24</f>
        <v>8484200</v>
      </c>
      <c r="E22" s="24">
        <f>E24</f>
        <v>8702300</v>
      </c>
    </row>
    <row r="23" spans="1:5" ht="15">
      <c r="A23" s="16"/>
      <c r="B23" s="17" t="s">
        <v>24</v>
      </c>
      <c r="C23" s="24"/>
      <c r="D23" s="24"/>
      <c r="E23" s="24"/>
    </row>
    <row r="24" spans="1:5" ht="15">
      <c r="A24" s="16"/>
      <c r="B24" s="17" t="s">
        <v>25</v>
      </c>
      <c r="C24" s="24">
        <v>8268100</v>
      </c>
      <c r="D24" s="24">
        <v>8484200</v>
      </c>
      <c r="E24" s="24">
        <v>8702300</v>
      </c>
    </row>
    <row r="25" spans="1:5" s="3" customFormat="1" ht="15">
      <c r="A25" s="14" t="s">
        <v>0</v>
      </c>
      <c r="B25" s="15" t="s">
        <v>56</v>
      </c>
      <c r="C25" s="25">
        <f>C27+C26+C28</f>
        <v>8901000</v>
      </c>
      <c r="D25" s="25">
        <f>D27+D26+D28</f>
        <v>8901000</v>
      </c>
      <c r="E25" s="25">
        <f>E27+E26+E28</f>
        <v>8901000</v>
      </c>
    </row>
    <row r="26" spans="1:5" s="3" customFormat="1" ht="26.25">
      <c r="A26" s="16" t="s">
        <v>65</v>
      </c>
      <c r="B26" s="17" t="s">
        <v>66</v>
      </c>
      <c r="C26" s="24">
        <v>7600000</v>
      </c>
      <c r="D26" s="24">
        <v>7600000</v>
      </c>
      <c r="E26" s="24">
        <v>7600000</v>
      </c>
    </row>
    <row r="27" spans="1:5" ht="15">
      <c r="A27" s="16" t="s">
        <v>46</v>
      </c>
      <c r="B27" s="17" t="s">
        <v>44</v>
      </c>
      <c r="C27" s="24">
        <v>636000</v>
      </c>
      <c r="D27" s="24">
        <v>636000</v>
      </c>
      <c r="E27" s="24">
        <v>636000</v>
      </c>
    </row>
    <row r="28" spans="1:5" ht="26.25">
      <c r="A28" s="16" t="s">
        <v>75</v>
      </c>
      <c r="B28" s="17" t="s">
        <v>76</v>
      </c>
      <c r="C28" s="24">
        <v>665000</v>
      </c>
      <c r="D28" s="24">
        <v>665000</v>
      </c>
      <c r="E28" s="24">
        <v>665000</v>
      </c>
    </row>
    <row r="29" spans="1:5" s="3" customFormat="1" ht="15">
      <c r="A29" s="14" t="s">
        <v>33</v>
      </c>
      <c r="B29" s="15" t="s">
        <v>57</v>
      </c>
      <c r="C29" s="25">
        <f>SUM(C30:C32)</f>
        <v>5744000</v>
      </c>
      <c r="D29" s="25">
        <f>SUM(D30:D32)</f>
        <v>5744000</v>
      </c>
      <c r="E29" s="25">
        <f>SUM(E30:E32)</f>
        <v>5744000</v>
      </c>
    </row>
    <row r="30" spans="1:5" s="3" customFormat="1" ht="15">
      <c r="A30" s="19" t="s">
        <v>136</v>
      </c>
      <c r="B30" s="20" t="s">
        <v>79</v>
      </c>
      <c r="C30" s="24">
        <v>2046000</v>
      </c>
      <c r="D30" s="24">
        <v>2046000</v>
      </c>
      <c r="E30" s="24">
        <v>2046000</v>
      </c>
    </row>
    <row r="31" spans="1:5" s="3" customFormat="1" ht="15">
      <c r="A31" s="16" t="s">
        <v>52</v>
      </c>
      <c r="B31" s="17" t="s">
        <v>60</v>
      </c>
      <c r="C31" s="24">
        <v>1143000</v>
      </c>
      <c r="D31" s="24">
        <v>1143000</v>
      </c>
      <c r="E31" s="24">
        <v>1143000</v>
      </c>
    </row>
    <row r="32" spans="1:5" ht="15">
      <c r="A32" s="16" t="s">
        <v>78</v>
      </c>
      <c r="B32" s="20" t="s">
        <v>77</v>
      </c>
      <c r="C32" s="24">
        <v>2555000</v>
      </c>
      <c r="D32" s="24">
        <v>2555000</v>
      </c>
      <c r="E32" s="24">
        <v>2555000</v>
      </c>
    </row>
    <row r="33" spans="1:5" s="3" customFormat="1" ht="36" customHeight="1">
      <c r="A33" s="14" t="s">
        <v>41</v>
      </c>
      <c r="B33" s="15" t="s">
        <v>29</v>
      </c>
      <c r="C33" s="25">
        <f>C34</f>
        <v>13484230</v>
      </c>
      <c r="D33" s="25">
        <f>D34</f>
        <v>13484230</v>
      </c>
      <c r="E33" s="25">
        <f>E34</f>
        <v>13484230</v>
      </c>
    </row>
    <row r="34" spans="1:5" ht="15">
      <c r="A34" s="16" t="s">
        <v>4</v>
      </c>
      <c r="B34" s="17" t="s">
        <v>7</v>
      </c>
      <c r="C34" s="24">
        <v>13484230</v>
      </c>
      <c r="D34" s="24">
        <v>13484230</v>
      </c>
      <c r="E34" s="24">
        <v>13484230</v>
      </c>
    </row>
    <row r="35" spans="1:5" s="3" customFormat="1" ht="15">
      <c r="A35" s="14" t="s">
        <v>53</v>
      </c>
      <c r="B35" s="15" t="s">
        <v>43</v>
      </c>
      <c r="C35" s="25">
        <v>880000</v>
      </c>
      <c r="D35" s="25">
        <v>880000</v>
      </c>
      <c r="E35" s="25">
        <v>880000</v>
      </c>
    </row>
    <row r="36" spans="1:5" s="3" customFormat="1" ht="15">
      <c r="A36" s="14"/>
      <c r="B36" s="15" t="s">
        <v>26</v>
      </c>
      <c r="C36" s="25">
        <f>C37+C43+C47+C45+C50</f>
        <v>11986000</v>
      </c>
      <c r="D36" s="25">
        <f>D37+D43+D47+D45+D50</f>
        <v>10289900</v>
      </c>
      <c r="E36" s="25">
        <f>E37+E43+E47+E45+E50</f>
        <v>9221800</v>
      </c>
    </row>
    <row r="37" spans="1:5" s="3" customFormat="1" ht="50.25" customHeight="1">
      <c r="A37" s="14" t="s">
        <v>42</v>
      </c>
      <c r="B37" s="15" t="s">
        <v>1</v>
      </c>
      <c r="C37" s="25">
        <f>C38</f>
        <v>9461000</v>
      </c>
      <c r="D37" s="25">
        <f>D38</f>
        <v>9461000</v>
      </c>
      <c r="E37" s="25">
        <f>E38</f>
        <v>9026800</v>
      </c>
    </row>
    <row r="38" spans="1:5" ht="93" customHeight="1">
      <c r="A38" s="16" t="s">
        <v>28</v>
      </c>
      <c r="B38" s="17" t="s">
        <v>49</v>
      </c>
      <c r="C38" s="24">
        <f>C40+C41+C39+C42</f>
        <v>9461000</v>
      </c>
      <c r="D38" s="24">
        <f>D40+D41+D39+D42</f>
        <v>9461000</v>
      </c>
      <c r="E38" s="24">
        <f>E40+E41+E39+E42</f>
        <v>9026800</v>
      </c>
    </row>
    <row r="39" spans="1:5" ht="51.75">
      <c r="A39" s="16" t="s">
        <v>63</v>
      </c>
      <c r="B39" s="17" t="s">
        <v>64</v>
      </c>
      <c r="C39" s="24">
        <v>2700000</v>
      </c>
      <c r="D39" s="24">
        <v>2700000</v>
      </c>
      <c r="E39" s="24">
        <v>2700000</v>
      </c>
    </row>
    <row r="40" spans="1:5" ht="90.75" customHeight="1">
      <c r="A40" s="16" t="s">
        <v>8</v>
      </c>
      <c r="B40" s="17" t="s">
        <v>27</v>
      </c>
      <c r="C40" s="24">
        <v>5159000</v>
      </c>
      <c r="D40" s="24">
        <v>5159000</v>
      </c>
      <c r="E40" s="24">
        <v>5159000</v>
      </c>
    </row>
    <row r="41" spans="1:5" ht="93" customHeight="1">
      <c r="A41" s="16" t="s">
        <v>61</v>
      </c>
      <c r="B41" s="17" t="s">
        <v>40</v>
      </c>
      <c r="C41" s="24">
        <v>1160000</v>
      </c>
      <c r="D41" s="24">
        <v>1160000</v>
      </c>
      <c r="E41" s="24">
        <v>725800</v>
      </c>
    </row>
    <row r="42" spans="1:5" ht="78" customHeight="1">
      <c r="A42" s="16" t="s">
        <v>132</v>
      </c>
      <c r="B42" s="27" t="s">
        <v>131</v>
      </c>
      <c r="C42" s="24">
        <v>442000</v>
      </c>
      <c r="D42" s="24">
        <v>442000</v>
      </c>
      <c r="E42" s="24">
        <v>442000</v>
      </c>
    </row>
    <row r="43" spans="1:5" s="3" customFormat="1" ht="26.25">
      <c r="A43" s="14" t="s">
        <v>55</v>
      </c>
      <c r="B43" s="15" t="s">
        <v>13</v>
      </c>
      <c r="C43" s="25">
        <f>C44</f>
        <v>195000</v>
      </c>
      <c r="D43" s="25">
        <f>D44</f>
        <v>195000</v>
      </c>
      <c r="E43" s="25">
        <f>E44</f>
        <v>195000</v>
      </c>
    </row>
    <row r="44" spans="1:5" ht="15.75" customHeight="1">
      <c r="A44" s="16" t="s">
        <v>34</v>
      </c>
      <c r="B44" s="17" t="s">
        <v>6</v>
      </c>
      <c r="C44" s="24">
        <v>195000</v>
      </c>
      <c r="D44" s="24">
        <v>195000</v>
      </c>
      <c r="E44" s="24">
        <v>195000</v>
      </c>
    </row>
    <row r="45" spans="1:5" ht="26.25">
      <c r="A45" s="28" t="s">
        <v>72</v>
      </c>
      <c r="B45" s="15" t="s">
        <v>71</v>
      </c>
      <c r="C45" s="25">
        <f>C46</f>
        <v>850000</v>
      </c>
      <c r="D45" s="25">
        <f>D46</f>
        <v>633900</v>
      </c>
      <c r="E45" s="25">
        <f>E46</f>
        <v>0</v>
      </c>
    </row>
    <row r="46" spans="1:5" ht="15">
      <c r="A46" s="29" t="s">
        <v>74</v>
      </c>
      <c r="B46" s="30" t="s">
        <v>73</v>
      </c>
      <c r="C46" s="24">
        <v>850000</v>
      </c>
      <c r="D46" s="24">
        <v>633900</v>
      </c>
      <c r="E46" s="24">
        <v>0</v>
      </c>
    </row>
    <row r="47" spans="1:5" s="3" customFormat="1" ht="26.25">
      <c r="A47" s="14" t="s">
        <v>30</v>
      </c>
      <c r="B47" s="15" t="s">
        <v>32</v>
      </c>
      <c r="C47" s="25">
        <f>C48+C49</f>
        <v>500000</v>
      </c>
      <c r="D47" s="25">
        <f>D48+D49</f>
        <v>0</v>
      </c>
      <c r="E47" s="25">
        <f>E48+E49</f>
        <v>0</v>
      </c>
    </row>
    <row r="48" spans="1:5" ht="64.5">
      <c r="A48" s="16" t="s">
        <v>18</v>
      </c>
      <c r="B48" s="17" t="s">
        <v>37</v>
      </c>
      <c r="C48" s="24">
        <v>500000</v>
      </c>
      <c r="D48" s="24">
        <v>0</v>
      </c>
      <c r="E48" s="24">
        <v>0</v>
      </c>
    </row>
    <row r="49" spans="1:5" ht="32.25" customHeight="1">
      <c r="A49" s="16" t="s">
        <v>58</v>
      </c>
      <c r="B49" s="17" t="s">
        <v>19</v>
      </c>
      <c r="C49" s="24">
        <v>0</v>
      </c>
      <c r="D49" s="24">
        <v>0</v>
      </c>
      <c r="E49" s="24">
        <v>0</v>
      </c>
    </row>
    <row r="50" spans="1:5" s="3" customFormat="1" ht="18" customHeight="1">
      <c r="A50" s="14" t="s">
        <v>122</v>
      </c>
      <c r="B50" s="15" t="s">
        <v>123</v>
      </c>
      <c r="C50" s="13">
        <v>980000</v>
      </c>
      <c r="D50" s="13">
        <v>0</v>
      </c>
      <c r="E50" s="13">
        <v>0</v>
      </c>
    </row>
    <row r="51" spans="1:5" s="3" customFormat="1" ht="15">
      <c r="A51" s="14" t="s">
        <v>16</v>
      </c>
      <c r="B51" s="15" t="s">
        <v>47</v>
      </c>
      <c r="C51" s="13">
        <f>C52</f>
        <v>267302005.4</v>
      </c>
      <c r="D51" s="13">
        <f>D52</f>
        <v>195094400</v>
      </c>
      <c r="E51" s="13">
        <f>E52</f>
        <v>189245800</v>
      </c>
    </row>
    <row r="52" spans="1:5" s="3" customFormat="1" ht="26.25">
      <c r="A52" s="14" t="s">
        <v>54</v>
      </c>
      <c r="B52" s="15" t="s">
        <v>17</v>
      </c>
      <c r="C52" s="13">
        <f>C53+C56+C69+C76</f>
        <v>267302005.4</v>
      </c>
      <c r="D52" s="13">
        <f>D53+D56+D69+D76</f>
        <v>195094400</v>
      </c>
      <c r="E52" s="13">
        <f>E53+E56+E69+E76</f>
        <v>189245800</v>
      </c>
    </row>
    <row r="53" spans="1:5" ht="15">
      <c r="A53" s="14" t="s">
        <v>68</v>
      </c>
      <c r="B53" s="15" t="s">
        <v>5</v>
      </c>
      <c r="C53" s="13">
        <f>SUM(C54:C55)</f>
        <v>58837400</v>
      </c>
      <c r="D53" s="13">
        <f>SUM(D54:D55)</f>
        <v>27671400</v>
      </c>
      <c r="E53" s="13">
        <f>SUM(E54:E55)</f>
        <v>26771400</v>
      </c>
    </row>
    <row r="54" spans="1:5" ht="48.75" customHeight="1">
      <c r="A54" s="16" t="s">
        <v>105</v>
      </c>
      <c r="B54" s="17" t="s">
        <v>104</v>
      </c>
      <c r="C54" s="18">
        <v>56308800</v>
      </c>
      <c r="D54" s="18">
        <v>27671400</v>
      </c>
      <c r="E54" s="18">
        <v>26771400</v>
      </c>
    </row>
    <row r="55" spans="1:5" ht="48.75" customHeight="1">
      <c r="A55" s="16" t="s">
        <v>126</v>
      </c>
      <c r="B55" s="17" t="s">
        <v>127</v>
      </c>
      <c r="C55" s="18">
        <v>2528600</v>
      </c>
      <c r="D55" s="18"/>
      <c r="E55" s="18"/>
    </row>
    <row r="56" spans="1:5" ht="33.75" customHeight="1">
      <c r="A56" s="14" t="s">
        <v>67</v>
      </c>
      <c r="B56" s="15" t="s">
        <v>59</v>
      </c>
      <c r="C56" s="13">
        <f>SUM(C57:C68)</f>
        <v>70424605.4</v>
      </c>
      <c r="D56" s="13">
        <f>SUM(D57:D68)</f>
        <v>36477100</v>
      </c>
      <c r="E56" s="13">
        <f>SUM(E57:E68)</f>
        <v>45011700</v>
      </c>
    </row>
    <row r="57" spans="1:5" ht="99.75" customHeight="1">
      <c r="A57" s="16" t="s">
        <v>103</v>
      </c>
      <c r="B57" s="17" t="s">
        <v>102</v>
      </c>
      <c r="C57" s="18">
        <v>16727700</v>
      </c>
      <c r="D57" s="18">
        <v>16727700</v>
      </c>
      <c r="E57" s="18">
        <v>23257500</v>
      </c>
    </row>
    <row r="58" spans="1:5" ht="112.5" customHeight="1">
      <c r="A58" s="16" t="s">
        <v>112</v>
      </c>
      <c r="B58" s="17" t="s">
        <v>113</v>
      </c>
      <c r="C58" s="18">
        <v>625800</v>
      </c>
      <c r="D58" s="18">
        <v>0</v>
      </c>
      <c r="E58" s="18">
        <v>0</v>
      </c>
    </row>
    <row r="59" spans="1:5" ht="78.75" customHeight="1">
      <c r="A59" s="16" t="s">
        <v>101</v>
      </c>
      <c r="B59" s="17" t="s">
        <v>100</v>
      </c>
      <c r="C59" s="18">
        <v>4019200</v>
      </c>
      <c r="D59" s="18">
        <v>3978800</v>
      </c>
      <c r="E59" s="18">
        <v>3703100</v>
      </c>
    </row>
    <row r="60" spans="1:5" ht="68.25" customHeight="1">
      <c r="A60" s="16" t="s">
        <v>114</v>
      </c>
      <c r="B60" s="17" t="s">
        <v>115</v>
      </c>
      <c r="C60" s="18">
        <v>0</v>
      </c>
      <c r="D60" s="18">
        <v>0</v>
      </c>
      <c r="E60" s="18">
        <v>0</v>
      </c>
    </row>
    <row r="61" spans="1:5" ht="50.25" customHeight="1">
      <c r="A61" s="16" t="s">
        <v>99</v>
      </c>
      <c r="B61" s="17" t="s">
        <v>98</v>
      </c>
      <c r="C61" s="18">
        <v>4234000</v>
      </c>
      <c r="D61" s="18">
        <v>4436700</v>
      </c>
      <c r="E61" s="18">
        <v>4448500</v>
      </c>
    </row>
    <row r="62" spans="1:6" ht="50.25" customHeight="1">
      <c r="A62" s="16" t="s">
        <v>124</v>
      </c>
      <c r="B62" s="31" t="s">
        <v>125</v>
      </c>
      <c r="C62" s="18">
        <v>1195900</v>
      </c>
      <c r="D62" s="18">
        <v>0</v>
      </c>
      <c r="E62" s="18">
        <v>2268100</v>
      </c>
      <c r="F62" s="23"/>
    </row>
    <row r="63" spans="1:5" ht="50.25" customHeight="1">
      <c r="A63" s="21" t="s">
        <v>116</v>
      </c>
      <c r="B63" s="17" t="s">
        <v>117</v>
      </c>
      <c r="C63" s="18">
        <v>0</v>
      </c>
      <c r="D63" s="18">
        <v>0</v>
      </c>
      <c r="E63" s="18">
        <v>0</v>
      </c>
    </row>
    <row r="64" spans="1:5" ht="48.75" customHeight="1">
      <c r="A64" s="16" t="s">
        <v>95</v>
      </c>
      <c r="B64" s="17" t="s">
        <v>94</v>
      </c>
      <c r="C64" s="18">
        <v>2620700</v>
      </c>
      <c r="D64" s="18">
        <v>0</v>
      </c>
      <c r="E64" s="18">
        <v>0</v>
      </c>
    </row>
    <row r="65" spans="1:5" ht="48.75" customHeight="1">
      <c r="A65" s="16" t="s">
        <v>97</v>
      </c>
      <c r="B65" s="17" t="s">
        <v>96</v>
      </c>
      <c r="C65" s="18">
        <v>425800</v>
      </c>
      <c r="D65" s="18">
        <v>0</v>
      </c>
      <c r="E65" s="18">
        <v>0</v>
      </c>
    </row>
    <row r="66" spans="1:5" ht="48.75" customHeight="1">
      <c r="A66" s="29" t="s">
        <v>97</v>
      </c>
      <c r="B66" s="32" t="s">
        <v>96</v>
      </c>
      <c r="C66" s="18">
        <v>0</v>
      </c>
      <c r="D66" s="18">
        <v>0</v>
      </c>
      <c r="E66" s="18">
        <v>0</v>
      </c>
    </row>
    <row r="67" spans="1:6" ht="48.75" customHeight="1">
      <c r="A67" s="29" t="s">
        <v>118</v>
      </c>
      <c r="B67" s="32" t="s">
        <v>119</v>
      </c>
      <c r="C67" s="18">
        <v>15700</v>
      </c>
      <c r="D67" s="18">
        <v>15700</v>
      </c>
      <c r="E67" s="18">
        <v>16300</v>
      </c>
      <c r="F67" s="23"/>
    </row>
    <row r="68" spans="1:5" ht="15">
      <c r="A68" s="16" t="s">
        <v>93</v>
      </c>
      <c r="B68" s="17" t="s">
        <v>92</v>
      </c>
      <c r="C68" s="18">
        <v>40559805.4</v>
      </c>
      <c r="D68" s="18">
        <v>11318200</v>
      </c>
      <c r="E68" s="18">
        <v>11318200</v>
      </c>
    </row>
    <row r="69" spans="1:5" ht="26.25">
      <c r="A69" s="14" t="s">
        <v>69</v>
      </c>
      <c r="B69" s="15" t="s">
        <v>45</v>
      </c>
      <c r="C69" s="13">
        <f>C75+C73+C70+C71+C72+C74</f>
        <v>131766700</v>
      </c>
      <c r="D69" s="13">
        <f>D75+D73+D70+D71+D72+D74</f>
        <v>124672600</v>
      </c>
      <c r="E69" s="13">
        <f>E75+E73+E70+E71+E72+E74</f>
        <v>111037200</v>
      </c>
    </row>
    <row r="70" spans="1:5" ht="53.25" customHeight="1">
      <c r="A70" s="16" t="s">
        <v>91</v>
      </c>
      <c r="B70" s="17" t="s">
        <v>90</v>
      </c>
      <c r="C70" s="18">
        <v>120669400</v>
      </c>
      <c r="D70" s="18">
        <v>120773600</v>
      </c>
      <c r="E70" s="18">
        <v>107040700</v>
      </c>
    </row>
    <row r="71" spans="1:5" ht="95.25" customHeight="1">
      <c r="A71" s="16" t="s">
        <v>89</v>
      </c>
      <c r="B71" s="17" t="s">
        <v>88</v>
      </c>
      <c r="C71" s="18">
        <v>120800</v>
      </c>
      <c r="D71" s="18">
        <v>120800</v>
      </c>
      <c r="E71" s="18">
        <v>120800</v>
      </c>
    </row>
    <row r="72" spans="1:5" ht="82.5" customHeight="1">
      <c r="A72" s="16" t="s">
        <v>87</v>
      </c>
      <c r="B72" s="17" t="s">
        <v>86</v>
      </c>
      <c r="C72" s="18">
        <v>9138700</v>
      </c>
      <c r="D72" s="18">
        <v>1800500</v>
      </c>
      <c r="E72" s="18">
        <v>1800500</v>
      </c>
    </row>
    <row r="73" spans="1:5" ht="59.25" customHeight="1">
      <c r="A73" s="16" t="s">
        <v>85</v>
      </c>
      <c r="B73" s="17" t="s">
        <v>84</v>
      </c>
      <c r="C73" s="18">
        <v>711900</v>
      </c>
      <c r="D73" s="18">
        <v>780900</v>
      </c>
      <c r="E73" s="18">
        <v>851200</v>
      </c>
    </row>
    <row r="74" spans="1:5" ht="51.75">
      <c r="A74" s="16" t="s">
        <v>110</v>
      </c>
      <c r="B74" s="17" t="s">
        <v>62</v>
      </c>
      <c r="C74" s="18">
        <v>2400</v>
      </c>
      <c r="D74" s="18">
        <v>2500</v>
      </c>
      <c r="E74" s="18">
        <v>29700</v>
      </c>
    </row>
    <row r="75" spans="1:5" ht="48.75" customHeight="1">
      <c r="A75" s="16" t="s">
        <v>83</v>
      </c>
      <c r="B75" s="17" t="s">
        <v>82</v>
      </c>
      <c r="C75" s="18">
        <v>1123500</v>
      </c>
      <c r="D75" s="18">
        <v>1194300</v>
      </c>
      <c r="E75" s="18">
        <v>1194300</v>
      </c>
    </row>
    <row r="76" spans="1:5" s="3" customFormat="1" ht="15">
      <c r="A76" s="14" t="s">
        <v>70</v>
      </c>
      <c r="B76" s="15" t="s">
        <v>14</v>
      </c>
      <c r="C76" s="13">
        <f>SUM(C77:C78)</f>
        <v>6273300</v>
      </c>
      <c r="D76" s="13">
        <f>SUM(D77:D78)</f>
        <v>6273300</v>
      </c>
      <c r="E76" s="13">
        <f>SUM(E77:E78)</f>
        <v>6425500</v>
      </c>
    </row>
    <row r="77" spans="1:5" s="3" customFormat="1" ht="64.5">
      <c r="A77" s="16" t="s">
        <v>120</v>
      </c>
      <c r="B77" s="17" t="s">
        <v>121</v>
      </c>
      <c r="C77" s="18">
        <v>726800</v>
      </c>
      <c r="D77" s="18">
        <v>726800</v>
      </c>
      <c r="E77" s="18">
        <v>879000</v>
      </c>
    </row>
    <row r="78" spans="1:5" ht="89.25" customHeight="1">
      <c r="A78" s="16" t="s">
        <v>80</v>
      </c>
      <c r="B78" s="17" t="s">
        <v>81</v>
      </c>
      <c r="C78" s="22">
        <v>5546500</v>
      </c>
      <c r="D78" s="22">
        <v>5546500</v>
      </c>
      <c r="E78" s="22">
        <v>5546500</v>
      </c>
    </row>
  </sheetData>
  <sheetProtection/>
  <mergeCells count="14">
    <mergeCell ref="E13:E14"/>
    <mergeCell ref="A7:E7"/>
    <mergeCell ref="A8:E8"/>
    <mergeCell ref="A9:E9"/>
    <mergeCell ref="A12:A14"/>
    <mergeCell ref="B12:B14"/>
    <mergeCell ref="C12:E12"/>
    <mergeCell ref="C13:C14"/>
    <mergeCell ref="A1:E1"/>
    <mergeCell ref="A2:E2"/>
    <mergeCell ref="A3:E3"/>
    <mergeCell ref="A4:E4"/>
    <mergeCell ref="A5:E5"/>
    <mergeCell ref="D13:D14"/>
  </mergeCells>
  <printOptions/>
  <pageMargins left="1.1811023622047245" right="0.3937007874015748" top="0.5905511811023623" bottom="0.3937007874015748" header="0" footer="0"/>
  <pageSetup fitToHeight="2" fitToWidth="1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User</cp:lastModifiedBy>
  <cp:lastPrinted>2023-11-15T10:08:18Z</cp:lastPrinted>
  <dcterms:created xsi:type="dcterms:W3CDTF">2016-11-03T08:57:00Z</dcterms:created>
  <dcterms:modified xsi:type="dcterms:W3CDTF">2023-11-15T10:08:55Z</dcterms:modified>
  <cp:category/>
  <cp:version/>
  <cp:contentType/>
  <cp:contentStatus/>
</cp:coreProperties>
</file>