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'Лист1'!$A$1:$F$142</definedName>
  </definedNames>
  <calcPr fullCalcOnLoad="1"/>
</workbook>
</file>

<file path=xl/sharedStrings.xml><?xml version="1.0" encoding="utf-8"?>
<sst xmlns="http://schemas.openxmlformats.org/spreadsheetml/2006/main" count="284" uniqueCount="116">
  <si>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</si>
  <si>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</si>
  <si>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</si>
  <si>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</si>
  <si>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</si>
  <si>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</si>
  <si>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</si>
  <si>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</si>
  <si>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</si>
  <si>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</si>
  <si>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</si>
  <si>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</si>
  <si>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</si>
  <si>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</si>
  <si>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</si>
  <si>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</si>
  <si>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</si>
  <si>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</si>
  <si>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</si>
  <si>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</si>
  <si>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</si>
  <si>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</si>
  <si>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</si>
  <si>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</si>
  <si>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</si>
  <si>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</si>
  <si>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</si>
  <si>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</si>
  <si>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</si>
  <si>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</si>
  <si>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</si>
  <si>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</si>
  <si>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</si>
  <si>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</si>
  <si>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</si>
  <si>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</si>
  <si>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</si>
  <si>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</si>
  <si>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</si>
  <si>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</si>
  <si>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</si>
  <si>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</si>
  <si>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</si>
  <si>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</si>
  <si>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</si>
  <si>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</si>
  <si>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</si>
  <si>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</si>
  <si>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</si>
  <si>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</si>
  <si>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</si>
  <si>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</si>
  <si>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</si>
  <si>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</si>
  <si>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</si>
  <si>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</si>
  <si>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</si>
  <si>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</si>
  <si>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</si>
  <si>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</si>
  <si>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</si>
  <si>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</si>
  <si>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</si>
  <si>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</si>
  <si>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</si>
  <si>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</si>
  <si>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</si>
  <si>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</si>
  <si>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</si>
  <si>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</si>
  <si>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</si>
  <si>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</si>
  <si>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</si>
  <si>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</si>
  <si>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</si>
  <si>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</si>
  <si>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</si>
  <si>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</si>
  <si>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</si>
  <si>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</si>
  <si>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</si>
  <si>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</si>
  <si>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</si>
  <si>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</si>
  <si>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</si>
  <si>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</si>
  <si>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</si>
  <si>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</si>
  <si>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</si>
  <si>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</si>
  <si>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</si>
  <si>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АО "Моргаушский кирпичный завод"</t>
  </si>
  <si>
    <t>Начальник отдела экономики и инвестиционной деятельности</t>
  </si>
  <si>
    <t>2023 г.</t>
  </si>
  <si>
    <t>тыс. руб</t>
  </si>
  <si>
    <t>ООО "Дублин"</t>
  </si>
  <si>
    <t>ООО Завод "ДСМ-групп"</t>
  </si>
  <si>
    <t>ООО "Алпроф"</t>
  </si>
  <si>
    <t xml:space="preserve">     На 1 января 2023 г в районе числится 13628 постоянных хозяйств, численность населения  составляет 30826 человек.</t>
  </si>
  <si>
    <t xml:space="preserve">    Всего трудоспособных – 17101 человек. Количество детей в садиках - 979,  учащихся в школах - 3067,  пенсионеров - 10260 человек, в т.ч. работающих - 1605 человека.</t>
  </si>
  <si>
    <t>2024 г.</t>
  </si>
  <si>
    <t>2024 к 2023 в %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</si>
  <si>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262 организации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82 крестьянских (фермерских) хозяйств и 729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</si>
  <si>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19 дневная общеобразовательная школа, из которых 13 средних, 6 основных,  11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территориальных отделах;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</si>
  <si>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Итоги социально-экономического развития 
Моргаушского муниципального округа за январь-февраль 2024 года.</t>
  </si>
  <si>
    <t>Отгружено товаров собственного производства, 
выполнено работ и услуг собственными силами за январь-февраль 2024 года.</t>
  </si>
  <si>
    <t>Собственные доходы бюджета Моргаушского МО за январь-февраль 2024 года.</t>
  </si>
  <si>
    <t>Платные услуги населению за январь-февраль 2024 года.</t>
  </si>
  <si>
    <t>Розничный товарооборот за январь-февраль 2024 года.</t>
  </si>
  <si>
    <t>Общественное питание за январь-февраль 2024 года.</t>
  </si>
  <si>
    <t>Животноводство за январь-февраль 2024 года.</t>
  </si>
  <si>
    <t>О ходе работ аграриями округа на 01.03.2024</t>
  </si>
  <si>
    <t>Поголовье скота на 1 марта 2024 года.</t>
  </si>
  <si>
    <t>Инвестиции за январь-февраль 2024 года.</t>
  </si>
  <si>
    <t>Демографическая обстановка за январь-февраль 2024 года.</t>
  </si>
  <si>
    <t>Рынок труда за январь-февраль 2024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</si>
</sst>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2"/>
  <sheetViews>
    <sheetView tabSelected="1" view="pageBreakPreview" zoomScale="98" zoomScaleNormal="90" zoomScaleSheetLayoutView="98" zoomScalePageLayoutView="0" workbookViewId="0" topLeftCell="A121">
      <selection activeCell="E139" sqref="E139"/>
    </sheetView>
  </sheetViews>
  <sheetFormatPr defaultColWidth="9.00390625" defaultRowHeight="12.75"/>
  <cols>
    <col min="1" max="1" width="4.625" style="21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8" t="s">
        <v>104</v>
      </c>
      <c r="C2" s="78"/>
      <c r="D2" s="78"/>
      <c r="E2" s="78"/>
      <c r="F2" s="78"/>
    </row>
    <row r="3" spans="2:6" ht="153" customHeight="1">
      <c r="B3" s="80" t="s">
        <v>102</v>
      </c>
      <c r="C3" s="80"/>
      <c r="D3" s="80"/>
      <c r="E3" s="80"/>
      <c r="F3" s="80"/>
    </row>
    <row r="4" spans="2:6" ht="87.75" customHeight="1">
      <c r="B4" s="81" t="s">
        <v>103</v>
      </c>
      <c r="C4" s="81"/>
      <c r="D4" s="81"/>
      <c r="E4" s="81"/>
      <c r="F4" s="81"/>
    </row>
    <row r="5" spans="2:6" ht="14.25" customHeight="1">
      <c r="B5" s="81" t="s">
        <v>98</v>
      </c>
      <c r="C5" s="81"/>
      <c r="D5" s="81"/>
      <c r="E5" s="81"/>
      <c r="F5" s="81"/>
    </row>
    <row r="6" spans="2:6" ht="30" customHeight="1">
      <c r="B6" s="82" t="s">
        <v>99</v>
      </c>
      <c r="C6" s="82"/>
      <c r="D6" s="82"/>
      <c r="E6" s="82"/>
      <c r="F6" s="82"/>
    </row>
    <row r="7" spans="2:6" ht="21" customHeight="1">
      <c r="B7" s="76" t="s">
        <v>114</v>
      </c>
      <c r="C7" s="75"/>
      <c r="D7" s="75"/>
      <c r="E7" s="75"/>
      <c r="F7" s="77"/>
    </row>
    <row r="8" spans="2:6" ht="27.75" customHeight="1">
      <c r="B8" s="50"/>
      <c r="C8" s="51" t="s">
        <v>25</v>
      </c>
      <c r="D8" s="52" t="s">
        <v>93</v>
      </c>
      <c r="E8" s="52" t="s">
        <v>100</v>
      </c>
      <c r="F8" s="51" t="s">
        <v>27</v>
      </c>
    </row>
    <row r="9" spans="2:6" ht="15.75" customHeight="1">
      <c r="B9" s="33" t="s">
        <v>0</v>
      </c>
      <c r="C9" s="53" t="s">
        <v>2</v>
      </c>
      <c r="D9" s="53">
        <v>26</v>
      </c>
      <c r="E9" s="53">
        <v>20</v>
      </c>
      <c r="F9" s="54">
        <f>E9-D9</f>
        <v>-6</v>
      </c>
    </row>
    <row r="10" spans="2:6" ht="15.75" customHeight="1">
      <c r="B10" s="33" t="s">
        <v>1</v>
      </c>
      <c r="C10" s="53" t="s">
        <v>2</v>
      </c>
      <c r="D10" s="55">
        <v>75</v>
      </c>
      <c r="E10" s="55">
        <v>74</v>
      </c>
      <c r="F10" s="54">
        <f>E10-D10</f>
        <v>-1</v>
      </c>
    </row>
    <row r="11" spans="2:6" ht="15.75" customHeight="1">
      <c r="B11" s="33" t="s">
        <v>71</v>
      </c>
      <c r="C11" s="53" t="s">
        <v>2</v>
      </c>
      <c r="D11" s="53">
        <v>11</v>
      </c>
      <c r="E11" s="53">
        <v>8</v>
      </c>
      <c r="F11" s="54">
        <f>E11-D11</f>
        <v>-3</v>
      </c>
    </row>
    <row r="12" spans="2:6" ht="15.75" customHeight="1">
      <c r="B12" s="33" t="s">
        <v>72</v>
      </c>
      <c r="C12" s="53" t="s">
        <v>2</v>
      </c>
      <c r="D12" s="53">
        <v>17</v>
      </c>
      <c r="E12" s="53">
        <v>10</v>
      </c>
      <c r="F12" s="54">
        <f>E12-D12</f>
        <v>-7</v>
      </c>
    </row>
    <row r="13" spans="2:8" ht="30.75" customHeight="1">
      <c r="B13" s="79" t="s">
        <v>105</v>
      </c>
      <c r="C13" s="79"/>
      <c r="D13" s="79"/>
      <c r="E13" s="79"/>
      <c r="F13" s="79"/>
      <c r="H13" t="s">
        <v>29</v>
      </c>
    </row>
    <row r="14" spans="2:6" ht="17.25" customHeight="1">
      <c r="B14" s="3"/>
      <c r="C14" s="4" t="s">
        <v>25</v>
      </c>
      <c r="D14" s="5" t="s">
        <v>93</v>
      </c>
      <c r="E14" s="5" t="s">
        <v>100</v>
      </c>
      <c r="F14" s="11" t="s">
        <v>101</v>
      </c>
    </row>
    <row r="15" spans="2:6" ht="15.75" customHeight="1">
      <c r="B15" s="6" t="s">
        <v>47</v>
      </c>
      <c r="C15" s="7" t="s">
        <v>3</v>
      </c>
      <c r="D15" s="48">
        <v>842483.3</v>
      </c>
      <c r="E15" s="48">
        <f>E17+E24</f>
        <v>1202101</v>
      </c>
      <c r="F15" s="23">
        <f>E15/D15*100</f>
        <v>142.68543958082017</v>
      </c>
    </row>
    <row r="16" spans="2:6" ht="14.25" customHeight="1">
      <c r="B16" s="1" t="s">
        <v>32</v>
      </c>
      <c r="C16" s="7"/>
      <c r="D16" s="47"/>
      <c r="E16" s="47"/>
      <c r="F16" s="24"/>
    </row>
    <row r="17" spans="2:6" ht="30" customHeight="1">
      <c r="B17" s="19" t="s">
        <v>36</v>
      </c>
      <c r="C17" s="7" t="s">
        <v>3</v>
      </c>
      <c r="D17" s="48">
        <v>243970</v>
      </c>
      <c r="E17" s="48">
        <f>SUM(E18:E23)</f>
        <v>357439.2</v>
      </c>
      <c r="F17" s="23">
        <f aca="true" t="shared" si="0" ref="F17:F35">E17/D17*100</f>
        <v>146.50948887158256</v>
      </c>
    </row>
    <row r="18" spans="2:6" ht="16.5" customHeight="1">
      <c r="B18" s="19" t="s">
        <v>84</v>
      </c>
      <c r="C18" s="7" t="s">
        <v>3</v>
      </c>
      <c r="D18" s="72">
        <v>16814</v>
      </c>
      <c r="E18" s="61">
        <v>25065</v>
      </c>
      <c r="F18" s="23">
        <f aca="true" t="shared" si="1" ref="F18:F23">E18/D18*100</f>
        <v>149.07220173664803</v>
      </c>
    </row>
    <row r="19" spans="2:6" ht="16.5" customHeight="1">
      <c r="B19" s="19" t="s">
        <v>85</v>
      </c>
      <c r="C19" s="7" t="s">
        <v>3</v>
      </c>
      <c r="D19" s="72">
        <v>7329</v>
      </c>
      <c r="E19" s="61">
        <v>5899.2</v>
      </c>
      <c r="F19" s="23">
        <f t="shared" si="1"/>
        <v>80.49119934506753</v>
      </c>
    </row>
    <row r="20" spans="2:6" ht="15.75" customHeight="1">
      <c r="B20" s="19" t="s">
        <v>86</v>
      </c>
      <c r="C20" s="7" t="s">
        <v>3</v>
      </c>
      <c r="D20" s="72">
        <v>13078</v>
      </c>
      <c r="E20" s="61">
        <v>12873</v>
      </c>
      <c r="F20" s="23">
        <f t="shared" si="1"/>
        <v>98.43248203089158</v>
      </c>
    </row>
    <row r="21" spans="2:6" ht="17.25" customHeight="1">
      <c r="B21" s="19" t="s">
        <v>87</v>
      </c>
      <c r="C21" s="7" t="s">
        <v>3</v>
      </c>
      <c r="D21" s="72">
        <v>23442</v>
      </c>
      <c r="E21" s="61">
        <v>19911</v>
      </c>
      <c r="F21" s="23">
        <f t="shared" si="1"/>
        <v>84.93729203992834</v>
      </c>
    </row>
    <row r="22" spans="2:6" ht="16.5" customHeight="1">
      <c r="B22" s="19" t="s">
        <v>88</v>
      </c>
      <c r="C22" s="7" t="s">
        <v>3</v>
      </c>
      <c r="D22" s="72">
        <v>155548</v>
      </c>
      <c r="E22" s="61">
        <v>260398</v>
      </c>
      <c r="F22" s="23">
        <f t="shared" si="1"/>
        <v>167.40684547535164</v>
      </c>
    </row>
    <row r="23" spans="2:6" ht="15.75" customHeight="1">
      <c r="B23" s="19" t="s">
        <v>89</v>
      </c>
      <c r="C23" s="7" t="s">
        <v>3</v>
      </c>
      <c r="D23" s="72">
        <v>27759</v>
      </c>
      <c r="E23" s="61">
        <v>33293</v>
      </c>
      <c r="F23" s="23">
        <f t="shared" si="1"/>
        <v>119.93587665261718</v>
      </c>
    </row>
    <row r="24" spans="2:6" ht="19.5" customHeight="1">
      <c r="B24" s="17" t="s">
        <v>31</v>
      </c>
      <c r="C24" s="7" t="s">
        <v>3</v>
      </c>
      <c r="D24" s="47">
        <v>598513.3</v>
      </c>
      <c r="E24" s="48">
        <f>SUM(E25:E35)</f>
        <v>844661.8</v>
      </c>
      <c r="F24" s="23">
        <f t="shared" si="0"/>
        <v>141.12665499663916</v>
      </c>
    </row>
    <row r="25" spans="2:6" ht="16.5" customHeight="1">
      <c r="B25" s="19" t="s">
        <v>91</v>
      </c>
      <c r="C25" s="7" t="s">
        <v>3</v>
      </c>
      <c r="D25" s="25">
        <v>32105</v>
      </c>
      <c r="E25" s="41">
        <v>16087.4</v>
      </c>
      <c r="F25" s="23">
        <f t="shared" si="0"/>
        <v>50.108705809064006</v>
      </c>
    </row>
    <row r="26" spans="2:6" ht="16.5" customHeight="1">
      <c r="B26" s="19" t="s">
        <v>51</v>
      </c>
      <c r="C26" s="7" t="s">
        <v>3</v>
      </c>
      <c r="D26" s="26">
        <v>411797</v>
      </c>
      <c r="E26" s="45">
        <v>623478</v>
      </c>
      <c r="F26" s="23">
        <f t="shared" si="0"/>
        <v>151.4042112982853</v>
      </c>
    </row>
    <row r="27" spans="2:6" ht="15.75">
      <c r="B27" s="38" t="s">
        <v>26</v>
      </c>
      <c r="C27" s="7" t="s">
        <v>3</v>
      </c>
      <c r="D27" s="25">
        <v>9268</v>
      </c>
      <c r="E27" s="45">
        <v>9949</v>
      </c>
      <c r="F27" s="23">
        <f t="shared" si="0"/>
        <v>107.3478636167458</v>
      </c>
    </row>
    <row r="28" spans="2:6" ht="15.75">
      <c r="B28" s="38" t="s">
        <v>42</v>
      </c>
      <c r="C28" s="7" t="s">
        <v>3</v>
      </c>
      <c r="D28" s="25">
        <v>3239.5</v>
      </c>
      <c r="E28" s="45">
        <v>4027.2</v>
      </c>
      <c r="F28" s="23">
        <f t="shared" si="0"/>
        <v>124.31548078407162</v>
      </c>
    </row>
    <row r="29" spans="2:6" ht="30" customHeight="1">
      <c r="B29" s="38" t="s">
        <v>56</v>
      </c>
      <c r="C29" s="7" t="s">
        <v>3</v>
      </c>
      <c r="D29" s="25">
        <v>14696</v>
      </c>
      <c r="E29" s="45">
        <v>16032.8</v>
      </c>
      <c r="F29" s="23">
        <f>E29/D29*100</f>
        <v>109.09635274904737</v>
      </c>
    </row>
    <row r="30" spans="2:6" ht="15.75">
      <c r="B30" s="38" t="s">
        <v>30</v>
      </c>
      <c r="C30" s="7" t="s">
        <v>3</v>
      </c>
      <c r="D30" s="35">
        <v>12087</v>
      </c>
      <c r="E30" s="49">
        <v>18533.1</v>
      </c>
      <c r="F30" s="23">
        <f t="shared" si="0"/>
        <v>153.33085132787292</v>
      </c>
    </row>
    <row r="31" spans="2:6" ht="17.25" customHeight="1">
      <c r="B31" s="39" t="s">
        <v>67</v>
      </c>
      <c r="C31" s="7" t="s">
        <v>94</v>
      </c>
      <c r="D31" s="26">
        <v>10614</v>
      </c>
      <c r="E31" s="45">
        <v>11085</v>
      </c>
      <c r="F31" s="23">
        <f t="shared" si="0"/>
        <v>104.43753533069531</v>
      </c>
    </row>
    <row r="32" spans="2:6" ht="17.25" customHeight="1">
      <c r="B32" s="39" t="s">
        <v>95</v>
      </c>
      <c r="C32" s="7" t="s">
        <v>94</v>
      </c>
      <c r="D32" s="45">
        <v>4398.8</v>
      </c>
      <c r="E32" s="45">
        <v>7488</v>
      </c>
      <c r="F32" s="23">
        <f t="shared" si="0"/>
        <v>170.2282440665636</v>
      </c>
    </row>
    <row r="33" spans="2:6" ht="17.25" customHeight="1">
      <c r="B33" s="39" t="s">
        <v>96</v>
      </c>
      <c r="C33" s="7" t="s">
        <v>94</v>
      </c>
      <c r="D33" s="45">
        <v>65693</v>
      </c>
      <c r="E33" s="45">
        <v>84545.3</v>
      </c>
      <c r="F33" s="23">
        <f>E33/D33*100</f>
        <v>128.69757812856776</v>
      </c>
    </row>
    <row r="34" spans="2:6" ht="17.25" customHeight="1">
      <c r="B34" s="39" t="s">
        <v>97</v>
      </c>
      <c r="C34" s="7" t="s">
        <v>94</v>
      </c>
      <c r="D34" s="45">
        <v>18650</v>
      </c>
      <c r="E34" s="45">
        <v>31308</v>
      </c>
      <c r="F34" s="23">
        <f>E34/D34*100</f>
        <v>167.87131367292224</v>
      </c>
    </row>
    <row r="35" spans="2:6" ht="14.25" customHeight="1">
      <c r="B35" s="38" t="s">
        <v>39</v>
      </c>
      <c r="C35" s="7" t="s">
        <v>3</v>
      </c>
      <c r="D35" s="45">
        <v>15965</v>
      </c>
      <c r="E35" s="45">
        <v>22128</v>
      </c>
      <c r="F35" s="23">
        <f t="shared" si="0"/>
        <v>138.60319448794237</v>
      </c>
    </row>
    <row r="36" spans="2:6" ht="20.25" customHeight="1">
      <c r="B36" s="75" t="s">
        <v>106</v>
      </c>
      <c r="C36" s="75"/>
      <c r="D36" s="75"/>
      <c r="E36" s="75"/>
      <c r="F36" s="75"/>
    </row>
    <row r="37" spans="2:6" ht="14.25" customHeight="1">
      <c r="B37" s="52"/>
      <c r="C37" s="56" t="s">
        <v>25</v>
      </c>
      <c r="D37" s="52" t="s">
        <v>93</v>
      </c>
      <c r="E37" s="52" t="s">
        <v>100</v>
      </c>
      <c r="F37" s="57" t="s">
        <v>101</v>
      </c>
    </row>
    <row r="38" spans="2:6" ht="15.75" customHeight="1">
      <c r="B38" s="58" t="s">
        <v>46</v>
      </c>
      <c r="C38" s="56" t="s">
        <v>3</v>
      </c>
      <c r="D38" s="47">
        <v>20206.1</v>
      </c>
      <c r="E38" s="47">
        <v>34649.8</v>
      </c>
      <c r="F38" s="47">
        <f>E38/D38*100</f>
        <v>171.48187923448864</v>
      </c>
    </row>
    <row r="39" spans="2:6" ht="15.75" customHeight="1">
      <c r="B39" s="76" t="s">
        <v>107</v>
      </c>
      <c r="C39" s="75"/>
      <c r="D39" s="75"/>
      <c r="E39" s="75"/>
      <c r="F39" s="77"/>
    </row>
    <row r="40" spans="2:6" ht="13.5" customHeight="1">
      <c r="B40" s="3"/>
      <c r="C40" s="4" t="s">
        <v>25</v>
      </c>
      <c r="D40" s="5" t="s">
        <v>93</v>
      </c>
      <c r="E40" s="5" t="s">
        <v>100</v>
      </c>
      <c r="F40" s="11" t="s">
        <v>101</v>
      </c>
    </row>
    <row r="41" spans="2:6" ht="15.75">
      <c r="B41" s="9" t="s">
        <v>46</v>
      </c>
      <c r="C41" s="7" t="s">
        <v>3</v>
      </c>
      <c r="D41" s="23">
        <v>18835</v>
      </c>
      <c r="E41" s="47">
        <f>E42+E43+E44+E45+E46+E47</f>
        <v>20678</v>
      </c>
      <c r="F41" s="23">
        <f aca="true" t="shared" si="2" ref="F41:F47">E41/D41*100</f>
        <v>109.78497478099283</v>
      </c>
    </row>
    <row r="42" spans="2:6" ht="18.75" customHeight="1">
      <c r="B42" s="38" t="s">
        <v>49</v>
      </c>
      <c r="C42" s="7" t="s">
        <v>3</v>
      </c>
      <c r="D42" s="25">
        <v>2566.2</v>
      </c>
      <c r="E42" s="45">
        <v>2628</v>
      </c>
      <c r="F42" s="23">
        <f>E42/D42*100</f>
        <v>102.40823006780455</v>
      </c>
    </row>
    <row r="43" spans="2:6" ht="18.75" customHeight="1">
      <c r="B43" s="19" t="s">
        <v>52</v>
      </c>
      <c r="C43" s="7" t="s">
        <v>3</v>
      </c>
      <c r="D43" s="25">
        <v>2461.1</v>
      </c>
      <c r="E43" s="45">
        <v>2918</v>
      </c>
      <c r="F43" s="23">
        <f>E43/D43*100</f>
        <v>118.56486936735607</v>
      </c>
    </row>
    <row r="44" spans="2:6" ht="18.75" customHeight="1">
      <c r="B44" s="33" t="s">
        <v>48</v>
      </c>
      <c r="C44" s="7" t="s">
        <v>3</v>
      </c>
      <c r="D44" s="25">
        <v>1135</v>
      </c>
      <c r="E44" s="45">
        <v>1217</v>
      </c>
      <c r="F44" s="23">
        <f t="shared" si="2"/>
        <v>107.22466960352423</v>
      </c>
    </row>
    <row r="45" spans="2:6" ht="18.75" customHeight="1">
      <c r="B45" s="33" t="s">
        <v>68</v>
      </c>
      <c r="C45" s="7" t="s">
        <v>3</v>
      </c>
      <c r="D45" s="25">
        <v>170</v>
      </c>
      <c r="E45" s="45">
        <v>261</v>
      </c>
      <c r="F45" s="23">
        <f t="shared" si="2"/>
        <v>153.52941176470588</v>
      </c>
    </row>
    <row r="46" spans="2:6" ht="31.5" customHeight="1">
      <c r="B46" s="19" t="s">
        <v>56</v>
      </c>
      <c r="C46" s="7" t="s">
        <v>3</v>
      </c>
      <c r="D46" s="25">
        <v>2273.9</v>
      </c>
      <c r="E46" s="45">
        <v>2631</v>
      </c>
      <c r="F46" s="23">
        <f t="shared" si="2"/>
        <v>115.7042965829632</v>
      </c>
    </row>
    <row r="47" spans="2:6" ht="18.75" customHeight="1">
      <c r="B47" s="33" t="s">
        <v>35</v>
      </c>
      <c r="C47" s="7" t="s">
        <v>3</v>
      </c>
      <c r="D47" s="32">
        <v>10229</v>
      </c>
      <c r="E47" s="45">
        <v>11023</v>
      </c>
      <c r="F47" s="23">
        <f t="shared" si="2"/>
        <v>107.76224459868999</v>
      </c>
    </row>
    <row r="48" spans="2:6" ht="15.75" customHeight="1">
      <c r="B48" s="75" t="s">
        <v>108</v>
      </c>
      <c r="C48" s="75"/>
      <c r="D48" s="75"/>
      <c r="E48" s="75"/>
      <c r="F48" s="75"/>
    </row>
    <row r="49" spans="2:6" ht="14.25" customHeight="1">
      <c r="B49" s="3"/>
      <c r="C49" s="4" t="s">
        <v>25</v>
      </c>
      <c r="D49" s="5" t="s">
        <v>93</v>
      </c>
      <c r="E49" s="5" t="s">
        <v>100</v>
      </c>
      <c r="F49" s="11" t="s">
        <v>101</v>
      </c>
    </row>
    <row r="50" spans="2:6" ht="16.5" customHeight="1">
      <c r="B50" s="9" t="s">
        <v>5</v>
      </c>
      <c r="C50" s="7" t="s">
        <v>3</v>
      </c>
      <c r="D50" s="29">
        <v>173079</v>
      </c>
      <c r="E50" s="48">
        <f>E51+E52+E53</f>
        <v>195211</v>
      </c>
      <c r="F50" s="23">
        <f>E50/D50*100</f>
        <v>112.78722433108581</v>
      </c>
    </row>
    <row r="51" spans="2:6" ht="16.5" customHeight="1">
      <c r="B51" s="19" t="s">
        <v>65</v>
      </c>
      <c r="C51" s="7" t="s">
        <v>3</v>
      </c>
      <c r="D51" s="25">
        <v>45096</v>
      </c>
      <c r="E51" s="45">
        <v>49380</v>
      </c>
      <c r="F51" s="23">
        <f>E51/D51*100</f>
        <v>109.49973390101118</v>
      </c>
    </row>
    <row r="52" spans="2:6" ht="16.5" customHeight="1">
      <c r="B52" s="8" t="s">
        <v>4</v>
      </c>
      <c r="C52" s="7" t="s">
        <v>3</v>
      </c>
      <c r="D52" s="25">
        <v>121777</v>
      </c>
      <c r="E52" s="45">
        <v>139527</v>
      </c>
      <c r="F52" s="23">
        <f>E52/D52*100</f>
        <v>114.57582302076747</v>
      </c>
    </row>
    <row r="53" spans="2:6" ht="16.5" customHeight="1">
      <c r="B53" s="8" t="s">
        <v>35</v>
      </c>
      <c r="C53" s="7" t="s">
        <v>3</v>
      </c>
      <c r="D53" s="25">
        <v>6206</v>
      </c>
      <c r="E53" s="45">
        <v>6304</v>
      </c>
      <c r="F53" s="23">
        <f>E53/D53*100</f>
        <v>101.5791169835643</v>
      </c>
    </row>
    <row r="54" spans="2:6" ht="16.5" customHeight="1">
      <c r="B54" s="75" t="s">
        <v>109</v>
      </c>
      <c r="C54" s="75"/>
      <c r="D54" s="75"/>
      <c r="E54" s="75"/>
      <c r="F54" s="75"/>
    </row>
    <row r="55" spans="2:10" ht="16.5" customHeight="1">
      <c r="B55" s="3"/>
      <c r="C55" s="4" t="s">
        <v>25</v>
      </c>
      <c r="D55" s="5" t="s">
        <v>93</v>
      </c>
      <c r="E55" s="5" t="s">
        <v>100</v>
      </c>
      <c r="F55" s="11" t="s">
        <v>101</v>
      </c>
      <c r="J55" t="s">
        <v>70</v>
      </c>
    </row>
    <row r="56" spans="2:6" ht="15.75">
      <c r="B56" s="9" t="s">
        <v>5</v>
      </c>
      <c r="C56" s="7" t="s">
        <v>3</v>
      </c>
      <c r="D56" s="47">
        <v>20483</v>
      </c>
      <c r="E56" s="47">
        <f>E57+E58+E59</f>
        <v>27743.3</v>
      </c>
      <c r="F56" s="23">
        <f>E56/D56*100</f>
        <v>135.4454913830982</v>
      </c>
    </row>
    <row r="57" spans="2:6" ht="16.5" customHeight="1">
      <c r="B57" s="19" t="s">
        <v>65</v>
      </c>
      <c r="C57" s="7" t="s">
        <v>3</v>
      </c>
      <c r="D57" s="45">
        <v>6493</v>
      </c>
      <c r="E57" s="45">
        <v>11759</v>
      </c>
      <c r="F57" s="23">
        <f>E57/D57*100</f>
        <v>181.10272601262898</v>
      </c>
    </row>
    <row r="58" spans="2:6" ht="18" customHeight="1">
      <c r="B58" s="8" t="s">
        <v>50</v>
      </c>
      <c r="C58" s="7" t="s">
        <v>3</v>
      </c>
      <c r="D58" s="45">
        <v>13990</v>
      </c>
      <c r="E58" s="45">
        <v>15702</v>
      </c>
      <c r="F58" s="23">
        <f>E58/D58*100</f>
        <v>112.2373123659757</v>
      </c>
    </row>
    <row r="59" spans="2:6" ht="18" customHeight="1">
      <c r="B59" s="8" t="s">
        <v>35</v>
      </c>
      <c r="C59" s="7" t="s">
        <v>3</v>
      </c>
      <c r="D59" s="45">
        <v>0</v>
      </c>
      <c r="E59" s="45">
        <v>282.3</v>
      </c>
      <c r="F59" s="23" t="e">
        <f>E59/D59*100</f>
        <v>#DIV/0!</v>
      </c>
    </row>
    <row r="60" spans="2:6" ht="21.75" customHeight="1">
      <c r="B60" s="75" t="s">
        <v>110</v>
      </c>
      <c r="C60" s="75"/>
      <c r="D60" s="75"/>
      <c r="E60" s="75"/>
      <c r="F60" s="75"/>
    </row>
    <row r="61" spans="2:6" ht="15" customHeight="1">
      <c r="B61" s="3"/>
      <c r="C61" s="4" t="s">
        <v>25</v>
      </c>
      <c r="D61" s="5" t="s">
        <v>93</v>
      </c>
      <c r="E61" s="5" t="s">
        <v>100</v>
      </c>
      <c r="F61" s="11" t="s">
        <v>101</v>
      </c>
    </row>
    <row r="62" spans="2:6" ht="31.5">
      <c r="B62" s="9" t="s">
        <v>17</v>
      </c>
      <c r="C62" s="10" t="s">
        <v>10</v>
      </c>
      <c r="D62" s="23">
        <v>553.6</v>
      </c>
      <c r="E62" s="47">
        <v>475.6</v>
      </c>
      <c r="F62" s="23">
        <f aca="true" t="shared" si="3" ref="F62:F80">E62/D62*100</f>
        <v>85.91040462427746</v>
      </c>
    </row>
    <row r="63" spans="2:6" ht="15.75">
      <c r="B63" s="1" t="s">
        <v>40</v>
      </c>
      <c r="C63" s="25" t="s">
        <v>10</v>
      </c>
      <c r="D63" s="25">
        <v>386.7</v>
      </c>
      <c r="E63" s="45">
        <v>246.4</v>
      </c>
      <c r="F63" s="23">
        <f>E63/D63*100</f>
        <v>63.71864494440135</v>
      </c>
    </row>
    <row r="64" spans="2:6" ht="15.75">
      <c r="B64" s="1" t="s">
        <v>37</v>
      </c>
      <c r="C64" s="10" t="s">
        <v>10</v>
      </c>
      <c r="D64" s="25">
        <v>163.6</v>
      </c>
      <c r="E64" s="45">
        <v>219.7</v>
      </c>
      <c r="F64" s="23">
        <f>E64/D64*100</f>
        <v>134.29095354523227</v>
      </c>
    </row>
    <row r="65" spans="2:6" ht="15.75" customHeight="1">
      <c r="B65" s="1" t="s">
        <v>41</v>
      </c>
      <c r="C65" s="10" t="s">
        <v>10</v>
      </c>
      <c r="D65" s="25">
        <v>3.4</v>
      </c>
      <c r="E65" s="45">
        <v>9.5</v>
      </c>
      <c r="F65" s="23">
        <f>E65/D65*100</f>
        <v>279.4117647058824</v>
      </c>
    </row>
    <row r="66" spans="2:6" ht="15.75" customHeight="1">
      <c r="B66" s="9" t="s">
        <v>18</v>
      </c>
      <c r="C66" s="10" t="s">
        <v>10</v>
      </c>
      <c r="D66" s="23">
        <v>5940.7</v>
      </c>
      <c r="E66" s="47">
        <v>6448.8</v>
      </c>
      <c r="F66" s="23">
        <f t="shared" si="3"/>
        <v>108.55286414058949</v>
      </c>
    </row>
    <row r="67" spans="2:6" ht="16.5" customHeight="1">
      <c r="B67" s="19" t="s">
        <v>40</v>
      </c>
      <c r="C67" s="10" t="s">
        <v>10</v>
      </c>
      <c r="D67" s="25">
        <v>2107.1</v>
      </c>
      <c r="E67" s="45">
        <v>2617.2</v>
      </c>
      <c r="F67" s="23">
        <f>E67/D67*100</f>
        <v>124.20862797209435</v>
      </c>
    </row>
    <row r="68" spans="2:6" ht="16.5" customHeight="1">
      <c r="B68" s="19" t="s">
        <v>37</v>
      </c>
      <c r="C68" s="10" t="s">
        <v>10</v>
      </c>
      <c r="D68" s="25">
        <v>3764.8</v>
      </c>
      <c r="E68" s="45">
        <v>3765</v>
      </c>
      <c r="F68" s="23">
        <f>E68/D68*100</f>
        <v>100.00531236719081</v>
      </c>
    </row>
    <row r="69" spans="2:6" ht="16.5" customHeight="1">
      <c r="B69" s="19" t="s">
        <v>41</v>
      </c>
      <c r="C69" s="10" t="s">
        <v>10</v>
      </c>
      <c r="D69" s="25">
        <v>68.8</v>
      </c>
      <c r="E69" s="45">
        <v>66.6</v>
      </c>
      <c r="F69" s="23">
        <f>E69/D69*100</f>
        <v>96.80232558139534</v>
      </c>
    </row>
    <row r="70" spans="2:6" ht="31.5">
      <c r="B70" s="9" t="s">
        <v>58</v>
      </c>
      <c r="C70" s="10" t="s">
        <v>19</v>
      </c>
      <c r="D70" s="27">
        <v>938</v>
      </c>
      <c r="E70" s="74">
        <f>E66/E104*1000</f>
        <v>910.3331451157538</v>
      </c>
      <c r="F70" s="23">
        <f t="shared" si="3"/>
        <v>97.05044190999507</v>
      </c>
    </row>
    <row r="71" spans="2:6" ht="31.5" customHeight="1">
      <c r="B71" s="19" t="s">
        <v>55</v>
      </c>
      <c r="C71" s="10" t="s">
        <v>19</v>
      </c>
      <c r="D71" s="28">
        <v>1135</v>
      </c>
      <c r="E71" s="46">
        <v>1230</v>
      </c>
      <c r="F71" s="23">
        <f>E71/D71*100</f>
        <v>108.37004405286343</v>
      </c>
    </row>
    <row r="72" spans="2:6" ht="15.75">
      <c r="B72" s="9" t="s">
        <v>33</v>
      </c>
      <c r="C72" s="20" t="s">
        <v>20</v>
      </c>
      <c r="D72" s="22">
        <v>35064.5</v>
      </c>
      <c r="E72" s="47">
        <v>38306.2</v>
      </c>
      <c r="F72" s="23">
        <f t="shared" si="3"/>
        <v>109.24496285416873</v>
      </c>
    </row>
    <row r="73" spans="2:6" ht="16.5" customHeight="1">
      <c r="B73" s="19" t="s">
        <v>40</v>
      </c>
      <c r="C73" s="10" t="s">
        <v>20</v>
      </c>
      <c r="D73" s="25">
        <v>33229.8</v>
      </c>
      <c r="E73" s="45">
        <v>36550.2</v>
      </c>
      <c r="F73" s="23">
        <f t="shared" si="3"/>
        <v>109.99223588465772</v>
      </c>
    </row>
    <row r="74" spans="2:6" ht="16.5" customHeight="1">
      <c r="B74" s="19" t="s">
        <v>37</v>
      </c>
      <c r="C74" s="10" t="s">
        <v>20</v>
      </c>
      <c r="D74" s="25">
        <v>941.5</v>
      </c>
      <c r="E74" s="45">
        <v>946</v>
      </c>
      <c r="F74" s="23">
        <f t="shared" si="3"/>
        <v>100.47796070100902</v>
      </c>
    </row>
    <row r="75" spans="2:6" ht="16.5" customHeight="1">
      <c r="B75" s="19" t="s">
        <v>41</v>
      </c>
      <c r="C75" s="10" t="s">
        <v>20</v>
      </c>
      <c r="D75" s="25">
        <v>893.2</v>
      </c>
      <c r="E75" s="45">
        <v>810</v>
      </c>
      <c r="F75" s="23">
        <f>E75/D75*100</f>
        <v>90.68517689207344</v>
      </c>
    </row>
    <row r="76" spans="2:6" ht="15" customHeight="1">
      <c r="B76" s="44" t="s">
        <v>22</v>
      </c>
      <c r="C76" s="18" t="s">
        <v>24</v>
      </c>
      <c r="D76" s="22">
        <v>564</v>
      </c>
      <c r="E76" s="47">
        <v>669</v>
      </c>
      <c r="F76" s="23">
        <f t="shared" si="3"/>
        <v>118.61702127659575</v>
      </c>
    </row>
    <row r="77" spans="2:6" ht="16.5" customHeight="1">
      <c r="B77" s="44" t="s">
        <v>23</v>
      </c>
      <c r="C77" s="18" t="s">
        <v>24</v>
      </c>
      <c r="D77" s="22">
        <v>400</v>
      </c>
      <c r="E77" s="47">
        <v>0</v>
      </c>
      <c r="F77" s="23">
        <f t="shared" si="3"/>
        <v>0</v>
      </c>
    </row>
    <row r="78" spans="2:6" ht="15.75">
      <c r="B78" s="44" t="s">
        <v>6</v>
      </c>
      <c r="C78" s="18" t="s">
        <v>9</v>
      </c>
      <c r="D78" s="27">
        <v>384</v>
      </c>
      <c r="E78" s="48">
        <v>483</v>
      </c>
      <c r="F78" s="23">
        <f>E78/D78*100</f>
        <v>125.78125</v>
      </c>
    </row>
    <row r="79" spans="2:6" ht="18.75" customHeight="1">
      <c r="B79" s="44" t="s">
        <v>7</v>
      </c>
      <c r="C79" s="18" t="s">
        <v>9</v>
      </c>
      <c r="D79" s="27">
        <v>150</v>
      </c>
      <c r="E79" s="48">
        <v>464</v>
      </c>
      <c r="F79" s="23">
        <f>E79/D79*100</f>
        <v>309.3333333333333</v>
      </c>
    </row>
    <row r="80" spans="2:6" ht="18.75" customHeight="1">
      <c r="B80" s="44" t="s">
        <v>38</v>
      </c>
      <c r="C80" s="18" t="s">
        <v>21</v>
      </c>
      <c r="D80" s="27">
        <v>54</v>
      </c>
      <c r="E80" s="48">
        <v>54.87</v>
      </c>
      <c r="F80" s="23">
        <f t="shared" si="3"/>
        <v>101.6111111111111</v>
      </c>
    </row>
    <row r="81" spans="2:6" ht="15.75">
      <c r="B81" s="75" t="s">
        <v>111</v>
      </c>
      <c r="C81" s="75"/>
      <c r="D81" s="75"/>
      <c r="E81" s="75"/>
      <c r="F81" s="75"/>
    </row>
    <row r="82" spans="2:6" ht="18" customHeight="1">
      <c r="B82" s="3"/>
      <c r="C82" s="4" t="s">
        <v>25</v>
      </c>
      <c r="D82" s="62" t="s">
        <v>93</v>
      </c>
      <c r="E82" s="62" t="s">
        <v>100</v>
      </c>
      <c r="F82" s="11" t="s">
        <v>101</v>
      </c>
    </row>
    <row r="83" spans="2:6" ht="15.75">
      <c r="B83" s="60" t="s">
        <v>74</v>
      </c>
      <c r="C83" s="10" t="s">
        <v>75</v>
      </c>
      <c r="D83" s="47">
        <v>0</v>
      </c>
      <c r="E83" s="47">
        <v>0</v>
      </c>
      <c r="F83" s="23" t="e">
        <f aca="true" t="shared" si="4" ref="F83:F97">E83/D83*100</f>
        <v>#DIV/0!</v>
      </c>
    </row>
    <row r="84" spans="2:6" ht="16.5" customHeight="1">
      <c r="B84" s="19" t="s">
        <v>76</v>
      </c>
      <c r="C84" s="10" t="s">
        <v>75</v>
      </c>
      <c r="D84" s="64">
        <v>0</v>
      </c>
      <c r="E84" s="64">
        <v>0</v>
      </c>
      <c r="F84" s="23" t="e">
        <f t="shared" si="4"/>
        <v>#DIV/0!</v>
      </c>
    </row>
    <row r="85" spans="2:6" ht="15.75" customHeight="1">
      <c r="B85" s="19" t="s">
        <v>78</v>
      </c>
      <c r="C85" s="10" t="s">
        <v>8</v>
      </c>
      <c r="D85" s="65">
        <v>0</v>
      </c>
      <c r="E85" s="65">
        <v>0</v>
      </c>
      <c r="F85" s="23" t="e">
        <f t="shared" si="4"/>
        <v>#DIV/0!</v>
      </c>
    </row>
    <row r="86" spans="2:6" ht="17.25" customHeight="1">
      <c r="B86" s="19" t="s">
        <v>77</v>
      </c>
      <c r="C86" s="10" t="s">
        <v>8</v>
      </c>
      <c r="D86" s="66">
        <v>0</v>
      </c>
      <c r="E86" s="66">
        <v>0</v>
      </c>
      <c r="F86" s="23" t="e">
        <f t="shared" si="4"/>
        <v>#DIV/0!</v>
      </c>
    </row>
    <row r="87" spans="2:6" ht="17.25" customHeight="1">
      <c r="B87" s="19" t="s">
        <v>79</v>
      </c>
      <c r="C87" s="10" t="s">
        <v>80</v>
      </c>
      <c r="D87" s="67">
        <v>0</v>
      </c>
      <c r="E87" s="67">
        <v>0</v>
      </c>
      <c r="F87" s="23" t="e">
        <f t="shared" si="4"/>
        <v>#DIV/0!</v>
      </c>
    </row>
    <row r="88" spans="2:6" ht="17.25" customHeight="1">
      <c r="B88" s="19" t="s">
        <v>77</v>
      </c>
      <c r="C88" s="10" t="s">
        <v>80</v>
      </c>
      <c r="D88" s="66">
        <v>0</v>
      </c>
      <c r="E88" s="66">
        <v>0</v>
      </c>
      <c r="F88" s="23" t="e">
        <f t="shared" si="4"/>
        <v>#DIV/0!</v>
      </c>
    </row>
    <row r="89" spans="2:6" ht="17.25" customHeight="1">
      <c r="B89" s="60" t="s">
        <v>81</v>
      </c>
      <c r="C89" s="10" t="s">
        <v>75</v>
      </c>
      <c r="D89" s="68">
        <v>0</v>
      </c>
      <c r="E89" s="68">
        <v>0</v>
      </c>
      <c r="F89" s="23" t="e">
        <f t="shared" si="4"/>
        <v>#DIV/0!</v>
      </c>
    </row>
    <row r="90" spans="2:6" ht="17.25" customHeight="1">
      <c r="B90" s="19" t="s">
        <v>78</v>
      </c>
      <c r="C90" s="10" t="s">
        <v>8</v>
      </c>
      <c r="D90" s="66">
        <v>0</v>
      </c>
      <c r="E90" s="66">
        <v>0</v>
      </c>
      <c r="F90" s="23" t="e">
        <f t="shared" si="4"/>
        <v>#DIV/0!</v>
      </c>
    </row>
    <row r="91" spans="2:6" ht="17.25" customHeight="1">
      <c r="B91" s="19" t="s">
        <v>79</v>
      </c>
      <c r="C91" s="10" t="s">
        <v>80</v>
      </c>
      <c r="D91" s="66">
        <v>0</v>
      </c>
      <c r="E91" s="66">
        <v>0</v>
      </c>
      <c r="F91" s="23" t="e">
        <f t="shared" si="4"/>
        <v>#DIV/0!</v>
      </c>
    </row>
    <row r="92" spans="2:6" ht="17.25" customHeight="1">
      <c r="B92" s="60" t="s">
        <v>82</v>
      </c>
      <c r="C92" s="10" t="s">
        <v>75</v>
      </c>
      <c r="D92" s="68">
        <v>0</v>
      </c>
      <c r="E92" s="68">
        <v>0</v>
      </c>
      <c r="F92" s="23" t="e">
        <f t="shared" si="4"/>
        <v>#DIV/0!</v>
      </c>
    </row>
    <row r="93" spans="2:6" ht="17.25" customHeight="1">
      <c r="B93" s="19" t="s">
        <v>78</v>
      </c>
      <c r="C93" s="10" t="s">
        <v>8</v>
      </c>
      <c r="D93" s="69">
        <v>0</v>
      </c>
      <c r="E93" s="69">
        <v>0</v>
      </c>
      <c r="F93" s="23" t="e">
        <f t="shared" si="4"/>
        <v>#DIV/0!</v>
      </c>
    </row>
    <row r="94" spans="2:6" ht="17.25" customHeight="1">
      <c r="B94" s="19" t="s">
        <v>79</v>
      </c>
      <c r="C94" s="10" t="s">
        <v>80</v>
      </c>
      <c r="D94" s="66">
        <v>0</v>
      </c>
      <c r="E94" s="66">
        <v>0</v>
      </c>
      <c r="F94" s="23" t="e">
        <f t="shared" si="4"/>
        <v>#DIV/0!</v>
      </c>
    </row>
    <row r="95" spans="2:6" ht="17.25" customHeight="1">
      <c r="B95" s="60" t="s">
        <v>83</v>
      </c>
      <c r="C95" s="10" t="s">
        <v>75</v>
      </c>
      <c r="D95" s="68">
        <v>0</v>
      </c>
      <c r="E95" s="68">
        <v>0</v>
      </c>
      <c r="F95" s="23" t="e">
        <f t="shared" si="4"/>
        <v>#DIV/0!</v>
      </c>
    </row>
    <row r="96" spans="2:6" ht="17.25" customHeight="1">
      <c r="B96" s="19" t="s">
        <v>78</v>
      </c>
      <c r="C96" s="10" t="s">
        <v>8</v>
      </c>
      <c r="D96" s="66">
        <v>0</v>
      </c>
      <c r="E96" s="66">
        <v>0</v>
      </c>
      <c r="F96" s="23" t="e">
        <f t="shared" si="4"/>
        <v>#DIV/0!</v>
      </c>
    </row>
    <row r="97" spans="2:6" ht="17.25" customHeight="1">
      <c r="B97" s="19" t="s">
        <v>79</v>
      </c>
      <c r="C97" s="10" t="s">
        <v>80</v>
      </c>
      <c r="D97" s="66">
        <v>0</v>
      </c>
      <c r="E97" s="66">
        <v>0</v>
      </c>
      <c r="F97" s="23" t="e">
        <f t="shared" si="4"/>
        <v>#DIV/0!</v>
      </c>
    </row>
    <row r="98" spans="2:6" ht="17.25" customHeight="1">
      <c r="B98" s="75" t="s">
        <v>112</v>
      </c>
      <c r="C98" s="75"/>
      <c r="D98" s="75"/>
      <c r="E98" s="75"/>
      <c r="F98" s="75"/>
    </row>
    <row r="99" spans="2:6" ht="16.5" customHeight="1">
      <c r="B99" s="3"/>
      <c r="C99" s="4" t="s">
        <v>25</v>
      </c>
      <c r="D99" s="5" t="s">
        <v>93</v>
      </c>
      <c r="E99" s="5" t="s">
        <v>100</v>
      </c>
      <c r="F99" s="11" t="s">
        <v>101</v>
      </c>
    </row>
    <row r="100" spans="2:6" ht="15" customHeight="1">
      <c r="B100" s="9" t="s">
        <v>14</v>
      </c>
      <c r="C100" s="18" t="s">
        <v>9</v>
      </c>
      <c r="D100" s="18">
        <v>12748</v>
      </c>
      <c r="E100" s="48">
        <v>13395</v>
      </c>
      <c r="F100" s="23">
        <f aca="true" t="shared" si="5" ref="F100:F123">E100/D100*100</f>
        <v>105.07530593034203</v>
      </c>
    </row>
    <row r="101" spans="2:6" ht="16.5" customHeight="1">
      <c r="B101" s="19" t="s">
        <v>40</v>
      </c>
      <c r="C101" s="10" t="s">
        <v>9</v>
      </c>
      <c r="D101" s="40">
        <v>4665</v>
      </c>
      <c r="E101" s="63">
        <v>5256</v>
      </c>
      <c r="F101" s="23">
        <f t="shared" si="5"/>
        <v>112.66881028938907</v>
      </c>
    </row>
    <row r="102" spans="2:6" ht="17.25" customHeight="1">
      <c r="B102" s="19" t="s">
        <v>37</v>
      </c>
      <c r="C102" s="10" t="s">
        <v>9</v>
      </c>
      <c r="D102" s="40">
        <v>7902</v>
      </c>
      <c r="E102" s="63">
        <v>7950</v>
      </c>
      <c r="F102" s="23">
        <f t="shared" si="5"/>
        <v>100.6074411541382</v>
      </c>
    </row>
    <row r="103" spans="2:6" ht="15" customHeight="1">
      <c r="B103" s="19" t="s">
        <v>41</v>
      </c>
      <c r="C103" s="10" t="s">
        <v>9</v>
      </c>
      <c r="D103" s="40">
        <v>181</v>
      </c>
      <c r="E103" s="63">
        <v>189</v>
      </c>
      <c r="F103" s="23">
        <f t="shared" si="5"/>
        <v>104.41988950276244</v>
      </c>
    </row>
    <row r="104" spans="2:6" ht="17.25" customHeight="1">
      <c r="B104" s="9" t="s">
        <v>69</v>
      </c>
      <c r="C104" s="18" t="s">
        <v>9</v>
      </c>
      <c r="D104" s="18">
        <v>6331</v>
      </c>
      <c r="E104" s="52">
        <v>7084</v>
      </c>
      <c r="F104" s="23">
        <f t="shared" si="5"/>
        <v>111.89385563102196</v>
      </c>
    </row>
    <row r="105" spans="2:9" ht="15.75" customHeight="1">
      <c r="B105" s="19" t="s">
        <v>40</v>
      </c>
      <c r="C105" s="10" t="s">
        <v>9</v>
      </c>
      <c r="D105" s="40">
        <v>1936</v>
      </c>
      <c r="E105" s="63">
        <v>2294</v>
      </c>
      <c r="F105" s="23">
        <f t="shared" si="5"/>
        <v>118.49173553719008</v>
      </c>
      <c r="I105" s="16"/>
    </row>
    <row r="106" spans="2:9" ht="15.75" customHeight="1">
      <c r="B106" s="19" t="s">
        <v>37</v>
      </c>
      <c r="C106" s="10" t="s">
        <v>9</v>
      </c>
      <c r="D106" s="40">
        <v>4311</v>
      </c>
      <c r="E106" s="63">
        <v>4706</v>
      </c>
      <c r="F106" s="23">
        <f t="shared" si="5"/>
        <v>109.16260728369286</v>
      </c>
      <c r="I106" s="16"/>
    </row>
    <row r="107" spans="2:9" ht="15.75" customHeight="1">
      <c r="B107" s="19" t="s">
        <v>41</v>
      </c>
      <c r="C107" s="10" t="s">
        <v>9</v>
      </c>
      <c r="D107" s="40">
        <v>84</v>
      </c>
      <c r="E107" s="63">
        <v>84</v>
      </c>
      <c r="F107" s="23">
        <f t="shared" si="5"/>
        <v>100</v>
      </c>
      <c r="I107" s="16"/>
    </row>
    <row r="108" spans="2:9" ht="15.75" customHeight="1">
      <c r="B108" s="9" t="s">
        <v>15</v>
      </c>
      <c r="C108" s="18" t="s">
        <v>9</v>
      </c>
      <c r="D108" s="18">
        <v>1096</v>
      </c>
      <c r="E108" s="52">
        <v>893</v>
      </c>
      <c r="F108" s="23">
        <f t="shared" si="5"/>
        <v>81.47810218978103</v>
      </c>
      <c r="I108" s="16"/>
    </row>
    <row r="109" spans="2:6" ht="15" customHeight="1">
      <c r="B109" s="19" t="s">
        <v>40</v>
      </c>
      <c r="C109" s="10" t="s">
        <v>9</v>
      </c>
      <c r="D109" s="37">
        <v>737</v>
      </c>
      <c r="E109" s="46">
        <v>525</v>
      </c>
      <c r="F109" s="23">
        <f t="shared" si="5"/>
        <v>71.23473541383989</v>
      </c>
    </row>
    <row r="110" spans="2:6" ht="15" customHeight="1">
      <c r="B110" s="19" t="s">
        <v>37</v>
      </c>
      <c r="C110" s="10" t="s">
        <v>9</v>
      </c>
      <c r="D110" s="37">
        <v>32</v>
      </c>
      <c r="E110" s="46">
        <v>46</v>
      </c>
      <c r="F110" s="23">
        <f t="shared" si="5"/>
        <v>143.75</v>
      </c>
    </row>
    <row r="111" spans="2:6" ht="15" customHeight="1">
      <c r="B111" s="19" t="s">
        <v>41</v>
      </c>
      <c r="C111" s="10" t="s">
        <v>9</v>
      </c>
      <c r="D111" s="37">
        <v>327</v>
      </c>
      <c r="E111" s="46">
        <v>322</v>
      </c>
      <c r="F111" s="23">
        <f t="shared" si="5"/>
        <v>98.47094801223241</v>
      </c>
    </row>
    <row r="112" spans="2:6" ht="15" customHeight="1">
      <c r="B112" s="9" t="s">
        <v>34</v>
      </c>
      <c r="C112" s="18" t="s">
        <v>59</v>
      </c>
      <c r="D112" s="29">
        <v>1062</v>
      </c>
      <c r="E112" s="48">
        <v>1257.153</v>
      </c>
      <c r="F112" s="23">
        <f t="shared" si="5"/>
        <v>118.37598870056499</v>
      </c>
    </row>
    <row r="113" spans="2:6" ht="15.75">
      <c r="B113" s="19" t="s">
        <v>40</v>
      </c>
      <c r="C113" s="10" t="s">
        <v>59</v>
      </c>
      <c r="D113" s="25">
        <v>991.7</v>
      </c>
      <c r="E113" s="45">
        <v>1188.394</v>
      </c>
      <c r="F113" s="23">
        <f t="shared" si="5"/>
        <v>119.83402238580216</v>
      </c>
    </row>
    <row r="114" spans="2:6" ht="15.75">
      <c r="B114" s="19" t="s">
        <v>37</v>
      </c>
      <c r="C114" s="10" t="s">
        <v>59</v>
      </c>
      <c r="D114" s="25">
        <v>48</v>
      </c>
      <c r="E114" s="45">
        <v>48.56</v>
      </c>
      <c r="F114" s="23">
        <f t="shared" si="5"/>
        <v>101.16666666666667</v>
      </c>
    </row>
    <row r="115" spans="2:6" ht="15.75">
      <c r="B115" s="19" t="s">
        <v>41</v>
      </c>
      <c r="C115" s="10" t="s">
        <v>59</v>
      </c>
      <c r="D115" s="25">
        <v>22.1</v>
      </c>
      <c r="E115" s="45">
        <v>20.199</v>
      </c>
      <c r="F115" s="23">
        <f t="shared" si="5"/>
        <v>91.39819004524887</v>
      </c>
    </row>
    <row r="116" spans="2:6" ht="15.75">
      <c r="B116" s="9" t="s">
        <v>16</v>
      </c>
      <c r="C116" s="18" t="s">
        <v>63</v>
      </c>
      <c r="D116" s="29">
        <v>12</v>
      </c>
      <c r="E116" s="48">
        <v>14</v>
      </c>
      <c r="F116" s="23">
        <f t="shared" si="5"/>
        <v>116.66666666666667</v>
      </c>
    </row>
    <row r="117" spans="2:6" ht="15.75">
      <c r="B117" s="19" t="s">
        <v>40</v>
      </c>
      <c r="C117" s="10" t="s">
        <v>9</v>
      </c>
      <c r="D117" s="37">
        <v>2</v>
      </c>
      <c r="E117" s="46">
        <v>1</v>
      </c>
      <c r="F117" s="23">
        <f t="shared" si="5"/>
        <v>50</v>
      </c>
    </row>
    <row r="118" spans="2:6" ht="15.75">
      <c r="B118" s="19" t="s">
        <v>37</v>
      </c>
      <c r="C118" s="10" t="s">
        <v>9</v>
      </c>
      <c r="D118" s="37">
        <v>7</v>
      </c>
      <c r="E118" s="46">
        <v>10</v>
      </c>
      <c r="F118" s="23">
        <f t="shared" si="5"/>
        <v>142.85714285714286</v>
      </c>
    </row>
    <row r="119" spans="2:6" ht="15.75">
      <c r="B119" s="19" t="s">
        <v>41</v>
      </c>
      <c r="C119" s="10" t="s">
        <v>9</v>
      </c>
      <c r="D119" s="37">
        <v>3</v>
      </c>
      <c r="E119" s="46">
        <v>3</v>
      </c>
      <c r="F119" s="23">
        <f>E119/D119*100</f>
        <v>100</v>
      </c>
    </row>
    <row r="120" spans="2:6" ht="15.75">
      <c r="B120" s="9" t="s">
        <v>57</v>
      </c>
      <c r="C120" s="18" t="s">
        <v>9</v>
      </c>
      <c r="D120" s="29">
        <v>9989</v>
      </c>
      <c r="E120" s="48">
        <v>10317</v>
      </c>
      <c r="F120" s="23">
        <f t="shared" si="5"/>
        <v>103.28361197317048</v>
      </c>
    </row>
    <row r="121" spans="2:6" ht="16.5" customHeight="1">
      <c r="B121" s="19" t="s">
        <v>40</v>
      </c>
      <c r="C121" s="10" t="s">
        <v>9</v>
      </c>
      <c r="D121" s="40">
        <v>27</v>
      </c>
      <c r="E121" s="63">
        <v>355</v>
      </c>
      <c r="F121" s="23">
        <f>E121/D121*100</f>
        <v>1314.8148148148148</v>
      </c>
    </row>
    <row r="122" spans="2:6" ht="18" customHeight="1">
      <c r="B122" s="19" t="s">
        <v>37</v>
      </c>
      <c r="C122" s="10" t="s">
        <v>9</v>
      </c>
      <c r="D122" s="40">
        <v>9405</v>
      </c>
      <c r="E122" s="63">
        <v>9560</v>
      </c>
      <c r="F122" s="23">
        <f t="shared" si="5"/>
        <v>101.64805954279639</v>
      </c>
    </row>
    <row r="123" spans="2:6" ht="18" customHeight="1">
      <c r="B123" s="19" t="s">
        <v>41</v>
      </c>
      <c r="C123" s="10" t="s">
        <v>9</v>
      </c>
      <c r="D123" s="40">
        <v>557</v>
      </c>
      <c r="E123" s="63">
        <v>402</v>
      </c>
      <c r="F123" s="23">
        <f t="shared" si="5"/>
        <v>72.17235188509873</v>
      </c>
    </row>
    <row r="124" spans="2:6" ht="18" customHeight="1">
      <c r="B124" s="84" t="s">
        <v>113</v>
      </c>
      <c r="C124" s="85"/>
      <c r="D124" s="85"/>
      <c r="E124" s="85"/>
      <c r="F124" s="86"/>
    </row>
    <row r="125" spans="3:6" ht="18" customHeight="1">
      <c r="C125" s="4" t="s">
        <v>25</v>
      </c>
      <c r="D125" s="5" t="s">
        <v>93</v>
      </c>
      <c r="E125" s="52" t="s">
        <v>100</v>
      </c>
      <c r="F125" s="11" t="s">
        <v>101</v>
      </c>
    </row>
    <row r="126" spans="2:6" ht="33" customHeight="1">
      <c r="B126" s="9" t="s">
        <v>73</v>
      </c>
      <c r="C126" s="10" t="s">
        <v>43</v>
      </c>
      <c r="D126" s="52">
        <v>29089.9</v>
      </c>
      <c r="E126" s="52">
        <v>206528.3</v>
      </c>
      <c r="F126" s="59">
        <f>E126/D126*100</f>
        <v>709.9656581837681</v>
      </c>
    </row>
    <row r="127" spans="2:6" ht="30.75" customHeight="1">
      <c r="B127" s="9" t="s">
        <v>53</v>
      </c>
      <c r="C127" s="10" t="s">
        <v>43</v>
      </c>
      <c r="D127" s="70">
        <v>0</v>
      </c>
      <c r="E127" s="73">
        <v>0</v>
      </c>
      <c r="F127" s="43" t="e">
        <f>E127/D127*100</f>
        <v>#DIV/0!</v>
      </c>
    </row>
    <row r="128" spans="2:6" ht="18" customHeight="1">
      <c r="B128" s="34" t="s">
        <v>32</v>
      </c>
      <c r="C128" s="1"/>
      <c r="D128" s="66"/>
      <c r="E128" s="71"/>
      <c r="F128" s="42"/>
    </row>
    <row r="129" spans="2:6" ht="15.75">
      <c r="B129" s="1" t="s">
        <v>61</v>
      </c>
      <c r="C129" s="10" t="s">
        <v>43</v>
      </c>
      <c r="D129" s="45">
        <v>0</v>
      </c>
      <c r="E129" s="45">
        <v>0</v>
      </c>
      <c r="F129" s="43"/>
    </row>
    <row r="130" spans="2:6" ht="18.75" customHeight="1">
      <c r="B130" s="1" t="s">
        <v>54</v>
      </c>
      <c r="C130" s="10" t="s">
        <v>43</v>
      </c>
      <c r="D130" s="45">
        <v>0</v>
      </c>
      <c r="E130" s="45">
        <v>0</v>
      </c>
      <c r="F130" s="43"/>
    </row>
    <row r="131" spans="2:6" ht="17.25" customHeight="1">
      <c r="B131" s="1" t="s">
        <v>60</v>
      </c>
      <c r="C131" s="10" t="s">
        <v>43</v>
      </c>
      <c r="D131" s="46">
        <v>0</v>
      </c>
      <c r="E131" s="46">
        <v>0</v>
      </c>
      <c r="F131" s="43"/>
    </row>
    <row r="132" spans="2:6" ht="17.25" customHeight="1">
      <c r="B132" s="1" t="s">
        <v>66</v>
      </c>
      <c r="C132" s="10" t="s">
        <v>43</v>
      </c>
      <c r="D132" s="45">
        <v>0</v>
      </c>
      <c r="E132" s="45">
        <v>0</v>
      </c>
      <c r="F132" s="43"/>
    </row>
    <row r="133" spans="2:6" ht="30.75" customHeight="1">
      <c r="B133" s="1" t="s">
        <v>62</v>
      </c>
      <c r="C133" s="10" t="s">
        <v>43</v>
      </c>
      <c r="D133" s="46">
        <v>0</v>
      </c>
      <c r="E133" s="46">
        <v>0</v>
      </c>
      <c r="F133" s="43"/>
    </row>
    <row r="134" spans="2:6" ht="18" customHeight="1">
      <c r="B134" s="9" t="s">
        <v>44</v>
      </c>
      <c r="C134" s="10" t="s">
        <v>45</v>
      </c>
      <c r="D134" s="25">
        <v>2536</v>
      </c>
      <c r="E134" s="46">
        <v>1582</v>
      </c>
      <c r="F134" s="43">
        <f>E134/D134*100</f>
        <v>62.381703470031546</v>
      </c>
    </row>
    <row r="135" spans="2:6" ht="31.5" customHeight="1">
      <c r="B135" s="1" t="s">
        <v>64</v>
      </c>
      <c r="C135" s="10" t="s">
        <v>45</v>
      </c>
      <c r="D135" s="25">
        <v>2536</v>
      </c>
      <c r="E135" s="46">
        <v>1582</v>
      </c>
      <c r="F135" s="43">
        <f>E135/D135*100</f>
        <v>62.381703470031546</v>
      </c>
    </row>
    <row r="136" spans="2:6" ht="17.25" customHeight="1">
      <c r="B136" s="76" t="s">
        <v>115</v>
      </c>
      <c r="C136" s="75"/>
      <c r="D136" s="75"/>
      <c r="E136" s="75"/>
      <c r="F136" s="77"/>
    </row>
    <row r="137" spans="2:6" ht="16.5" customHeight="1">
      <c r="B137" s="3"/>
      <c r="C137" s="4" t="s">
        <v>25</v>
      </c>
      <c r="D137" s="5" t="s">
        <v>93</v>
      </c>
      <c r="E137" s="52" t="s">
        <v>100</v>
      </c>
      <c r="F137" s="11" t="s">
        <v>28</v>
      </c>
    </row>
    <row r="138" spans="2:6" ht="20.25" customHeight="1">
      <c r="B138" s="1" t="s">
        <v>11</v>
      </c>
      <c r="C138" s="2" t="s">
        <v>2</v>
      </c>
      <c r="D138" s="10">
        <v>64</v>
      </c>
      <c r="E138" s="49">
        <v>37</v>
      </c>
      <c r="F138" s="30">
        <f>E138-D138</f>
        <v>-27</v>
      </c>
    </row>
    <row r="139" spans="2:6" ht="17.25" customHeight="1">
      <c r="B139" s="1" t="s">
        <v>12</v>
      </c>
      <c r="C139" s="2" t="s">
        <v>13</v>
      </c>
      <c r="D139" s="10">
        <v>0.37</v>
      </c>
      <c r="E139" s="49">
        <v>0.22</v>
      </c>
      <c r="F139" s="31">
        <f>E139-D139</f>
        <v>-0.15</v>
      </c>
    </row>
    <row r="140" spans="2:6" ht="20.25" customHeight="1">
      <c r="B140" s="12"/>
      <c r="C140" s="13"/>
      <c r="D140" s="14"/>
      <c r="E140" s="14"/>
      <c r="F140" s="15"/>
    </row>
    <row r="141" spans="2:6" ht="15.75">
      <c r="B141" s="12"/>
      <c r="C141" s="13"/>
      <c r="D141" s="14"/>
      <c r="E141" s="14"/>
      <c r="F141" s="15"/>
    </row>
    <row r="142" spans="2:6" ht="54.75" customHeight="1">
      <c r="B142" s="83" t="s">
        <v>92</v>
      </c>
      <c r="C142" s="83"/>
      <c r="D142" s="36"/>
      <c r="E142" s="13"/>
      <c r="F142" s="13" t="s">
        <v>90</v>
      </c>
    </row>
  </sheetData>
  <sheetProtection/>
  <mergeCells count="17">
    <mergeCell ref="B142:C142"/>
    <mergeCell ref="B136:F136"/>
    <mergeCell ref="B48:F48"/>
    <mergeCell ref="B54:F54"/>
    <mergeCell ref="B60:F60"/>
    <mergeCell ref="B81:F81"/>
    <mergeCell ref="B98:F98"/>
    <mergeCell ref="B124:F124"/>
    <mergeCell ref="B36:F36"/>
    <mergeCell ref="B39:F39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5" max="5" man="1"/>
    <brk id="105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2024-03-15T11:11:49Z</cp:lastPrinted>
  <dcterms:created xsi:type="dcterms:W3CDTF">2004-07-02T05:58:09Z</dcterms:created>
  <dcterms:modified xsi:type="dcterms:W3CDTF">2024-03-27T06:09:11Z</dcterms:modified>
  <cp:category/>
  <cp:version/>
  <cp:contentType/>
  <cp:contentStatus/>
</cp:coreProperties>
</file>