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4\Desktop\ГОД 2024 ГОД\РЕШЕНИЕ О БЮДЖЕТЕ БМО 2024-2026\"/>
    </mc:Choice>
  </mc:AlternateContent>
  <xr:revisionPtr revIDLastSave="0" documentId="13_ncr:1_{342696D4-0275-4F48-8EF9-2E9BE0CE74B6}" xr6:coauthVersionLast="47" xr6:coauthVersionMax="47" xr10:uidLastSave="{00000000-0000-0000-0000-000000000000}"/>
  <bookViews>
    <workbookView xWindow="-120" yWindow="-120" windowWidth="29040" windowHeight="15840" xr2:uid="{E4029C2B-E347-463C-B4E8-B23FE50DD8D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7" i="1"/>
  <c r="D37" i="1"/>
  <c r="F34" i="1" l="1"/>
  <c r="F33" i="1" s="1"/>
  <c r="E34" i="1"/>
  <c r="D34" i="1"/>
  <c r="E33" i="1"/>
  <c r="D19" i="1"/>
  <c r="E19" i="1"/>
  <c r="F19" i="1"/>
  <c r="D33" i="1"/>
  <c r="D42" i="1"/>
  <c r="E42" i="1"/>
  <c r="F42" i="1"/>
  <c r="F41" i="1" s="1"/>
  <c r="E41" i="1"/>
  <c r="E21" i="1"/>
  <c r="F21" i="1"/>
  <c r="E23" i="1"/>
  <c r="F23" i="1"/>
  <c r="E27" i="1"/>
  <c r="F27" i="1"/>
  <c r="D27" i="1"/>
  <c r="D23" i="1"/>
  <c r="D21" i="1"/>
  <c r="E40" i="1" l="1"/>
  <c r="D41" i="1"/>
  <c r="D40" i="1" s="1"/>
  <c r="F40" i="1"/>
  <c r="F18" i="1"/>
  <c r="F17" i="1" s="1"/>
  <c r="E18" i="1"/>
  <c r="E17" i="1" s="1"/>
  <c r="D18" i="1"/>
  <c r="D17" i="1" s="1"/>
  <c r="D47" i="1" l="1"/>
  <c r="F47" i="1"/>
  <c r="E47" i="1"/>
</calcChain>
</file>

<file path=xl/sharedStrings.xml><?xml version="1.0" encoding="utf-8"?>
<sst xmlns="http://schemas.openxmlformats.org/spreadsheetml/2006/main" count="46" uniqueCount="46">
  <si>
    <t>Код бюджетной классификации</t>
  </si>
  <si>
    <t>Наименование доходов</t>
  </si>
  <si>
    <t>Сумма</t>
  </si>
  <si>
    <t>2024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</si>
  <si>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</si>
  <si>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</si>
  <si>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</si>
  <si>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</si>
  <si>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</si>
  <si>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</si>
  <si>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                                                                                      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</si>
  <si>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</si>
  <si>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</si>
  <si>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</si>
  <si>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</si>
  <si>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</si>
  <si>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</si>
  <si>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</si>
  <si>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</si>
  <si>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</si>
  <si>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</si>
  <si>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</si>
  <si>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</si>
  <si>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</si>
  <si>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</si>
  <si>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</si>
  <si>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</si>
  <si>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</si>
  <si>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</si>
  <si>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</si>
  <si>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</si>
  <si>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</si>
  <si>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 ДОХОДОВ</t>
  </si>
  <si>
    <t>НАЛОГОВЫЕ ДОХОДЫ</t>
  </si>
  <si>
    <t>НЕНАЛОГОВЫЕ ДОХОДЫ</t>
  </si>
  <si>
    <t>Приложение 1</t>
  </si>
  <si>
    <t xml:space="preserve">к решению Собрания депутатов </t>
  </si>
  <si>
    <t xml:space="preserve">Батыревского муниципального округа </t>
  </si>
  <si>
    <r>
      <t xml:space="preserve">"О бюджете </t>
    </r>
    <r>
      <rPr>
        <i/>
        <sz val="12"/>
        <color theme="1"/>
        <rFont val="Times New Roman"/>
        <family val="1"/>
        <charset val="204"/>
      </rPr>
      <t xml:space="preserve">Батыревского муниципального округа </t>
    </r>
  </si>
  <si>
    <t>ПРОГНОЗИРУЕМЫЕ ОБЪЕМЫ</t>
  </si>
  <si>
    <t xml:space="preserve">поступлений доходов в бюджет Батыревского муниципального округа </t>
  </si>
  <si>
    <t>(рублей)</t>
  </si>
  <si>
    <t>на 2024 год и на плановый период 2025 и 2026 годов"</t>
  </si>
  <si>
    <t>на 2024 год и на плановый период  2025 и 2026  годов</t>
  </si>
  <si>
    <t>2025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</si>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</sst>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A74E-4803-4BD5-A75B-1FE8D328BFFB}">
  <dimension ref="A3:G50"/>
  <sheetViews>
    <sheetView tabSelected="1" topLeftCell="B28" zoomScaleNormal="100" workbookViewId="0">
      <selection activeCell="F47" sqref="F47"/>
    </sheetView>
  </sheetViews>
  <sheetFormatPr defaultRowHeight="15" x14ac:dyDescent="0.25"/>
  <cols>
    <col min="1" max="1" width="9.140625" hidden="1" customWidth="1"/>
    <col min="2" max="2" width="26.85546875" bestFit="1" customWidth="1"/>
    <col min="3" max="3" width="54.5703125" customWidth="1"/>
    <col min="4" max="4" width="21.85546875" customWidth="1"/>
    <col min="5" max="5" width="23.28515625" customWidth="1"/>
    <col min="6" max="6" width="26.28515625" customWidth="1"/>
    <col min="7" max="7" width="20" hidden="1" customWidth="1"/>
  </cols>
  <sheetData>
    <row r="3" spans="2:6" ht="15.75" x14ac:dyDescent="0.25">
      <c r="E3" s="15" t="s">
        <v>35</v>
      </c>
    </row>
    <row r="4" spans="2:6" ht="15.75" x14ac:dyDescent="0.25">
      <c r="E4" s="15" t="s">
        <v>36</v>
      </c>
    </row>
    <row r="5" spans="2:6" ht="15.75" x14ac:dyDescent="0.25">
      <c r="E5" s="15" t="s">
        <v>37</v>
      </c>
    </row>
    <row r="6" spans="2:6" ht="15.75" x14ac:dyDescent="0.25">
      <c r="E6" s="15" t="s">
        <v>38</v>
      </c>
    </row>
    <row r="7" spans="2:6" ht="18.75" x14ac:dyDescent="0.25">
      <c r="C7" s="16"/>
      <c r="E7" s="15" t="s">
        <v>42</v>
      </c>
    </row>
    <row r="8" spans="2:6" ht="18.75" x14ac:dyDescent="0.25">
      <c r="C8" s="16"/>
    </row>
    <row r="9" spans="2:6" ht="15.75" x14ac:dyDescent="0.25">
      <c r="C9" s="17" t="s">
        <v>39</v>
      </c>
    </row>
    <row r="10" spans="2:6" ht="15.75" x14ac:dyDescent="0.25">
      <c r="C10" s="17" t="s">
        <v>40</v>
      </c>
    </row>
    <row r="11" spans="2:6" ht="15.75" x14ac:dyDescent="0.25">
      <c r="C11" s="17" t="s">
        <v>43</v>
      </c>
    </row>
    <row r="13" spans="2:6" x14ac:dyDescent="0.25">
      <c r="F13" t="s">
        <v>41</v>
      </c>
    </row>
    <row r="14" spans="2:6" x14ac:dyDescent="0.25">
      <c r="B14" s="21" t="s">
        <v>0</v>
      </c>
      <c r="C14" s="21" t="s">
        <v>1</v>
      </c>
      <c r="D14" s="21" t="s">
        <v>2</v>
      </c>
      <c r="E14" s="21"/>
      <c r="F14" s="21"/>
    </row>
    <row r="15" spans="2:6" x14ac:dyDescent="0.25">
      <c r="B15" s="21"/>
      <c r="C15" s="21"/>
      <c r="D15" s="6" t="s">
        <v>3</v>
      </c>
      <c r="E15" s="6" t="s">
        <v>44</v>
      </c>
      <c r="F15" s="6" t="s">
        <v>45</v>
      </c>
    </row>
    <row r="16" spans="2:6" x14ac:dyDescent="0.25">
      <c r="B16" s="6">
        <v>1</v>
      </c>
      <c r="C16" s="6">
        <v>2</v>
      </c>
      <c r="D16" s="6">
        <v>3</v>
      </c>
      <c r="E16" s="6">
        <v>4</v>
      </c>
      <c r="F16" s="7">
        <v>5</v>
      </c>
    </row>
    <row r="17" spans="2:7" ht="15.75" x14ac:dyDescent="0.25">
      <c r="B17" s="8">
        <v>1E+16</v>
      </c>
      <c r="C17" s="3" t="s">
        <v>4</v>
      </c>
      <c r="D17" s="13">
        <f>D18+D33</f>
        <v>235407300</v>
      </c>
      <c r="E17" s="13">
        <f t="shared" ref="E17:F17" si="0">E18+E33</f>
        <v>231090600</v>
      </c>
      <c r="F17" s="13">
        <f t="shared" si="0"/>
        <v>239800200</v>
      </c>
    </row>
    <row r="18" spans="2:7" ht="15.75" x14ac:dyDescent="0.25">
      <c r="B18" s="18"/>
      <c r="C18" s="19" t="s">
        <v>33</v>
      </c>
      <c r="D18" s="20">
        <f>D19+D21+D23+D27+D31+D32</f>
        <v>207877600</v>
      </c>
      <c r="E18" s="20">
        <f t="shared" ref="E18:F18" si="1">E19+E21+E23+E27+E31+E32</f>
        <v>211786900</v>
      </c>
      <c r="F18" s="20">
        <f t="shared" si="1"/>
        <v>217010600</v>
      </c>
    </row>
    <row r="19" spans="2:7" ht="15.75" x14ac:dyDescent="0.25">
      <c r="B19" s="18">
        <v>1.01E+16</v>
      </c>
      <c r="C19" s="19" t="s">
        <v>5</v>
      </c>
      <c r="D19" s="20">
        <f>D20</f>
        <v>128432800</v>
      </c>
      <c r="E19" s="20">
        <f t="shared" ref="E19:F19" si="2">E20</f>
        <v>130830000</v>
      </c>
      <c r="F19" s="20">
        <f t="shared" si="2"/>
        <v>135050000</v>
      </c>
    </row>
    <row r="20" spans="2:7" ht="15.75" x14ac:dyDescent="0.25">
      <c r="B20" s="10">
        <v>1.01020000100001E+16</v>
      </c>
      <c r="C20" s="2" t="s">
        <v>6</v>
      </c>
      <c r="D20" s="14">
        <v>128432800</v>
      </c>
      <c r="E20" s="14">
        <v>130830000</v>
      </c>
      <c r="F20" s="14">
        <v>135050000</v>
      </c>
      <c r="G20" s="14">
        <v>119008000</v>
      </c>
    </row>
    <row r="21" spans="2:7" ht="47.25" x14ac:dyDescent="0.25">
      <c r="B21" s="8">
        <v>1.03E+16</v>
      </c>
      <c r="C21" s="3" t="s">
        <v>7</v>
      </c>
      <c r="D21" s="13">
        <f>D22</f>
        <v>15179700</v>
      </c>
      <c r="E21" s="13">
        <f t="shared" ref="E21:F21" si="3">E22</f>
        <v>15576500</v>
      </c>
      <c r="F21" s="13">
        <f t="shared" si="3"/>
        <v>15976800</v>
      </c>
    </row>
    <row r="22" spans="2:7" ht="47.25" x14ac:dyDescent="0.25">
      <c r="B22" s="10">
        <v>1.03020000100001E+16</v>
      </c>
      <c r="C22" s="2" t="s">
        <v>8</v>
      </c>
      <c r="D22" s="14">
        <v>15179700</v>
      </c>
      <c r="E22" s="14">
        <v>15576500</v>
      </c>
      <c r="F22" s="14">
        <v>15976800</v>
      </c>
    </row>
    <row r="23" spans="2:7" ht="15.75" x14ac:dyDescent="0.25">
      <c r="B23" s="8">
        <v>1.05E+16</v>
      </c>
      <c r="C23" s="3" t="s">
        <v>9</v>
      </c>
      <c r="D23" s="13">
        <f>D24+D25+D26</f>
        <v>36255700</v>
      </c>
      <c r="E23" s="13">
        <f t="shared" ref="E23:F23" si="4">E24+E25+E26</f>
        <v>37089800</v>
      </c>
      <c r="F23" s="13">
        <f t="shared" si="4"/>
        <v>37448700</v>
      </c>
    </row>
    <row r="24" spans="2:7" ht="31.5" x14ac:dyDescent="0.25">
      <c r="B24" s="10">
        <v>1.05010000000001E+16</v>
      </c>
      <c r="C24" s="2" t="s">
        <v>10</v>
      </c>
      <c r="D24" s="14">
        <v>20500000</v>
      </c>
      <c r="E24" s="14">
        <v>21244600</v>
      </c>
      <c r="F24" s="14">
        <v>21436700</v>
      </c>
    </row>
    <row r="25" spans="2:7" ht="15.75" x14ac:dyDescent="0.25">
      <c r="B25" s="11">
        <v>1.05030000000001E+16</v>
      </c>
      <c r="C25" s="1" t="s">
        <v>11</v>
      </c>
      <c r="D25" s="14">
        <v>7800000</v>
      </c>
      <c r="E25" s="14">
        <v>7810000</v>
      </c>
      <c r="F25" s="14">
        <v>7812000</v>
      </c>
    </row>
    <row r="26" spans="2:7" ht="31.5" x14ac:dyDescent="0.25">
      <c r="B26" s="11">
        <v>1.05040000000001E+16</v>
      </c>
      <c r="C26" s="1" t="s">
        <v>12</v>
      </c>
      <c r="D26" s="14">
        <v>7955700</v>
      </c>
      <c r="E26" s="14">
        <v>8035200</v>
      </c>
      <c r="F26" s="14">
        <v>8200000</v>
      </c>
    </row>
    <row r="27" spans="2:7" ht="15.75" x14ac:dyDescent="0.25">
      <c r="B27" s="8">
        <v>1.06E+16</v>
      </c>
      <c r="C27" s="3" t="s">
        <v>13</v>
      </c>
      <c r="D27" s="13">
        <f>D28+D29+D30</f>
        <v>25577400</v>
      </c>
      <c r="E27" s="13">
        <f t="shared" ref="E27:F27" si="5">E28+E29+E30</f>
        <v>25833100</v>
      </c>
      <c r="F27" s="13">
        <f t="shared" si="5"/>
        <v>26053000</v>
      </c>
    </row>
    <row r="28" spans="2:7" ht="15.75" x14ac:dyDescent="0.25">
      <c r="B28" s="10">
        <v>1.06010000000001E+16</v>
      </c>
      <c r="C28" s="2" t="s">
        <v>14</v>
      </c>
      <c r="D28" s="14">
        <v>10264200</v>
      </c>
      <c r="E28" s="14">
        <v>10366800</v>
      </c>
      <c r="F28" s="14">
        <v>10470000</v>
      </c>
      <c r="G28" s="14">
        <v>10845000</v>
      </c>
    </row>
    <row r="29" spans="2:7" ht="15.75" x14ac:dyDescent="0.25">
      <c r="B29" s="10">
        <v>1.06040000000001E+16</v>
      </c>
      <c r="C29" s="2" t="s">
        <v>15</v>
      </c>
      <c r="D29" s="14">
        <v>4910000</v>
      </c>
      <c r="E29" s="14">
        <v>4959100</v>
      </c>
      <c r="F29" s="14">
        <v>4970700</v>
      </c>
      <c r="G29" s="14">
        <v>4487000</v>
      </c>
    </row>
    <row r="30" spans="2:7" ht="15.75" x14ac:dyDescent="0.25">
      <c r="B30" s="10">
        <v>1.06060000000001E+16</v>
      </c>
      <c r="C30" s="1" t="s">
        <v>16</v>
      </c>
      <c r="D30" s="14">
        <v>10403200</v>
      </c>
      <c r="E30" s="14">
        <v>10507200</v>
      </c>
      <c r="F30" s="14">
        <v>10612300</v>
      </c>
      <c r="G30" s="14">
        <v>10450000</v>
      </c>
    </row>
    <row r="31" spans="2:7" ht="47.25" x14ac:dyDescent="0.25">
      <c r="B31" s="8">
        <v>1.07E+16</v>
      </c>
      <c r="C31" s="3" t="s">
        <v>17</v>
      </c>
      <c r="D31" s="13">
        <v>107900</v>
      </c>
      <c r="E31" s="13">
        <v>110000</v>
      </c>
      <c r="F31" s="13">
        <v>111200</v>
      </c>
    </row>
    <row r="32" spans="2:7" ht="15.75" x14ac:dyDescent="0.25">
      <c r="B32" s="8">
        <v>1.08E+16</v>
      </c>
      <c r="C32" s="3" t="s">
        <v>18</v>
      </c>
      <c r="D32" s="13">
        <v>2324100</v>
      </c>
      <c r="E32" s="13">
        <v>2347500</v>
      </c>
      <c r="F32" s="13">
        <v>2370900</v>
      </c>
      <c r="G32" s="14">
        <v>2244000</v>
      </c>
    </row>
    <row r="33" spans="2:6" ht="15.75" x14ac:dyDescent="0.25">
      <c r="B33" s="18"/>
      <c r="C33" s="19" t="s">
        <v>34</v>
      </c>
      <c r="D33" s="20">
        <f>D34+D35+D36+D37+D38+D39</f>
        <v>27529700</v>
      </c>
      <c r="E33" s="20">
        <f>E34+E35+E36+E37+E38+E39</f>
        <v>19303700</v>
      </c>
      <c r="F33" s="20">
        <f>F34+F35+F36+F37+F38+F39</f>
        <v>22789600</v>
      </c>
    </row>
    <row r="34" spans="2:6" ht="63" x14ac:dyDescent="0.25">
      <c r="B34" s="8">
        <v>1.11E+16</v>
      </c>
      <c r="C34" s="3" t="s">
        <v>19</v>
      </c>
      <c r="D34" s="13">
        <f>10000000-1200300</f>
        <v>8799700</v>
      </c>
      <c r="E34" s="13">
        <f>10800000-501400-1210300</f>
        <v>9088300</v>
      </c>
      <c r="F34" s="13">
        <f>10800000-1212300</f>
        <v>9587700</v>
      </c>
    </row>
    <row r="35" spans="2:6" ht="31.5" x14ac:dyDescent="0.25">
      <c r="B35" s="8">
        <v>1.12E+16</v>
      </c>
      <c r="C35" s="3" t="s">
        <v>20</v>
      </c>
      <c r="D35" s="13">
        <v>640000</v>
      </c>
      <c r="E35" s="13">
        <v>643000</v>
      </c>
      <c r="F35" s="13">
        <v>645000</v>
      </c>
    </row>
    <row r="36" spans="2:6" ht="31.5" x14ac:dyDescent="0.25">
      <c r="B36" s="8">
        <v>1.13E+16</v>
      </c>
      <c r="C36" s="3" t="s">
        <v>21</v>
      </c>
      <c r="D36" s="13">
        <v>4430000</v>
      </c>
      <c r="E36" s="13">
        <v>4495400</v>
      </c>
      <c r="F36" s="13">
        <f>4800000-45000</f>
        <v>4755000</v>
      </c>
    </row>
    <row r="37" spans="2:6" ht="31.5" x14ac:dyDescent="0.25">
      <c r="B37" s="8">
        <v>1.14E+16</v>
      </c>
      <c r="C37" s="3" t="s">
        <v>22</v>
      </c>
      <c r="D37" s="13">
        <f>3700000-40000</f>
        <v>3660000</v>
      </c>
      <c r="E37" s="13">
        <f>3000000-43000</f>
        <v>2957000</v>
      </c>
      <c r="F37" s="13">
        <v>4500000</v>
      </c>
    </row>
    <row r="38" spans="2:6" ht="31.5" x14ac:dyDescent="0.25">
      <c r="B38" s="8">
        <v>1.16E+16</v>
      </c>
      <c r="C38" s="3" t="s">
        <v>23</v>
      </c>
      <c r="D38" s="13">
        <v>2500000</v>
      </c>
      <c r="E38" s="13">
        <v>2120000</v>
      </c>
      <c r="F38" s="13">
        <v>3301900</v>
      </c>
    </row>
    <row r="39" spans="2:6" ht="28.5" customHeight="1" x14ac:dyDescent="0.25">
      <c r="B39" s="8">
        <v>1.17E+16</v>
      </c>
      <c r="C39" s="3" t="s">
        <v>24</v>
      </c>
      <c r="D39" s="13">
        <v>7500000</v>
      </c>
      <c r="E39" s="13"/>
      <c r="F39" s="13"/>
    </row>
    <row r="40" spans="2:6" ht="15.75" x14ac:dyDescent="0.25">
      <c r="B40" s="8">
        <v>2E+16</v>
      </c>
      <c r="C40" s="3" t="s">
        <v>25</v>
      </c>
      <c r="D40" s="13">
        <f>D41</f>
        <v>798984841.77999997</v>
      </c>
      <c r="E40" s="13">
        <f t="shared" ref="E40:F40" si="6">E41</f>
        <v>659635348.80999994</v>
      </c>
      <c r="F40" s="13">
        <f t="shared" si="6"/>
        <v>677388720.17999995</v>
      </c>
    </row>
    <row r="41" spans="2:6" ht="47.25" x14ac:dyDescent="0.25">
      <c r="B41" s="8">
        <v>2.02E+16</v>
      </c>
      <c r="C41" s="3" t="s">
        <v>26</v>
      </c>
      <c r="D41" s="13">
        <f>D42+D44+D45+D46</f>
        <v>798984841.77999997</v>
      </c>
      <c r="E41" s="13">
        <f t="shared" ref="E41:F41" si="7">E42+E44+E45+E46</f>
        <v>659635348.80999994</v>
      </c>
      <c r="F41" s="13">
        <f t="shared" si="7"/>
        <v>677388720.17999995</v>
      </c>
    </row>
    <row r="42" spans="2:6" ht="31.5" x14ac:dyDescent="0.25">
      <c r="B42" s="10">
        <v>2.02100000000001E+16</v>
      </c>
      <c r="C42" s="2" t="s">
        <v>27</v>
      </c>
      <c r="D42" s="14">
        <f t="shared" ref="D42:F42" si="8">D43</f>
        <v>96906300</v>
      </c>
      <c r="E42" s="14">
        <f t="shared" si="8"/>
        <v>45789700</v>
      </c>
      <c r="F42" s="14">
        <f t="shared" si="8"/>
        <v>46172200</v>
      </c>
    </row>
    <row r="43" spans="2:6" ht="31.5" x14ac:dyDescent="0.25">
      <c r="B43" s="10">
        <v>2.02150010500001E+16</v>
      </c>
      <c r="C43" s="2" t="s">
        <v>28</v>
      </c>
      <c r="D43" s="14">
        <v>96906300</v>
      </c>
      <c r="E43" s="14">
        <v>45789700</v>
      </c>
      <c r="F43" s="14">
        <v>46172200</v>
      </c>
    </row>
    <row r="44" spans="2:6" ht="31.5" x14ac:dyDescent="0.25">
      <c r="B44" s="10">
        <v>2.02200000000001E+16</v>
      </c>
      <c r="C44" s="2" t="s">
        <v>29</v>
      </c>
      <c r="D44" s="14">
        <v>123192120.08</v>
      </c>
      <c r="E44" s="14">
        <v>72784889.310000002</v>
      </c>
      <c r="F44" s="14">
        <v>77087401.980000004</v>
      </c>
    </row>
    <row r="45" spans="2:6" ht="31.5" x14ac:dyDescent="0.25">
      <c r="B45" s="10">
        <v>2.02300000000001E+16</v>
      </c>
      <c r="C45" s="2" t="s">
        <v>30</v>
      </c>
      <c r="D45" s="14">
        <v>554132921.70000005</v>
      </c>
      <c r="E45" s="14">
        <v>516307259.5</v>
      </c>
      <c r="F45" s="14">
        <v>528690618.19999999</v>
      </c>
    </row>
    <row r="46" spans="2:6" ht="15.75" x14ac:dyDescent="0.25">
      <c r="B46" s="10">
        <v>2.02400000000001E+16</v>
      </c>
      <c r="C46" s="2" t="s">
        <v>31</v>
      </c>
      <c r="D46" s="14">
        <v>24753500</v>
      </c>
      <c r="E46" s="14">
        <v>24753500</v>
      </c>
      <c r="F46" s="14">
        <v>25438500</v>
      </c>
    </row>
    <row r="47" spans="2:6" ht="15.75" x14ac:dyDescent="0.25">
      <c r="B47" s="10"/>
      <c r="C47" s="3" t="s">
        <v>32</v>
      </c>
      <c r="D47" s="14">
        <f>D40+D17</f>
        <v>1034392141.78</v>
      </c>
      <c r="E47" s="14">
        <f t="shared" ref="E47:F47" si="9">E40+E17</f>
        <v>890725948.80999994</v>
      </c>
      <c r="F47" s="14">
        <f t="shared" si="9"/>
        <v>917188920.17999995</v>
      </c>
    </row>
    <row r="48" spans="2:6" ht="15.75" x14ac:dyDescent="0.25">
      <c r="C48" s="12"/>
      <c r="D48" s="9"/>
      <c r="E48" s="9"/>
      <c r="F48" s="9"/>
    </row>
    <row r="49" spans="2:6" x14ac:dyDescent="0.25">
      <c r="B49" s="4"/>
      <c r="C49" s="4"/>
      <c r="D49" s="4"/>
      <c r="E49" s="4"/>
      <c r="F49" s="4"/>
    </row>
    <row r="50" spans="2:6" ht="15.75" x14ac:dyDescent="0.25">
      <c r="B50" s="5"/>
    </row>
  </sheetData>
  <mergeCells count="3">
    <mergeCell ref="B14:B15"/>
    <mergeCell ref="C14:C15"/>
    <mergeCell ref="D14:F1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finance4</dc:creator>
  <cp:lastModifiedBy>Наталия Хлебникова</cp:lastModifiedBy>
  <cp:lastPrinted>2023-12-20T08:08:40Z</cp:lastPrinted>
  <dcterms:created xsi:type="dcterms:W3CDTF">2022-12-10T05:12:57Z</dcterms:created>
  <dcterms:modified xsi:type="dcterms:W3CDTF">2024-01-19T09:06:32Z</dcterms:modified>
</cp:coreProperties>
</file>