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2"/>
  </bookViews>
  <sheets>
    <sheet name="перечень" sheetId="1" r:id="rId1"/>
    <sheet name="реестр" sheetId="2" r:id="rId2"/>
    <sheet name="приложение 3" sheetId="3" r:id="rId3"/>
  </sheets>
  <definedNames>
    <definedName name="_xlnm.Print_Area" localSheetId="0">'перечень'!$A$1:$V$56</definedName>
  </definedNames>
  <calcPr fullCalcOnLoad="1"/>
</workbook>
</file>

<file path=xl/sharedStrings.xml><?xml version="1.0" encoding="utf-8"?>
<sst xmlns="http://schemas.openxmlformats.org/spreadsheetml/2006/main" count="231" uniqueCount="120">
  <si>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</si>
  <si>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</si>
  <si>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</si>
  <si>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</si>
  <si>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</si>
  <si>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</si>
  <si>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</si>
  <si>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</si>
  <si>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</si>
  <si>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</si>
  <si>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</si>
  <si>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</si>
  <si>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</si>
  <si>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</si>
  <si>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</si>
  <si>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</si>
  <si>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</si>
  <si>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</si>
  <si>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Ремонт  внутри-
домо-
вых 
инже-
нер-
ных систем</t>
  </si>
  <si>
    <t>Замена коллек-
тивных (обще-
домо-
вых) ПУ и УУ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</si>
  <si>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</si>
  <si>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</si>
  <si>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</si>
  <si>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</si>
  <si>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</si>
  <si>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</si>
  <si>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корпорации – Фонда содействия реформирова-нию жилищно-коммунального хозяйства</t>
  </si>
  <si>
    <t>за счет средств государственной и муниципальной поддержки</t>
  </si>
  <si>
    <t>Ремонт фундамента   многоквартирного дома</t>
  </si>
  <si>
    <t>ввода в экс-
плуата-
цию многоквар-
тирного дома</t>
  </si>
  <si>
    <t>завер-шения послед-него 
капи-таль-
ного ремон-
та в много-
квартир-
ном доме</t>
  </si>
  <si>
    <t>Коли-чество этажей в много-
квар-
тир-
ном доме</t>
  </si>
  <si>
    <t>Коли-чество подъез-
дов в много-
квартир-
ном доме</t>
  </si>
  <si>
    <t>в том числе жилых помещений, находящих-
ся в собствен-ности 
граждан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</si>
  <si>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</si>
  <si>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</si>
  <si>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Удельная стоимость капиталь-
ного ремонта одного квадратного метра общей площади помещений много-квартирного дома</t>
  </si>
  <si>
    <t>Способ формиро-
вания фонда капиталь-
ного ремонта</t>
  </si>
  <si>
    <t>Мини-
мальный размер фонда капиталь-
ного ремонта  (для домов, выбрав-
ших спец-
счет)</t>
  </si>
  <si>
    <t>Cтоимость капиталь-
ного 
ремонта общего имущества в много-
квартирном доме – всего</t>
  </si>
  <si>
    <t>Предель-
ная стоимость проведения капиталь-
ного ремонта одного квадрат-
ного метра общей площади помещений в много-квартир-
ном доме</t>
  </si>
  <si>
    <t>Количество жителей, зарегистриро-
ванных в много-квартир-
ном доме 
на дату утверждения Республикан-
ской программы капитального ремонта общего имущества в многоквартир-
ных домах, расположенных на территории Чувашской Республики,                                                                                                  на 2014–
2043 годы</t>
  </si>
  <si>
    <t>кирпич</t>
  </si>
  <si>
    <t>2.</t>
  </si>
  <si>
    <t>Итого:</t>
  </si>
  <si>
    <t xml:space="preserve"> на счете рег. оператора</t>
  </si>
  <si>
    <t>21</t>
  </si>
  <si>
    <t>Общая площадь многоквартирного дома</t>
  </si>
  <si>
    <t>ремонт  крыши</t>
  </si>
  <si>
    <t>2024год.</t>
  </si>
  <si>
    <t xml:space="preserve">          2026 год.</t>
  </si>
  <si>
    <t xml:space="preserve">              2025год.</t>
  </si>
  <si>
    <t>2024 год</t>
  </si>
  <si>
    <t>2025 год</t>
  </si>
  <si>
    <t>2026 год</t>
  </si>
  <si>
    <t>Итого за 2024-2026 годы</t>
  </si>
  <si>
    <t>на счете рег. оператора</t>
  </si>
  <si>
    <t xml:space="preserve">Таблица № 2.  Реестр многоквартирных домов, расположенных на территории  Яльчикского  муниципального округа Чувашской Республики, в отношении которых планируется   проведение  капитального ремонта общего имущества, по видам капитального ремонта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</si>
  <si>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ремонт системы водоотведения</t>
  </si>
  <si>
    <t>2016                   2020</t>
  </si>
  <si>
    <t xml:space="preserve">Таблица № 1.  Перечень многоквартирных домов, расположенных на территории  Яльчикского муниципального округа Чувашской Республики, в отношении которых в 2024-2026 годах планируется   проведение  капитального ремонта общего имущества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</si>
  <si>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МУНИЦИПАЛЬНЫЙ  КРАТКОСРОЧНЫЙ  П Л А 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реализации  в 2024-2026 годах Республиканской программы капитального ремонта общего имущества в многоквартирных домах, расположенных на территории Чувашской Республики, на 2014–2043 годы   в  Яльчикском муниципального округа</t>
  </si>
  <si>
    <t>ремонт системы электроснабжения</t>
  </si>
  <si>
    <t>ремонт подвальных помещений</t>
  </si>
  <si>
    <t>Итого за 2026 год: 5 домов</t>
  </si>
  <si>
    <t>Итого за 2025 год: 2 дома</t>
  </si>
  <si>
    <t>ремонт  системы холодного водоснабжения, ремонт системы водоотведения</t>
  </si>
  <si>
    <t>с.Яльчики, ул.Октябрьская, д.22</t>
  </si>
  <si>
    <t>с.Яльчики, ул.Октябрьская, д.18</t>
  </si>
  <si>
    <t>с.Яльчики, ул.Октябрьская, д.24</t>
  </si>
  <si>
    <t>с.Яльчики, ул.Андреева, д.1</t>
  </si>
  <si>
    <t>с.Яльчики, ул.Андреева, д.2</t>
  </si>
  <si>
    <t>с.Яльчики, ул.Северная, д.1</t>
  </si>
  <si>
    <t>с.Яльчики, ул.Северная, д.3</t>
  </si>
  <si>
    <t>с.Яльчики, ул.Комсомольская, д.4</t>
  </si>
  <si>
    <t>№</t>
  </si>
  <si>
    <t>с.Яльчики, ул.Северная, д. 3</t>
  </si>
  <si>
    <t>Итого за 2024-2026 годы:   9 домов</t>
  </si>
  <si>
    <t>Итого за 2024 год:2 дома</t>
  </si>
  <si>
    <t>Разработка проектной документации</t>
  </si>
  <si>
    <t>Услуги по строительному контролю</t>
  </si>
  <si>
    <t>Наименование  муниципального образования</t>
  </si>
  <si>
    <t>Общая площадь многоквар-тирных 
домов</t>
  </si>
  <si>
    <t>Количество жителей, зарегистри-рованных в многоквар-тирных домах на дату утверждения кратко-срочного плана</t>
  </si>
  <si>
    <t>Количество многоквартирных домов</t>
  </si>
  <si>
    <t>Стоимость капитального ремонта общего имущества
 в многоквартирных домах</t>
  </si>
  <si>
    <t>I квартал 2024 г.</t>
  </si>
  <si>
    <t>II квартал 2024 г.</t>
  </si>
  <si>
    <t>III квартал 2024 г.</t>
  </si>
  <si>
    <t>IV квартал 2024 г.</t>
  </si>
  <si>
    <t>I квартал 
2024 г.</t>
  </si>
  <si>
    <t>II квартал                  2024 г.</t>
  </si>
  <si>
    <t>III квартал                 2024 г.</t>
  </si>
  <si>
    <t>IV квартал 
2024 г.</t>
  </si>
  <si>
    <t>кв. м</t>
  </si>
  <si>
    <t>Яльчикский муниципальный округ</t>
  </si>
  <si>
    <t>Итого</t>
  </si>
  <si>
    <t>Количество жителей, зарегистри-рованных в многоквар-тирных домах на дату утверждения краткосроч-ного плана</t>
  </si>
  <si>
    <t>I квартал 2025 г.</t>
  </si>
  <si>
    <t>II квартал 2025 г.</t>
  </si>
  <si>
    <t>III квартал 2025 г.</t>
  </si>
  <si>
    <t>IV квартал 2025 г.</t>
  </si>
  <si>
    <t>I квартал 
2025 г.</t>
  </si>
  <si>
    <t>II квартал                  2025 г.</t>
  </si>
  <si>
    <t>III квартал                 2025 г.</t>
  </si>
  <si>
    <t>IV квартал 
2025 г.</t>
  </si>
  <si>
    <t>I квартал 2026 г.</t>
  </si>
  <si>
    <t>II квартал 2026 г.</t>
  </si>
  <si>
    <t>III квартал 2026 г.</t>
  </si>
  <si>
    <t>IV квартал 2026 г.</t>
  </si>
  <si>
    <t>I квартал 
2026 г.</t>
  </si>
  <si>
    <t>II квартал                  2026 г.</t>
  </si>
  <si>
    <t>III квартал                 2026 г.</t>
  </si>
  <si>
    <t>IV квартал 
2026 г.</t>
  </si>
  <si>
    <t>_______________________</t>
  </si>
  <si>
    <t>ПЛАНИРУЕМЫЕ ПОКАЗАТЕЛИ
выполнения услуг и (или) работ по капитальному ремонту общего имущества в многоквартирных домах, 
расположенных на территории Яльчикского муниципального округа, в 2024–2026 годах</t>
  </si>
  <si>
    <r>
      <t>Всего  за 2024</t>
    </r>
    <r>
      <rPr>
        <b/>
        <sz val="13"/>
        <rFont val="Arial Cyr"/>
        <family val="0"/>
      </rPr>
      <t>–</t>
    </r>
    <r>
      <rPr>
        <b/>
        <sz val="13"/>
        <rFont val="Times New Roman"/>
        <family val="1"/>
      </rPr>
      <t>2026 годы</t>
    </r>
  </si>
  <si>
    <t xml:space="preserve">Приложение №1
к постановлению администрации Яльчикского   муниципального округа  Чувашской Республики    от  19 марта 2024 г №197
</t>
  </si>
  <si>
    <r>
      <rPr>
        <sz val="10"/>
        <rFont val="Times New Roman"/>
        <family val="1"/>
      </rPr>
      <t>Приложение №2
к постановлению администрации Яльчикского   муниципального округа  Чувашской Республики    от  19 марта 2024 г №197</t>
    </r>
    <r>
      <rPr>
        <sz val="10"/>
        <rFont val="Arial Cyr"/>
        <family val="0"/>
      </rPr>
      <t xml:space="preserve">
</t>
    </r>
  </si>
  <si>
    <t xml:space="preserve">Приложение №3
к постановлению администрации Яльчикского   муниципального округа  Чувашской Республики    от  19 марта 2024 г №197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</si>
</sst>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\ ###\ ###\ 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#,##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i/>
      <sz val="13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0"/>
      <color indexed="8"/>
      <name val="Times New Roman"/>
      <family val="1"/>
    </font>
    <font>
      <sz val="7.5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9" borderId="0" applyNumberFormat="0" applyBorder="0" applyAlignment="0" applyProtection="0"/>
    <xf numFmtId="0" fontId="38" fillId="21" borderId="0" applyNumberFormat="0" applyBorder="0" applyAlignment="0" applyProtection="0"/>
    <xf numFmtId="0" fontId="1" fillId="15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7" fillId="25" borderId="0" applyNumberFormat="0" applyBorder="0" applyAlignment="0" applyProtection="0"/>
    <xf numFmtId="0" fontId="39" fillId="26" borderId="0" applyNumberFormat="0" applyBorder="0" applyAlignment="0" applyProtection="0"/>
    <xf numFmtId="0" fontId="7" fillId="17" borderId="0" applyNumberFormat="0" applyBorder="0" applyAlignment="0" applyProtection="0"/>
    <xf numFmtId="0" fontId="39" fillId="27" borderId="0" applyNumberFormat="0" applyBorder="0" applyAlignment="0" applyProtection="0"/>
    <xf numFmtId="0" fontId="7" fillId="19" borderId="0" applyNumberFormat="0" applyBorder="0" applyAlignment="0" applyProtection="0"/>
    <xf numFmtId="0" fontId="39" fillId="28" borderId="0" applyNumberFormat="0" applyBorder="0" applyAlignment="0" applyProtection="0"/>
    <xf numFmtId="0" fontId="7" fillId="29" borderId="0" applyNumberFormat="0" applyBorder="0" applyAlignment="0" applyProtection="0"/>
    <xf numFmtId="0" fontId="39" fillId="30" borderId="0" applyNumberFormat="0" applyBorder="0" applyAlignment="0" applyProtection="0"/>
    <xf numFmtId="0" fontId="7" fillId="31" borderId="0" applyNumberFormat="0" applyBorder="0" applyAlignment="0" applyProtection="0"/>
    <xf numFmtId="0" fontId="39" fillId="32" borderId="0" applyNumberFormat="0" applyBorder="0" applyAlignment="0" applyProtection="0"/>
    <xf numFmtId="0" fontId="7" fillId="33" borderId="0" applyNumberFormat="0" applyBorder="0" applyAlignment="0" applyProtection="0"/>
    <xf numFmtId="0" fontId="39" fillId="34" borderId="0" applyNumberFormat="0" applyBorder="0" applyAlignment="0" applyProtection="0"/>
    <xf numFmtId="0" fontId="7" fillId="35" borderId="0" applyNumberFormat="0" applyBorder="0" applyAlignment="0" applyProtection="0"/>
    <xf numFmtId="0" fontId="39" fillId="36" borderId="0" applyNumberFormat="0" applyBorder="0" applyAlignment="0" applyProtection="0"/>
    <xf numFmtId="0" fontId="7" fillId="37" borderId="0" applyNumberFormat="0" applyBorder="0" applyAlignment="0" applyProtection="0"/>
    <xf numFmtId="0" fontId="39" fillId="38" borderId="0" applyNumberFormat="0" applyBorder="0" applyAlignment="0" applyProtection="0"/>
    <xf numFmtId="0" fontId="7" fillId="39" borderId="0" applyNumberFormat="0" applyBorder="0" applyAlignment="0" applyProtection="0"/>
    <xf numFmtId="0" fontId="39" fillId="40" borderId="0" applyNumberFormat="0" applyBorder="0" applyAlignment="0" applyProtection="0"/>
    <xf numFmtId="0" fontId="7" fillId="29" borderId="0" applyNumberFormat="0" applyBorder="0" applyAlignment="0" applyProtection="0"/>
    <xf numFmtId="0" fontId="39" fillId="41" borderId="0" applyNumberFormat="0" applyBorder="0" applyAlignment="0" applyProtection="0"/>
    <xf numFmtId="0" fontId="7" fillId="31" borderId="0" applyNumberFormat="0" applyBorder="0" applyAlignment="0" applyProtection="0"/>
    <xf numFmtId="0" fontId="39" fillId="42" borderId="0" applyNumberFormat="0" applyBorder="0" applyAlignment="0" applyProtection="0"/>
    <xf numFmtId="0" fontId="7" fillId="43" borderId="0" applyNumberFormat="0" applyBorder="0" applyAlignment="0" applyProtection="0"/>
    <xf numFmtId="0" fontId="40" fillId="44" borderId="1" applyNumberFormat="0" applyAlignment="0" applyProtection="0"/>
    <xf numFmtId="0" fontId="8" fillId="13" borderId="2" applyNumberFormat="0" applyAlignment="0" applyProtection="0"/>
    <xf numFmtId="0" fontId="41" fillId="45" borderId="3" applyNumberFormat="0" applyAlignment="0" applyProtection="0"/>
    <xf numFmtId="0" fontId="9" fillId="46" borderId="4" applyNumberFormat="0" applyAlignment="0" applyProtection="0"/>
    <xf numFmtId="0" fontId="42" fillId="45" borderId="1" applyNumberFormat="0" applyAlignment="0" applyProtection="0"/>
    <xf numFmtId="0" fontId="10" fillId="46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11" fillId="0" borderId="6" applyNumberFormat="0" applyFill="0" applyAlignment="0" applyProtection="0"/>
    <xf numFmtId="0" fontId="44" fillId="0" borderId="7" applyNumberFormat="0" applyFill="0" applyAlignment="0" applyProtection="0"/>
    <xf numFmtId="0" fontId="12" fillId="0" borderId="8" applyNumberFormat="0" applyFill="0" applyAlignment="0" applyProtection="0"/>
    <xf numFmtId="0" fontId="45" fillId="0" borderId="9" applyNumberFormat="0" applyFill="0" applyAlignment="0" applyProtection="0"/>
    <xf numFmtId="0" fontId="13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4" fillId="0" borderId="12" applyNumberFormat="0" applyFill="0" applyAlignment="0" applyProtection="0"/>
    <xf numFmtId="0" fontId="47" fillId="47" borderId="13" applyNumberFormat="0" applyAlignment="0" applyProtection="0"/>
    <xf numFmtId="0" fontId="15" fillId="48" borderId="14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7" fillId="5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0" fillId="51" borderId="0" applyNumberFormat="0" applyBorder="0" applyAlignment="0" applyProtection="0"/>
    <xf numFmtId="0" fontId="18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20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4" fillId="54" borderId="0" applyNumberFormat="0" applyBorder="0" applyAlignment="0" applyProtection="0"/>
    <xf numFmtId="0" fontId="22" fillId="7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55" borderId="19" xfId="0" applyNumberFormat="1" applyFont="1" applyFill="1" applyBorder="1" applyAlignment="1">
      <alignment horizontal="center" vertical="top" wrapText="1"/>
    </xf>
    <xf numFmtId="0" fontId="5" fillId="55" borderId="20" xfId="0" applyNumberFormat="1" applyFont="1" applyFill="1" applyBorder="1" applyAlignment="1">
      <alignment horizontal="center" vertical="top" wrapText="1"/>
    </xf>
    <xf numFmtId="0" fontId="5" fillId="55" borderId="21" xfId="0" applyNumberFormat="1" applyFont="1" applyFill="1" applyBorder="1" applyAlignment="1">
      <alignment horizontal="center" vertical="top" wrapText="1"/>
    </xf>
    <xf numFmtId="0" fontId="5" fillId="55" borderId="19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Alignment="1">
      <alignment horizontal="center" vertical="top"/>
    </xf>
    <xf numFmtId="4" fontId="0" fillId="0" borderId="0" xfId="0" applyNumberFormat="1" applyFont="1" applyFill="1" applyAlignment="1">
      <alignment horizontal="center" vertical="top" wrapText="1"/>
    </xf>
    <xf numFmtId="4" fontId="5" fillId="0" borderId="20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top" wrapText="1"/>
    </xf>
    <xf numFmtId="4" fontId="5" fillId="55" borderId="19" xfId="0" applyNumberFormat="1" applyFont="1" applyFill="1" applyBorder="1" applyAlignment="1">
      <alignment horizontal="center" vertical="top" wrapText="1"/>
    </xf>
    <xf numFmtId="4" fontId="5" fillId="55" borderId="20" xfId="0" applyNumberFormat="1" applyFont="1" applyFill="1" applyBorder="1" applyAlignment="1">
      <alignment horizontal="center" vertical="top" wrapText="1"/>
    </xf>
    <xf numFmtId="4" fontId="5" fillId="55" borderId="21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25" fillId="0" borderId="22" xfId="0" applyNumberFormat="1" applyFont="1" applyFill="1" applyBorder="1" applyAlignment="1">
      <alignment horizontal="center" vertical="top" wrapText="1"/>
    </xf>
    <xf numFmtId="4" fontId="0" fillId="55" borderId="19" xfId="0" applyNumberFormat="1" applyFont="1" applyFill="1" applyBorder="1" applyAlignment="1">
      <alignment horizontal="center" vertical="top"/>
    </xf>
    <xf numFmtId="4" fontId="28" fillId="0" borderId="0" xfId="0" applyNumberFormat="1" applyFont="1" applyFill="1" applyAlignment="1">
      <alignment horizontal="center" vertical="top" wrapText="1"/>
    </xf>
    <xf numFmtId="4" fontId="5" fillId="0" borderId="23" xfId="0" applyNumberFormat="1" applyFont="1" applyFill="1" applyBorder="1" applyAlignment="1" quotePrefix="1">
      <alignment horizontal="center" vertical="top" wrapText="1"/>
    </xf>
    <xf numFmtId="4" fontId="5" fillId="0" borderId="19" xfId="0" applyNumberFormat="1" applyFont="1" applyFill="1" applyBorder="1" applyAlignment="1" quotePrefix="1">
      <alignment horizontal="center" vertical="top" wrapText="1"/>
    </xf>
    <xf numFmtId="4" fontId="5" fillId="0" borderId="24" xfId="0" applyNumberFormat="1" applyFont="1" applyFill="1" applyBorder="1" applyAlignment="1">
      <alignment horizontal="center" vertical="top" wrapText="1"/>
    </xf>
    <xf numFmtId="4" fontId="5" fillId="0" borderId="25" xfId="0" applyNumberFormat="1" applyFont="1" applyFill="1" applyBorder="1" applyAlignment="1">
      <alignment horizontal="center" vertical="top" wrapText="1"/>
    </xf>
    <xf numFmtId="4" fontId="5" fillId="0" borderId="26" xfId="0" applyNumberFormat="1" applyFont="1" applyFill="1" applyBorder="1" applyAlignment="1">
      <alignment horizontal="center" vertical="top" wrapText="1"/>
    </xf>
    <xf numFmtId="4" fontId="0" fillId="0" borderId="27" xfId="0" applyNumberFormat="1" applyFont="1" applyFill="1" applyBorder="1" applyAlignment="1">
      <alignment horizontal="center" vertical="top" wrapText="1"/>
    </xf>
    <xf numFmtId="4" fontId="0" fillId="0" borderId="19" xfId="0" applyNumberFormat="1" applyFont="1" applyFill="1" applyBorder="1" applyAlignment="1">
      <alignment horizontal="center" vertical="top" wrapText="1"/>
    </xf>
    <xf numFmtId="4" fontId="0" fillId="0" borderId="20" xfId="0" applyNumberFormat="1" applyFont="1" applyFill="1" applyBorder="1" applyAlignment="1">
      <alignment horizontal="center" vertical="top" wrapText="1"/>
    </xf>
    <xf numFmtId="4" fontId="5" fillId="55" borderId="28" xfId="0" applyNumberFormat="1" applyFont="1" applyFill="1" applyBorder="1" applyAlignment="1">
      <alignment horizontal="center" vertical="top" wrapText="1"/>
    </xf>
    <xf numFmtId="4" fontId="5" fillId="55" borderId="19" xfId="0" applyNumberFormat="1" applyFont="1" applyFill="1" applyBorder="1" applyAlignment="1" quotePrefix="1">
      <alignment horizontal="center" vertical="top" wrapText="1"/>
    </xf>
    <xf numFmtId="4" fontId="5" fillId="55" borderId="20" xfId="0" applyNumberFormat="1" applyFont="1" applyFill="1" applyBorder="1" applyAlignment="1" quotePrefix="1">
      <alignment horizontal="center" vertical="top" wrapText="1"/>
    </xf>
    <xf numFmtId="4" fontId="5" fillId="55" borderId="27" xfId="0" applyNumberFormat="1" applyFont="1" applyFill="1" applyBorder="1" applyAlignment="1">
      <alignment horizontal="center" vertical="top" wrapText="1"/>
    </xf>
    <xf numFmtId="4" fontId="5" fillId="55" borderId="21" xfId="0" applyNumberFormat="1" applyFont="1" applyFill="1" applyBorder="1" applyAlignment="1" quotePrefix="1">
      <alignment horizontal="center" vertical="top" wrapText="1"/>
    </xf>
    <xf numFmtId="4" fontId="5" fillId="55" borderId="25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 horizontal="center" vertical="top"/>
    </xf>
    <xf numFmtId="4" fontId="0" fillId="0" borderId="19" xfId="0" applyNumberFormat="1" applyFont="1" applyFill="1" applyBorder="1" applyAlignment="1">
      <alignment horizontal="center" vertical="top"/>
    </xf>
    <xf numFmtId="4" fontId="5" fillId="0" borderId="29" xfId="0" applyNumberFormat="1" applyFont="1" applyFill="1" applyBorder="1" applyAlignment="1" quotePrefix="1">
      <alignment horizontal="center" vertical="top" wrapText="1"/>
    </xf>
    <xf numFmtId="4" fontId="55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top"/>
    </xf>
    <xf numFmtId="4" fontId="26" fillId="0" borderId="0" xfId="0" applyNumberFormat="1" applyFont="1" applyFill="1" applyBorder="1" applyAlignment="1">
      <alignment horizontal="center" vertical="top" wrapText="1"/>
    </xf>
    <xf numFmtId="4" fontId="0" fillId="0" borderId="22" xfId="0" applyNumberFormat="1" applyFont="1" applyFill="1" applyBorder="1" applyAlignment="1">
      <alignment horizontal="center" vertical="top"/>
    </xf>
    <xf numFmtId="0" fontId="5" fillId="0" borderId="25" xfId="0" applyNumberFormat="1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center" vertical="top" wrapText="1"/>
    </xf>
    <xf numFmtId="0" fontId="0" fillId="0" borderId="27" xfId="0" applyNumberFormat="1" applyFont="1" applyFill="1" applyBorder="1" applyAlignment="1">
      <alignment horizontal="center" vertical="top" wrapText="1"/>
    </xf>
    <xf numFmtId="0" fontId="5" fillId="55" borderId="23" xfId="0" applyNumberFormat="1" applyFont="1" applyFill="1" applyBorder="1" applyAlignment="1">
      <alignment horizontal="center" vertical="top" wrapText="1"/>
    </xf>
    <xf numFmtId="0" fontId="5" fillId="55" borderId="30" xfId="0" applyNumberFormat="1" applyFont="1" applyFill="1" applyBorder="1" applyAlignment="1">
      <alignment horizontal="center" vertical="top" wrapText="1"/>
    </xf>
    <xf numFmtId="4" fontId="31" fillId="55" borderId="29" xfId="0" applyNumberFormat="1" applyFont="1" applyFill="1" applyBorder="1" applyAlignment="1">
      <alignment horizontal="center" vertical="top" wrapText="1"/>
    </xf>
    <xf numFmtId="4" fontId="31" fillId="55" borderId="19" xfId="0" applyNumberFormat="1" applyFont="1" applyFill="1" applyBorder="1" applyAlignment="1">
      <alignment horizontal="center" vertical="top" wrapText="1"/>
    </xf>
    <xf numFmtId="4" fontId="31" fillId="55" borderId="25" xfId="0" applyNumberFormat="1" applyFont="1" applyFill="1" applyBorder="1" applyAlignment="1">
      <alignment horizontal="center" vertical="top" wrapText="1"/>
    </xf>
    <xf numFmtId="4" fontId="31" fillId="55" borderId="19" xfId="0" applyNumberFormat="1" applyFont="1" applyFill="1" applyBorder="1" applyAlignment="1" quotePrefix="1">
      <alignment horizontal="center" vertical="top" wrapText="1"/>
    </xf>
    <xf numFmtId="4" fontId="32" fillId="0" borderId="0" xfId="0" applyNumberFormat="1" applyFont="1" applyFill="1" applyAlignment="1">
      <alignment horizontal="center" vertical="top"/>
    </xf>
    <xf numFmtId="4" fontId="31" fillId="55" borderId="29" xfId="0" applyNumberFormat="1" applyFont="1" applyFill="1" applyBorder="1" applyAlignment="1">
      <alignment vertical="top" wrapText="1"/>
    </xf>
    <xf numFmtId="4" fontId="31" fillId="55" borderId="19" xfId="0" applyNumberFormat="1" applyFont="1" applyFill="1" applyBorder="1" applyAlignment="1">
      <alignment vertical="top" wrapText="1"/>
    </xf>
    <xf numFmtId="4" fontId="31" fillId="55" borderId="25" xfId="0" applyNumberFormat="1" applyFont="1" applyFill="1" applyBorder="1" applyAlignment="1">
      <alignment vertical="top" wrapText="1"/>
    </xf>
    <xf numFmtId="4" fontId="32" fillId="55" borderId="19" xfId="0" applyNumberFormat="1" applyFont="1" applyFill="1" applyBorder="1" applyAlignment="1">
      <alignment horizontal="center" vertical="top"/>
    </xf>
    <xf numFmtId="4" fontId="31" fillId="55" borderId="19" xfId="0" applyNumberFormat="1" applyFont="1" applyFill="1" applyBorder="1" applyAlignment="1">
      <alignment horizontal="center" vertical="top"/>
    </xf>
    <xf numFmtId="4" fontId="32" fillId="0" borderId="0" xfId="0" applyNumberFormat="1" applyFont="1" applyFill="1" applyBorder="1" applyAlignment="1">
      <alignment horizontal="center" vertical="top"/>
    </xf>
    <xf numFmtId="0" fontId="31" fillId="55" borderId="19" xfId="0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/>
    </xf>
    <xf numFmtId="0" fontId="33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4" fontId="5" fillId="55" borderId="19" xfId="0" applyNumberFormat="1" applyFont="1" applyFill="1" applyBorder="1" applyAlignment="1">
      <alignment horizontal="left" vertical="top" wrapText="1"/>
    </xf>
    <xf numFmtId="4" fontId="30" fillId="55" borderId="19" xfId="0" applyNumberFormat="1" applyFont="1" applyFill="1" applyBorder="1" applyAlignment="1">
      <alignment horizontal="left" vertical="top"/>
    </xf>
    <xf numFmtId="4" fontId="31" fillId="55" borderId="19" xfId="0" applyNumberFormat="1" applyFont="1" applyFill="1" applyBorder="1" applyAlignment="1">
      <alignment horizontal="left" vertical="top" wrapText="1"/>
    </xf>
    <xf numFmtId="4" fontId="31" fillId="55" borderId="19" xfId="0" applyNumberFormat="1" applyFont="1" applyFill="1" applyBorder="1" applyAlignment="1">
      <alignment horizontal="left" vertical="top"/>
    </xf>
    <xf numFmtId="4" fontId="6" fillId="55" borderId="19" xfId="0" applyNumberFormat="1" applyFont="1" applyFill="1" applyBorder="1" applyAlignment="1">
      <alignment horizontal="center" vertical="top" wrapText="1"/>
    </xf>
    <xf numFmtId="4" fontId="6" fillId="55" borderId="19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/>
    </xf>
    <xf numFmtId="0" fontId="34" fillId="0" borderId="0" xfId="0" applyFont="1" applyAlignment="1">
      <alignment horizontal="center" vertical="top"/>
    </xf>
    <xf numFmtId="0" fontId="3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4" fillId="0" borderId="0" xfId="0" applyFont="1" applyBorder="1" applyAlignment="1">
      <alignment horizontal="center" vertical="top"/>
    </xf>
    <xf numFmtId="0" fontId="34" fillId="0" borderId="0" xfId="0" applyFont="1" applyBorder="1" applyAlignment="1">
      <alignment vertical="top"/>
    </xf>
    <xf numFmtId="0" fontId="35" fillId="0" borderId="0" xfId="0" applyFont="1" applyBorder="1" applyAlignment="1" quotePrefix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0" fontId="2" fillId="56" borderId="19" xfId="0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/>
    </xf>
    <xf numFmtId="4" fontId="35" fillId="0" borderId="19" xfId="0" applyNumberFormat="1" applyFont="1" applyFill="1" applyBorder="1" applyAlignment="1">
      <alignment horizontal="center" vertical="top" wrapText="1"/>
    </xf>
    <xf numFmtId="3" fontId="35" fillId="0" borderId="19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3" fontId="5" fillId="55" borderId="20" xfId="0" applyNumberFormat="1" applyFont="1" applyFill="1" applyBorder="1" applyAlignment="1">
      <alignment horizontal="center" vertical="top" wrapText="1"/>
    </xf>
    <xf numFmtId="3" fontId="31" fillId="55" borderId="19" xfId="0" applyNumberFormat="1" applyFont="1" applyFill="1" applyBorder="1" applyAlignment="1">
      <alignment horizontal="center" vertical="top" wrapText="1"/>
    </xf>
    <xf numFmtId="3" fontId="5" fillId="55" borderId="19" xfId="0" applyNumberFormat="1" applyFont="1" applyFill="1" applyBorder="1" applyAlignment="1">
      <alignment horizontal="center" vertical="top" wrapText="1"/>
    </xf>
    <xf numFmtId="3" fontId="5" fillId="55" borderId="21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 quotePrefix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35" fillId="0" borderId="19" xfId="0" applyFont="1" applyFill="1" applyBorder="1" applyAlignment="1">
      <alignment horizontal="left" vertical="top" wrapText="1"/>
    </xf>
    <xf numFmtId="0" fontId="34" fillId="0" borderId="19" xfId="0" applyFont="1" applyFill="1" applyBorder="1" applyAlignment="1">
      <alignment horizontal="center" vertical="top"/>
    </xf>
    <xf numFmtId="0" fontId="35" fillId="0" borderId="19" xfId="0" applyFont="1" applyFill="1" applyBorder="1" applyAlignment="1" quotePrefix="1">
      <alignment horizontal="left" vertical="top" wrapText="1"/>
    </xf>
    <xf numFmtId="4" fontId="3" fillId="0" borderId="0" xfId="0" applyNumberFormat="1" applyFont="1" applyFill="1" applyAlignment="1" quotePrefix="1">
      <alignment horizontal="center" vertical="top" wrapText="1"/>
    </xf>
    <xf numFmtId="4" fontId="0" fillId="0" borderId="0" xfId="0" applyNumberFormat="1" applyFont="1" applyAlignment="1">
      <alignment horizontal="center" vertical="top"/>
    </xf>
    <xf numFmtId="4" fontId="5" fillId="0" borderId="20" xfId="0" applyNumberFormat="1" applyFont="1" applyFill="1" applyBorder="1" applyAlignment="1">
      <alignment horizontal="center" vertical="top" wrapText="1"/>
    </xf>
    <xf numFmtId="4" fontId="0" fillId="0" borderId="21" xfId="0" applyNumberFormat="1" applyFont="1" applyFill="1" applyBorder="1" applyAlignment="1">
      <alignment horizontal="center" vertical="top" wrapText="1"/>
    </xf>
    <xf numFmtId="4" fontId="25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4" fillId="55" borderId="29" xfId="0" applyNumberFormat="1" applyFont="1" applyFill="1" applyBorder="1" applyAlignment="1">
      <alignment horizontal="center" vertical="top" wrapText="1"/>
    </xf>
    <xf numFmtId="4" fontId="4" fillId="55" borderId="24" xfId="0" applyNumberFormat="1" applyFont="1" applyFill="1" applyBorder="1" applyAlignment="1">
      <alignment horizontal="center" vertical="top" wrapText="1"/>
    </xf>
    <xf numFmtId="4" fontId="4" fillId="55" borderId="25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 quotePrefix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top" wrapText="1"/>
    </xf>
    <xf numFmtId="4" fontId="5" fillId="0" borderId="20" xfId="0" applyNumberFormat="1" applyFont="1" applyFill="1" applyBorder="1" applyAlignment="1" quotePrefix="1">
      <alignment horizontal="center" vertical="top" wrapText="1"/>
    </xf>
    <xf numFmtId="4" fontId="5" fillId="0" borderId="28" xfId="0" applyNumberFormat="1" applyFont="1" applyFill="1" applyBorder="1" applyAlignment="1" quotePrefix="1">
      <alignment horizontal="center" vertical="top" wrapText="1"/>
    </xf>
    <xf numFmtId="4" fontId="5" fillId="0" borderId="21" xfId="0" applyNumberFormat="1" applyFont="1" applyFill="1" applyBorder="1" applyAlignment="1" quotePrefix="1">
      <alignment horizontal="center" vertical="top" wrapText="1"/>
    </xf>
    <xf numFmtId="4" fontId="5" fillId="0" borderId="29" xfId="0" applyNumberFormat="1" applyFont="1" applyFill="1" applyBorder="1" applyAlignment="1">
      <alignment horizontal="center" vertical="top" wrapText="1"/>
    </xf>
    <xf numFmtId="4" fontId="5" fillId="0" borderId="25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Alignment="1" quotePrefix="1">
      <alignment horizontal="center" vertical="top" wrapText="1"/>
    </xf>
    <xf numFmtId="4" fontId="5" fillId="0" borderId="24" xfId="0" applyNumberFormat="1" applyFont="1" applyFill="1" applyBorder="1" applyAlignment="1">
      <alignment horizontal="center" vertical="top" wrapText="1"/>
    </xf>
    <xf numFmtId="4" fontId="5" fillId="0" borderId="23" xfId="0" applyNumberFormat="1" applyFont="1" applyFill="1" applyBorder="1" applyAlignment="1">
      <alignment horizontal="center" vertical="top" wrapText="1"/>
    </xf>
    <xf numFmtId="4" fontId="5" fillId="0" borderId="27" xfId="0" applyNumberFormat="1" applyFont="1" applyFill="1" applyBorder="1" applyAlignment="1" quotePrefix="1">
      <alignment horizontal="center" vertical="top" wrapText="1"/>
    </xf>
    <xf numFmtId="4" fontId="2" fillId="0" borderId="0" xfId="0" applyNumberFormat="1" applyFont="1" applyFill="1" applyAlignment="1">
      <alignment horizontal="center" vertical="top" wrapText="1"/>
    </xf>
    <xf numFmtId="4" fontId="24" fillId="0" borderId="22" xfId="0" applyNumberFormat="1" applyFont="1" applyFill="1" applyBorder="1" applyAlignment="1" quotePrefix="1">
      <alignment horizontal="center" vertical="top" wrapText="1"/>
    </xf>
    <xf numFmtId="4" fontId="29" fillId="0" borderId="22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5" fillId="0" borderId="21" xfId="0" applyNumberFormat="1" applyFont="1" applyFill="1" applyBorder="1" applyAlignment="1">
      <alignment horizontal="center" vertical="top" wrapText="1"/>
    </xf>
    <xf numFmtId="4" fontId="0" fillId="0" borderId="28" xfId="0" applyNumberFormat="1" applyFont="1" applyFill="1" applyBorder="1" applyAlignment="1">
      <alignment horizontal="center" vertical="top" wrapText="1"/>
    </xf>
    <xf numFmtId="4" fontId="4" fillId="0" borderId="29" xfId="0" applyNumberFormat="1" applyFont="1" applyFill="1" applyBorder="1" applyAlignment="1">
      <alignment horizontal="center" vertical="top" wrapText="1"/>
    </xf>
    <xf numFmtId="4" fontId="4" fillId="0" borderId="24" xfId="0" applyNumberFormat="1" applyFont="1" applyFill="1" applyBorder="1" applyAlignment="1">
      <alignment horizontal="center" vertical="top" wrapText="1"/>
    </xf>
    <xf numFmtId="4" fontId="4" fillId="0" borderId="25" xfId="0" applyNumberFormat="1" applyFont="1" applyFill="1" applyBorder="1" applyAlignment="1">
      <alignment horizontal="center" vertical="top" wrapText="1"/>
    </xf>
    <xf numFmtId="0" fontId="0" fillId="0" borderId="0" xfId="0" applyAlignment="1" quotePrefix="1">
      <alignment horizontal="center" wrapText="1"/>
    </xf>
    <xf numFmtId="4" fontId="24" fillId="0" borderId="0" xfId="0" applyNumberFormat="1" applyFont="1" applyFill="1" applyAlignment="1" quotePrefix="1">
      <alignment horizontal="center" vertical="top" wrapText="1"/>
    </xf>
    <xf numFmtId="4" fontId="24" fillId="0" borderId="0" xfId="0" applyNumberFormat="1" applyFont="1" applyFill="1" applyAlignment="1">
      <alignment horizontal="center" vertical="top" wrapText="1"/>
    </xf>
    <xf numFmtId="4" fontId="6" fillId="55" borderId="29" xfId="0" applyNumberFormat="1" applyFont="1" applyFill="1" applyBorder="1" applyAlignment="1">
      <alignment horizontal="center" vertical="top" wrapText="1"/>
    </xf>
    <xf numFmtId="4" fontId="6" fillId="55" borderId="24" xfId="0" applyNumberFormat="1" applyFont="1" applyFill="1" applyBorder="1" applyAlignment="1">
      <alignment horizontal="center" vertical="top" wrapText="1"/>
    </xf>
    <xf numFmtId="4" fontId="23" fillId="0" borderId="19" xfId="0" applyNumberFormat="1" applyFont="1" applyFill="1" applyBorder="1" applyAlignment="1">
      <alignment horizontal="center" vertical="top" wrapText="1"/>
    </xf>
    <xf numFmtId="4" fontId="6" fillId="0" borderId="19" xfId="0" applyNumberFormat="1" applyFont="1" applyFill="1" applyBorder="1" applyAlignment="1">
      <alignment horizontal="center" vertical="top" wrapText="1"/>
    </xf>
    <xf numFmtId="4" fontId="6" fillId="55" borderId="29" xfId="0" applyNumberFormat="1" applyFont="1" applyFill="1" applyBorder="1" applyAlignment="1">
      <alignment horizontal="center" vertical="top"/>
    </xf>
    <xf numFmtId="4" fontId="27" fillId="55" borderId="24" xfId="0" applyNumberFormat="1" applyFont="1" applyFill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34" fillId="0" borderId="0" xfId="0" applyFont="1" applyBorder="1" applyAlignment="1">
      <alignment horizontal="center" vertical="top"/>
    </xf>
    <xf numFmtId="0" fontId="35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 quotePrefix="1">
      <alignment horizontal="center" vertical="top" wrapText="1"/>
    </xf>
    <xf numFmtId="0" fontId="5" fillId="0" borderId="0" xfId="0" applyFont="1" applyBorder="1" applyAlignment="1" quotePrefix="1">
      <alignment horizontal="center" vertical="top" wrapText="1"/>
    </xf>
    <xf numFmtId="0" fontId="35" fillId="0" borderId="0" xfId="0" applyFont="1" applyBorder="1" applyAlignment="1" quotePrefix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 quotePrefix="1">
      <alignment horizontal="center" vertical="top" wrapText="1"/>
    </xf>
  </cellXfs>
  <cellStyles count="9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Денежный 2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4" xfId="91"/>
    <cellStyle name="Обычный 5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Финансовый 2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view="pageBreakPreview" zoomScale="80" zoomScaleNormal="49" zoomScaleSheetLayoutView="80" zoomScalePageLayoutView="46" workbookViewId="0" topLeftCell="A1">
      <selection activeCell="P1" sqref="P1:T1"/>
    </sheetView>
  </sheetViews>
  <sheetFormatPr defaultColWidth="9.00390625" defaultRowHeight="12.75"/>
  <cols>
    <col min="1" max="2" width="4.625" style="5" customWidth="1"/>
    <col min="3" max="3" width="31.625" style="5" customWidth="1"/>
    <col min="4" max="4" width="14.00390625" style="5" customWidth="1"/>
    <col min="5" max="5" width="15.125" style="5" customWidth="1"/>
    <col min="6" max="6" width="10.75390625" style="5" customWidth="1"/>
    <col min="7" max="7" width="11.125" style="5" customWidth="1"/>
    <col min="8" max="8" width="15.875" style="5" customWidth="1"/>
    <col min="9" max="9" width="11.125" style="5" customWidth="1"/>
    <col min="10" max="10" width="12.125" style="5" customWidth="1"/>
    <col min="11" max="11" width="12.00390625" style="5" customWidth="1"/>
    <col min="12" max="12" width="14.75390625" style="5" customWidth="1"/>
    <col min="13" max="13" width="19.375" style="5" customWidth="1"/>
    <col min="14" max="14" width="19.125" style="5" customWidth="1"/>
    <col min="15" max="15" width="13.75390625" style="5" customWidth="1"/>
    <col min="16" max="16" width="13.00390625" style="5" customWidth="1"/>
    <col min="17" max="17" width="12.75390625" style="5" customWidth="1"/>
    <col min="18" max="18" width="18.625" style="5" customWidth="1"/>
    <col min="19" max="19" width="10.00390625" style="5" customWidth="1"/>
    <col min="20" max="21" width="10.125" style="5" customWidth="1"/>
    <col min="22" max="16384" width="9.125" style="5" customWidth="1"/>
  </cols>
  <sheetData>
    <row r="1" spans="16:20" ht="132.75" customHeight="1">
      <c r="P1" s="106" t="s">
        <v>117</v>
      </c>
      <c r="Q1" s="106"/>
      <c r="R1" s="106"/>
      <c r="S1" s="106"/>
      <c r="T1" s="106"/>
    </row>
    <row r="2" spans="1:20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1" ht="66" customHeight="1">
      <c r="A3" s="110" t="s">
        <v>61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1" ht="60" customHeight="1">
      <c r="A4" s="15"/>
      <c r="B4" s="15"/>
      <c r="C4" s="111" t="s">
        <v>60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2" ht="31.5" customHeight="1">
      <c r="A5" s="16" t="s">
        <v>9</v>
      </c>
      <c r="B5" s="16"/>
      <c r="C5" s="100" t="s">
        <v>0</v>
      </c>
      <c r="D5" s="100" t="s">
        <v>1</v>
      </c>
      <c r="E5" s="100"/>
      <c r="F5" s="101" t="s">
        <v>16</v>
      </c>
      <c r="G5" s="99" t="s">
        <v>31</v>
      </c>
      <c r="H5" s="99" t="s">
        <v>32</v>
      </c>
      <c r="I5" s="101" t="s">
        <v>47</v>
      </c>
      <c r="J5" s="107" t="s">
        <v>5</v>
      </c>
      <c r="K5" s="105"/>
      <c r="L5" s="101" t="s">
        <v>41</v>
      </c>
      <c r="M5" s="101" t="s">
        <v>34</v>
      </c>
      <c r="N5" s="104" t="s">
        <v>22</v>
      </c>
      <c r="O5" s="107"/>
      <c r="P5" s="107"/>
      <c r="Q5" s="107"/>
      <c r="R5" s="105"/>
      <c r="S5" s="101" t="s">
        <v>36</v>
      </c>
      <c r="T5" s="101" t="s">
        <v>40</v>
      </c>
      <c r="U5" s="101" t="s">
        <v>37</v>
      </c>
      <c r="V5" s="99" t="s">
        <v>38</v>
      </c>
    </row>
    <row r="6" spans="1:22" ht="45" customHeight="1">
      <c r="A6" s="20"/>
      <c r="B6" s="20"/>
      <c r="C6" s="100"/>
      <c r="D6" s="101" t="s">
        <v>29</v>
      </c>
      <c r="E6" s="101" t="s">
        <v>30</v>
      </c>
      <c r="F6" s="113"/>
      <c r="G6" s="100"/>
      <c r="H6" s="100"/>
      <c r="I6" s="102"/>
      <c r="J6" s="105" t="s">
        <v>2</v>
      </c>
      <c r="K6" s="99" t="s">
        <v>33</v>
      </c>
      <c r="L6" s="113"/>
      <c r="M6" s="113"/>
      <c r="N6" s="92" t="s">
        <v>2</v>
      </c>
      <c r="O6" s="101" t="s">
        <v>26</v>
      </c>
      <c r="P6" s="104" t="s">
        <v>27</v>
      </c>
      <c r="Q6" s="105"/>
      <c r="R6" s="108" t="s">
        <v>35</v>
      </c>
      <c r="S6" s="102"/>
      <c r="T6" s="102"/>
      <c r="U6" s="102"/>
      <c r="V6" s="99"/>
    </row>
    <row r="7" spans="1:22" ht="213" customHeight="1">
      <c r="A7" s="39"/>
      <c r="B7" s="21"/>
      <c r="C7" s="100"/>
      <c r="D7" s="115"/>
      <c r="E7" s="113"/>
      <c r="F7" s="114"/>
      <c r="G7" s="100"/>
      <c r="H7" s="100"/>
      <c r="I7" s="103"/>
      <c r="J7" s="105"/>
      <c r="K7" s="100"/>
      <c r="L7" s="114"/>
      <c r="M7" s="114"/>
      <c r="N7" s="93"/>
      <c r="O7" s="103"/>
      <c r="P7" s="17" t="s">
        <v>17</v>
      </c>
      <c r="Q7" s="8" t="s">
        <v>3</v>
      </c>
      <c r="R7" s="109"/>
      <c r="S7" s="103"/>
      <c r="T7" s="103"/>
      <c r="U7" s="103"/>
      <c r="V7" s="99"/>
    </row>
    <row r="8" spans="1:22" ht="30" customHeight="1">
      <c r="A8" s="37"/>
      <c r="B8" s="19"/>
      <c r="C8" s="22"/>
      <c r="D8" s="22"/>
      <c r="E8" s="22"/>
      <c r="F8" s="22"/>
      <c r="G8" s="22"/>
      <c r="H8" s="22"/>
      <c r="I8" s="23"/>
      <c r="J8" s="7" t="s">
        <v>4</v>
      </c>
      <c r="K8" s="7" t="s">
        <v>4</v>
      </c>
      <c r="L8" s="8" t="s">
        <v>6</v>
      </c>
      <c r="M8" s="7"/>
      <c r="N8" s="7" t="s">
        <v>7</v>
      </c>
      <c r="O8" s="8" t="s">
        <v>7</v>
      </c>
      <c r="P8" s="8" t="s">
        <v>7</v>
      </c>
      <c r="Q8" s="7" t="s">
        <v>7</v>
      </c>
      <c r="R8" s="7" t="s">
        <v>7</v>
      </c>
      <c r="S8" s="7" t="s">
        <v>10</v>
      </c>
      <c r="T8" s="7" t="s">
        <v>8</v>
      </c>
      <c r="U8" s="8"/>
      <c r="V8" s="8" t="s">
        <v>7</v>
      </c>
    </row>
    <row r="9" spans="1:22" ht="12.75">
      <c r="A9" s="37">
        <v>1</v>
      </c>
      <c r="B9" s="37"/>
      <c r="C9" s="38">
        <v>2</v>
      </c>
      <c r="D9" s="38">
        <v>3</v>
      </c>
      <c r="E9" s="38">
        <v>4</v>
      </c>
      <c r="F9" s="38">
        <v>5</v>
      </c>
      <c r="G9" s="38">
        <v>6</v>
      </c>
      <c r="H9" s="38">
        <v>7</v>
      </c>
      <c r="I9" s="38">
        <v>8</v>
      </c>
      <c r="J9" s="38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 t="s">
        <v>23</v>
      </c>
      <c r="V9" s="8" t="s">
        <v>46</v>
      </c>
    </row>
    <row r="10" spans="1:22" ht="15.75">
      <c r="A10" s="37"/>
      <c r="B10" s="18"/>
      <c r="C10" s="116" t="s">
        <v>49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8"/>
    </row>
    <row r="11" spans="1:22" ht="75.75" customHeight="1">
      <c r="A11" s="40">
        <v>1</v>
      </c>
      <c r="B11" s="10"/>
      <c r="C11" s="10" t="s">
        <v>72</v>
      </c>
      <c r="D11" s="2">
        <v>1991</v>
      </c>
      <c r="E11" s="10" t="s">
        <v>59</v>
      </c>
      <c r="F11" s="10" t="s">
        <v>42</v>
      </c>
      <c r="G11" s="10">
        <v>2</v>
      </c>
      <c r="H11" s="10">
        <v>3</v>
      </c>
      <c r="I11" s="10">
        <v>1434</v>
      </c>
      <c r="J11" s="10">
        <v>872.4</v>
      </c>
      <c r="K11" s="10">
        <v>872.4</v>
      </c>
      <c r="L11" s="81">
        <v>43</v>
      </c>
      <c r="M11" s="26" t="s">
        <v>66</v>
      </c>
      <c r="N11" s="10">
        <v>2033412</v>
      </c>
      <c r="O11" s="10"/>
      <c r="P11" s="10"/>
      <c r="Q11" s="10"/>
      <c r="R11" s="10">
        <v>2033412</v>
      </c>
      <c r="S11" s="10">
        <f>N11/J11</f>
        <v>2330.825309491059</v>
      </c>
      <c r="T11" s="10">
        <v>24561.9</v>
      </c>
      <c r="U11" s="10" t="s">
        <v>56</v>
      </c>
      <c r="V11" s="10">
        <v>9.22</v>
      </c>
    </row>
    <row r="12" spans="1:22" ht="87.75" customHeight="1">
      <c r="A12" s="40">
        <v>2</v>
      </c>
      <c r="B12" s="10"/>
      <c r="C12" s="10" t="s">
        <v>73</v>
      </c>
      <c r="D12" s="2">
        <v>1995</v>
      </c>
      <c r="E12" s="10"/>
      <c r="F12" s="10" t="s">
        <v>42</v>
      </c>
      <c r="G12" s="10">
        <v>2</v>
      </c>
      <c r="H12" s="10">
        <v>3</v>
      </c>
      <c r="I12" s="10">
        <v>1434</v>
      </c>
      <c r="J12" s="10">
        <v>918.9</v>
      </c>
      <c r="K12" s="10">
        <v>918.9</v>
      </c>
      <c r="L12" s="81">
        <v>38</v>
      </c>
      <c r="M12" s="26" t="s">
        <v>66</v>
      </c>
      <c r="N12" s="10">
        <v>2033412</v>
      </c>
      <c r="O12" s="10"/>
      <c r="P12" s="10"/>
      <c r="Q12" s="10"/>
      <c r="R12" s="10">
        <v>2033412</v>
      </c>
      <c r="S12" s="10">
        <f>N12/J12</f>
        <v>2212.8762650995754</v>
      </c>
      <c r="T12" s="10">
        <v>24561.9</v>
      </c>
      <c r="U12" s="10" t="s">
        <v>56</v>
      </c>
      <c r="V12" s="10">
        <v>9.22</v>
      </c>
    </row>
    <row r="13" spans="1:22" s="46" customFormat="1" ht="42.75" customHeight="1">
      <c r="A13" s="43"/>
      <c r="B13" s="43"/>
      <c r="C13" s="43" t="s">
        <v>78</v>
      </c>
      <c r="D13" s="43"/>
      <c r="E13" s="43"/>
      <c r="F13" s="43"/>
      <c r="G13" s="43"/>
      <c r="H13" s="43"/>
      <c r="I13" s="43">
        <f>SUM(I11:I12)</f>
        <v>2868</v>
      </c>
      <c r="J13" s="43">
        <f>SUM(J11:J12)</f>
        <v>1791.3</v>
      </c>
      <c r="K13" s="43">
        <f>SUM(K11:K12)</f>
        <v>1791.3</v>
      </c>
      <c r="L13" s="82">
        <f>SUM(L11:L12)</f>
        <v>81</v>
      </c>
      <c r="M13" s="45"/>
      <c r="N13" s="43">
        <f>N11+N12</f>
        <v>4066824</v>
      </c>
      <c r="O13" s="43"/>
      <c r="P13" s="43"/>
      <c r="Q13" s="43"/>
      <c r="R13" s="43">
        <f>R11+R12</f>
        <v>4066824</v>
      </c>
      <c r="S13" s="43">
        <f>SUM(S11:S12)</f>
        <v>4543.701574590635</v>
      </c>
      <c r="T13" s="43"/>
      <c r="U13" s="43"/>
      <c r="V13" s="43"/>
    </row>
    <row r="14" spans="1:22" ht="29.25" customHeight="1">
      <c r="A14" s="96" t="s">
        <v>51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8"/>
    </row>
    <row r="15" spans="1:22" ht="63" customHeight="1">
      <c r="A15" s="1">
        <v>1</v>
      </c>
      <c r="B15" s="9"/>
      <c r="C15" s="9" t="s">
        <v>74</v>
      </c>
      <c r="D15" s="1">
        <v>1974</v>
      </c>
      <c r="E15" s="9">
        <v>2012</v>
      </c>
      <c r="F15" s="9" t="s">
        <v>42</v>
      </c>
      <c r="G15" s="9">
        <v>2</v>
      </c>
      <c r="H15" s="9">
        <v>2</v>
      </c>
      <c r="I15" s="9">
        <v>733.5</v>
      </c>
      <c r="J15" s="9">
        <v>322.1</v>
      </c>
      <c r="K15" s="9">
        <v>322.1</v>
      </c>
      <c r="L15" s="83">
        <v>21</v>
      </c>
      <c r="M15" s="9" t="s">
        <v>62</v>
      </c>
      <c r="N15" s="9">
        <v>848659.5</v>
      </c>
      <c r="O15" s="9"/>
      <c r="P15" s="9"/>
      <c r="Q15" s="9"/>
      <c r="R15" s="9">
        <v>848659.5</v>
      </c>
      <c r="S15" s="9">
        <f>N15/J15</f>
        <v>2634.770257683949</v>
      </c>
      <c r="T15" s="9">
        <v>24561.9</v>
      </c>
      <c r="U15" s="9" t="s">
        <v>45</v>
      </c>
      <c r="V15" s="9">
        <v>9.22</v>
      </c>
    </row>
    <row r="16" spans="1:22" ht="62.25" customHeight="1">
      <c r="A16" s="10" t="s">
        <v>43</v>
      </c>
      <c r="B16" s="10"/>
      <c r="C16" s="10" t="s">
        <v>73</v>
      </c>
      <c r="D16" s="2">
        <v>1995</v>
      </c>
      <c r="E16" s="10"/>
      <c r="F16" s="10" t="s">
        <v>42</v>
      </c>
      <c r="G16" s="10">
        <v>2</v>
      </c>
      <c r="H16" s="10">
        <v>3</v>
      </c>
      <c r="I16" s="10">
        <v>1434</v>
      </c>
      <c r="J16" s="10">
        <v>918.49</v>
      </c>
      <c r="K16" s="10">
        <v>918.49</v>
      </c>
      <c r="L16" s="81">
        <v>38</v>
      </c>
      <c r="M16" s="25" t="s">
        <v>48</v>
      </c>
      <c r="N16" s="9">
        <v>8442016</v>
      </c>
      <c r="O16" s="9"/>
      <c r="P16" s="9"/>
      <c r="Q16" s="9"/>
      <c r="R16" s="9">
        <v>8442016</v>
      </c>
      <c r="S16" s="9">
        <f>N16/J16</f>
        <v>9191.189887750546</v>
      </c>
      <c r="T16" s="9">
        <v>24561.9</v>
      </c>
      <c r="U16" s="9" t="s">
        <v>56</v>
      </c>
      <c r="V16" s="9">
        <v>9.22</v>
      </c>
    </row>
    <row r="17" spans="1:22" s="46" customFormat="1" ht="62.25" customHeight="1">
      <c r="A17" s="43"/>
      <c r="B17" s="43"/>
      <c r="C17" s="43" t="s">
        <v>65</v>
      </c>
      <c r="D17" s="43"/>
      <c r="E17" s="43"/>
      <c r="F17" s="43"/>
      <c r="G17" s="43"/>
      <c r="H17" s="43"/>
      <c r="I17" s="43">
        <f>SUM(I15:I16)</f>
        <v>2167.5</v>
      </c>
      <c r="J17" s="43">
        <f>SUM(J15:J16)</f>
        <v>1240.5900000000001</v>
      </c>
      <c r="K17" s="43">
        <f>SUM(K15:K16)</f>
        <v>1240.5900000000001</v>
      </c>
      <c r="L17" s="82">
        <f>SUM(L15:L16)</f>
        <v>59</v>
      </c>
      <c r="M17" s="45"/>
      <c r="N17" s="43">
        <f>SUM(N15:N16)</f>
        <v>9290675.5</v>
      </c>
      <c r="O17" s="43"/>
      <c r="P17" s="43"/>
      <c r="Q17" s="43"/>
      <c r="R17" s="43">
        <f>SUM(R15:R16)</f>
        <v>9290675.5</v>
      </c>
      <c r="S17" s="43">
        <f>SUM(S15:S16)</f>
        <v>11825.960145434496</v>
      </c>
      <c r="T17" s="43"/>
      <c r="U17" s="43"/>
      <c r="V17" s="43"/>
    </row>
    <row r="18" spans="1:22" ht="21" customHeight="1">
      <c r="A18" s="97" t="s">
        <v>50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8"/>
    </row>
    <row r="19" spans="1:22" ht="61.5" customHeight="1">
      <c r="A19" s="41">
        <v>1</v>
      </c>
      <c r="B19" s="10"/>
      <c r="C19" s="10" t="s">
        <v>68</v>
      </c>
      <c r="D19" s="2">
        <v>1963</v>
      </c>
      <c r="E19" s="2">
        <v>2009</v>
      </c>
      <c r="F19" s="10" t="s">
        <v>42</v>
      </c>
      <c r="G19" s="10">
        <v>2</v>
      </c>
      <c r="H19" s="10">
        <v>2</v>
      </c>
      <c r="I19" s="10">
        <v>404.7</v>
      </c>
      <c r="J19" s="10">
        <v>352.3</v>
      </c>
      <c r="K19" s="10">
        <v>352.3</v>
      </c>
      <c r="L19" s="81">
        <v>15</v>
      </c>
      <c r="M19" s="26" t="s">
        <v>58</v>
      </c>
      <c r="N19" s="10">
        <v>334282.2</v>
      </c>
      <c r="O19" s="10"/>
      <c r="P19" s="10"/>
      <c r="Q19" s="10"/>
      <c r="R19" s="10">
        <v>334282.2</v>
      </c>
      <c r="S19" s="10">
        <f>N19/J19</f>
        <v>948.8566562588703</v>
      </c>
      <c r="T19" s="10">
        <v>24561.9</v>
      </c>
      <c r="U19" s="10" t="s">
        <v>45</v>
      </c>
      <c r="V19" s="10">
        <v>9.22</v>
      </c>
    </row>
    <row r="20" spans="1:22" ht="61.5" customHeight="1">
      <c r="A20" s="2">
        <v>2</v>
      </c>
      <c r="B20" s="10"/>
      <c r="C20" s="10" t="s">
        <v>67</v>
      </c>
      <c r="D20" s="2">
        <v>1962</v>
      </c>
      <c r="E20" s="2">
        <v>2011</v>
      </c>
      <c r="F20" s="10" t="s">
        <v>42</v>
      </c>
      <c r="G20" s="10">
        <v>2</v>
      </c>
      <c r="H20" s="10">
        <v>1</v>
      </c>
      <c r="I20" s="10">
        <v>238.7</v>
      </c>
      <c r="J20" s="10">
        <v>218</v>
      </c>
      <c r="K20" s="10">
        <v>218</v>
      </c>
      <c r="L20" s="81">
        <v>9</v>
      </c>
      <c r="M20" s="26" t="s">
        <v>62</v>
      </c>
      <c r="N20" s="10">
        <v>276175.9</v>
      </c>
      <c r="O20" s="10"/>
      <c r="P20" s="10"/>
      <c r="Q20" s="10"/>
      <c r="R20" s="10">
        <v>276175.9</v>
      </c>
      <c r="S20" s="10">
        <f>N20/J20</f>
        <v>1266.8619266055048</v>
      </c>
      <c r="T20" s="10">
        <v>24561.9</v>
      </c>
      <c r="U20" s="10" t="s">
        <v>45</v>
      </c>
      <c r="V20" s="10">
        <v>9.22</v>
      </c>
    </row>
    <row r="21" spans="1:22" s="31" customFormat="1" ht="61.5" customHeight="1">
      <c r="A21" s="1">
        <v>3</v>
      </c>
      <c r="B21" s="9"/>
      <c r="C21" s="9" t="s">
        <v>69</v>
      </c>
      <c r="D21" s="1">
        <v>1958</v>
      </c>
      <c r="E21" s="1">
        <v>2009</v>
      </c>
      <c r="F21" s="9" t="s">
        <v>42</v>
      </c>
      <c r="G21" s="9">
        <v>2</v>
      </c>
      <c r="H21" s="9">
        <v>1</v>
      </c>
      <c r="I21" s="9">
        <v>235.9</v>
      </c>
      <c r="J21" s="9">
        <v>216.9</v>
      </c>
      <c r="K21" s="9">
        <v>216.9</v>
      </c>
      <c r="L21" s="83">
        <v>9</v>
      </c>
      <c r="M21" s="25" t="s">
        <v>58</v>
      </c>
      <c r="N21" s="9">
        <v>194853.4</v>
      </c>
      <c r="O21" s="9"/>
      <c r="P21" s="9"/>
      <c r="Q21" s="9"/>
      <c r="R21" s="9">
        <v>194853.4</v>
      </c>
      <c r="S21" s="9">
        <f>N21/J21</f>
        <v>898.3559243891193</v>
      </c>
      <c r="T21" s="9">
        <v>24561.9</v>
      </c>
      <c r="U21" s="9" t="s">
        <v>45</v>
      </c>
      <c r="V21" s="9">
        <v>9.22</v>
      </c>
    </row>
    <row r="22" spans="1:22" ht="61.5" customHeight="1">
      <c r="A22" s="3">
        <v>4</v>
      </c>
      <c r="B22" s="11"/>
      <c r="C22" s="27" t="s">
        <v>70</v>
      </c>
      <c r="D22" s="3">
        <v>1985</v>
      </c>
      <c r="E22" s="3">
        <v>2009</v>
      </c>
      <c r="F22" s="11" t="s">
        <v>42</v>
      </c>
      <c r="G22" s="11">
        <v>2</v>
      </c>
      <c r="H22" s="11">
        <v>3</v>
      </c>
      <c r="I22" s="11">
        <v>1432.9</v>
      </c>
      <c r="J22" s="11">
        <v>871.6</v>
      </c>
      <c r="K22" s="11">
        <v>871.6</v>
      </c>
      <c r="L22" s="84">
        <v>35</v>
      </c>
      <c r="M22" s="28" t="s">
        <v>63</v>
      </c>
      <c r="N22" s="11">
        <v>2434497.1</v>
      </c>
      <c r="O22" s="11"/>
      <c r="P22" s="11"/>
      <c r="Q22" s="11"/>
      <c r="R22" s="11">
        <v>2434497.1</v>
      </c>
      <c r="S22" s="24">
        <f>N22/J22</f>
        <v>2793.135727397889</v>
      </c>
      <c r="T22" s="11">
        <v>24561.9</v>
      </c>
      <c r="U22" s="11" t="s">
        <v>45</v>
      </c>
      <c r="V22" s="11">
        <v>9.22</v>
      </c>
    </row>
    <row r="23" spans="1:22" ht="61.5" customHeight="1">
      <c r="A23" s="1">
        <v>5</v>
      </c>
      <c r="B23" s="9"/>
      <c r="C23" s="29" t="s">
        <v>71</v>
      </c>
      <c r="D23" s="1">
        <v>1985</v>
      </c>
      <c r="E23" s="1">
        <v>2009</v>
      </c>
      <c r="F23" s="9" t="s">
        <v>42</v>
      </c>
      <c r="G23" s="9">
        <v>2</v>
      </c>
      <c r="H23" s="9">
        <v>3</v>
      </c>
      <c r="I23" s="9">
        <v>1430</v>
      </c>
      <c r="J23" s="9">
        <v>828.61</v>
      </c>
      <c r="K23" s="9">
        <v>828.61</v>
      </c>
      <c r="L23" s="83">
        <v>45</v>
      </c>
      <c r="M23" s="25" t="s">
        <v>63</v>
      </c>
      <c r="N23" s="9">
        <v>2429570</v>
      </c>
      <c r="O23" s="9"/>
      <c r="P23" s="9"/>
      <c r="Q23" s="9"/>
      <c r="R23" s="9">
        <v>2429570</v>
      </c>
      <c r="S23" s="10">
        <f>N23/J23</f>
        <v>2932.103160714932</v>
      </c>
      <c r="T23" s="9">
        <v>24561.9</v>
      </c>
      <c r="U23" s="9" t="s">
        <v>45</v>
      </c>
      <c r="V23" s="9">
        <v>9.22</v>
      </c>
    </row>
    <row r="24" spans="1:22" s="46" customFormat="1" ht="61.5" customHeight="1">
      <c r="A24" s="42"/>
      <c r="B24" s="43"/>
      <c r="C24" s="44" t="s">
        <v>64</v>
      </c>
      <c r="D24" s="43"/>
      <c r="E24" s="53"/>
      <c r="F24" s="43"/>
      <c r="G24" s="43"/>
      <c r="H24" s="43"/>
      <c r="I24" s="43">
        <f>SUM(I19:I23)</f>
        <v>3742.2</v>
      </c>
      <c r="J24" s="43">
        <f>SUM(J19:J23)</f>
        <v>2487.41</v>
      </c>
      <c r="K24" s="43">
        <f>SUM(K19:K23)</f>
        <v>2487.41</v>
      </c>
      <c r="L24" s="82">
        <f>SUM(L19:L23)</f>
        <v>113</v>
      </c>
      <c r="M24" s="45"/>
      <c r="N24" s="43">
        <f>SUM(N19:N23)</f>
        <v>5669378.6</v>
      </c>
      <c r="O24" s="43"/>
      <c r="P24" s="43"/>
      <c r="Q24" s="43"/>
      <c r="R24" s="43">
        <f>SUM(R19:R23)</f>
        <v>5669378.6</v>
      </c>
      <c r="S24" s="43">
        <f>SUM(S19:S23)</f>
        <v>8839.313395366316</v>
      </c>
      <c r="T24" s="43"/>
      <c r="U24" s="43"/>
      <c r="V24" s="43"/>
    </row>
    <row r="25" spans="1:22" s="46" customFormat="1" ht="44.25" customHeight="1">
      <c r="A25" s="47"/>
      <c r="B25" s="48"/>
      <c r="C25" s="49" t="s">
        <v>77</v>
      </c>
      <c r="D25" s="50"/>
      <c r="E25" s="50"/>
      <c r="F25" s="50"/>
      <c r="G25" s="50"/>
      <c r="H25" s="50"/>
      <c r="I25" s="51">
        <v>8777.7</v>
      </c>
      <c r="J25" s="43">
        <v>5519.3</v>
      </c>
      <c r="K25" s="43">
        <v>6117.4</v>
      </c>
      <c r="L25" s="82">
        <f>L24+L17+L13</f>
        <v>253</v>
      </c>
      <c r="M25" s="43"/>
      <c r="N25" s="43">
        <f>N13+N17+N24</f>
        <v>19026878.1</v>
      </c>
      <c r="O25" s="43"/>
      <c r="P25" s="43"/>
      <c r="Q25" s="43"/>
      <c r="R25" s="43">
        <f>R24+R17+R13</f>
        <v>19026878.1</v>
      </c>
      <c r="S25" s="43">
        <f>S24+S17+S13</f>
        <v>25208.975115391448</v>
      </c>
      <c r="T25" s="50"/>
      <c r="U25" s="50"/>
      <c r="V25" s="50"/>
    </row>
    <row r="26" spans="1:21" ht="15" customHeight="1">
      <c r="A26" s="30"/>
      <c r="B26" s="30"/>
      <c r="C26" s="12"/>
      <c r="D26" s="30"/>
      <c r="E26" s="30"/>
      <c r="F26" s="30"/>
      <c r="G26" s="30"/>
      <c r="H26" s="30"/>
      <c r="I26" s="30"/>
      <c r="J26" s="12"/>
      <c r="K26" s="12"/>
      <c r="L26" s="12"/>
      <c r="M26" s="12"/>
      <c r="N26" s="12"/>
      <c r="O26" s="12"/>
      <c r="P26" s="12"/>
      <c r="Q26" s="12"/>
      <c r="R26" s="12"/>
      <c r="S26" s="30"/>
      <c r="T26" s="30"/>
      <c r="U26" s="30"/>
    </row>
    <row r="27" spans="1:21" ht="15" customHeight="1">
      <c r="A27" s="30"/>
      <c r="B27" s="30"/>
      <c r="C27" s="12"/>
      <c r="D27" s="30"/>
      <c r="E27" s="30"/>
      <c r="F27" s="30"/>
      <c r="G27" s="30"/>
      <c r="H27" s="30"/>
      <c r="I27" s="30"/>
      <c r="J27" s="12"/>
      <c r="K27" s="12"/>
      <c r="L27" s="12"/>
      <c r="M27" s="12"/>
      <c r="N27" s="12"/>
      <c r="O27" s="12"/>
      <c r="P27" s="12"/>
      <c r="Q27" s="12"/>
      <c r="R27" s="12"/>
      <c r="S27" s="30"/>
      <c r="T27" s="30"/>
      <c r="U27" s="30"/>
    </row>
    <row r="28" spans="20:21" ht="40.5" customHeight="1">
      <c r="T28" s="30"/>
      <c r="U28" s="30"/>
    </row>
    <row r="29" spans="20:21" ht="15" customHeight="1">
      <c r="T29" s="30"/>
      <c r="U29" s="30"/>
    </row>
    <row r="30" spans="20:21" ht="133.5" customHeight="1">
      <c r="T30" s="30"/>
      <c r="U30" s="30"/>
    </row>
    <row r="31" spans="20:21" ht="15" customHeight="1">
      <c r="T31" s="30"/>
      <c r="U31" s="30"/>
    </row>
    <row r="32" spans="20:21" ht="15" customHeight="1">
      <c r="T32" s="30"/>
      <c r="U32" s="30"/>
    </row>
    <row r="33" spans="20:21" ht="15" customHeight="1">
      <c r="T33" s="30"/>
      <c r="U33" s="30"/>
    </row>
    <row r="34" spans="20:21" ht="15" customHeight="1">
      <c r="T34" s="30"/>
      <c r="U34" s="30"/>
    </row>
    <row r="35" spans="20:21" ht="15" customHeight="1">
      <c r="T35" s="30"/>
      <c r="U35" s="30"/>
    </row>
    <row r="36" spans="20:21" ht="15" customHeight="1">
      <c r="T36" s="30"/>
      <c r="U36" s="30"/>
    </row>
    <row r="37" spans="20:21" ht="15" customHeight="1">
      <c r="T37" s="30"/>
      <c r="U37" s="30"/>
    </row>
    <row r="38" spans="20:21" s="46" customFormat="1" ht="15" customHeight="1">
      <c r="T38" s="52"/>
      <c r="U38" s="52"/>
    </row>
    <row r="39" spans="20:21" ht="15" customHeight="1">
      <c r="T39" s="30"/>
      <c r="U39" s="30"/>
    </row>
    <row r="40" spans="20:21" ht="15" customHeight="1">
      <c r="T40" s="30"/>
      <c r="U40" s="30"/>
    </row>
    <row r="41" spans="20:21" ht="15" customHeight="1">
      <c r="T41" s="30"/>
      <c r="U41" s="30"/>
    </row>
    <row r="42" spans="20:21" s="46" customFormat="1" ht="15" customHeight="1">
      <c r="T42" s="52"/>
      <c r="U42" s="52"/>
    </row>
    <row r="43" spans="20:21" ht="15" customHeight="1">
      <c r="T43" s="30"/>
      <c r="U43" s="30"/>
    </row>
    <row r="44" spans="20:21" ht="15" customHeight="1">
      <c r="T44" s="30"/>
      <c r="U44" s="30"/>
    </row>
    <row r="45" spans="20:21" ht="15" customHeight="1">
      <c r="T45" s="30"/>
      <c r="U45" s="30"/>
    </row>
    <row r="46" spans="20:21" ht="15" customHeight="1">
      <c r="T46" s="30"/>
      <c r="U46" s="30"/>
    </row>
    <row r="47" spans="20:21" ht="15" customHeight="1">
      <c r="T47" s="30"/>
      <c r="U47" s="30"/>
    </row>
    <row r="48" spans="20:21" ht="30" customHeight="1">
      <c r="T48" s="30"/>
      <c r="U48" s="30"/>
    </row>
    <row r="49" spans="20:21" s="46" customFormat="1" ht="15" customHeight="1">
      <c r="T49" s="52"/>
      <c r="U49" s="52"/>
    </row>
    <row r="50" spans="20:21" s="46" customFormat="1" ht="21" customHeight="1">
      <c r="T50" s="52"/>
      <c r="U50" s="52"/>
    </row>
    <row r="51" spans="1:21" ht="36" customHeight="1">
      <c r="A51" s="30"/>
      <c r="B51" s="30"/>
      <c r="C51" s="12"/>
      <c r="D51" s="12"/>
      <c r="E51" s="33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30"/>
      <c r="U51" s="30"/>
    </row>
    <row r="52" spans="1:21" ht="45.75" customHeight="1">
      <c r="A52" s="30"/>
      <c r="B52" s="30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30"/>
      <c r="U52" s="30"/>
    </row>
    <row r="53" spans="1:21" ht="15" customHeight="1">
      <c r="A53" s="30"/>
      <c r="B53" s="30"/>
      <c r="C53" s="12"/>
      <c r="D53" s="12"/>
      <c r="E53" s="12"/>
      <c r="F53" s="12"/>
      <c r="G53" s="94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12"/>
      <c r="T53" s="30"/>
      <c r="U53" s="30"/>
    </row>
    <row r="54" spans="1:21" ht="15" customHeight="1">
      <c r="A54" s="30"/>
      <c r="B54" s="30"/>
      <c r="C54" s="12"/>
      <c r="D54" s="12"/>
      <c r="E54" s="12"/>
      <c r="F54" s="12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12"/>
      <c r="T54" s="30"/>
      <c r="U54" s="30"/>
    </row>
    <row r="55" spans="1:21" ht="15">
      <c r="A55" s="90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</row>
    <row r="56" spans="1:19" ht="16.5">
      <c r="A56" s="34"/>
      <c r="B56" s="34"/>
      <c r="C56" s="35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2" ht="2.25" customHeight="1">
      <c r="A57" s="34"/>
      <c r="B57" s="34"/>
    </row>
    <row r="58" spans="1:2" ht="16.5" hidden="1">
      <c r="A58" s="34"/>
      <c r="B58" s="34"/>
    </row>
    <row r="59" spans="1:2" ht="16.5" hidden="1">
      <c r="A59" s="34"/>
      <c r="B59" s="34"/>
    </row>
    <row r="60" spans="1:2" ht="16.5" hidden="1">
      <c r="A60" s="34"/>
      <c r="B60" s="34"/>
    </row>
    <row r="61" spans="1:2" ht="16.5" hidden="1">
      <c r="A61" s="34"/>
      <c r="B61" s="34"/>
    </row>
    <row r="62" spans="1:2" ht="16.5" hidden="1">
      <c r="A62" s="34"/>
      <c r="B62" s="34"/>
    </row>
    <row r="63" spans="1:2" ht="16.5" hidden="1">
      <c r="A63" s="34"/>
      <c r="B63" s="34"/>
    </row>
    <row r="64" spans="1:2" ht="16.5" hidden="1">
      <c r="A64" s="34"/>
      <c r="B64" s="34"/>
    </row>
    <row r="65" spans="1:2" ht="16.5" hidden="1">
      <c r="A65" s="34"/>
      <c r="B65" s="34"/>
    </row>
    <row r="66" spans="1:2" ht="16.5" hidden="1">
      <c r="A66" s="34"/>
      <c r="B66" s="34"/>
    </row>
    <row r="67" spans="1:2" ht="16.5" hidden="1">
      <c r="A67" s="34"/>
      <c r="B67" s="34"/>
    </row>
    <row r="68" spans="1:2" ht="16.5" hidden="1">
      <c r="A68" s="34"/>
      <c r="B68" s="34"/>
    </row>
    <row r="69" spans="1:2" ht="16.5" hidden="1">
      <c r="A69" s="34"/>
      <c r="B69" s="34"/>
    </row>
    <row r="70" spans="1:2" ht="16.5" hidden="1">
      <c r="A70" s="34"/>
      <c r="B70" s="34"/>
    </row>
    <row r="71" spans="1:2" ht="16.5" hidden="1">
      <c r="A71" s="34"/>
      <c r="B71" s="34"/>
    </row>
    <row r="72" spans="1:2" ht="16.5" hidden="1">
      <c r="A72" s="34"/>
      <c r="B72" s="34"/>
    </row>
    <row r="73" ht="12.75" hidden="1">
      <c r="M73" s="36"/>
    </row>
  </sheetData>
  <sheetProtection/>
  <mergeCells count="30">
    <mergeCell ref="D6:D7"/>
    <mergeCell ref="F5:F7"/>
    <mergeCell ref="A18:V18"/>
    <mergeCell ref="C5:C7"/>
    <mergeCell ref="E6:E7"/>
    <mergeCell ref="D5:E5"/>
    <mergeCell ref="C10:V10"/>
    <mergeCell ref="J5:K5"/>
    <mergeCell ref="S5:S7"/>
    <mergeCell ref="L5:L7"/>
    <mergeCell ref="P1:T1"/>
    <mergeCell ref="N5:R5"/>
    <mergeCell ref="R6:R7"/>
    <mergeCell ref="A3:U3"/>
    <mergeCell ref="C4:U4"/>
    <mergeCell ref="M5:M7"/>
    <mergeCell ref="J6:J7"/>
    <mergeCell ref="I5:I7"/>
    <mergeCell ref="T5:T7"/>
    <mergeCell ref="O6:O7"/>
    <mergeCell ref="A55:U55"/>
    <mergeCell ref="N6:N7"/>
    <mergeCell ref="G53:R54"/>
    <mergeCell ref="A14:V14"/>
    <mergeCell ref="K6:K7"/>
    <mergeCell ref="V5:V7"/>
    <mergeCell ref="U5:U7"/>
    <mergeCell ref="H5:H7"/>
    <mergeCell ref="G5:G7"/>
    <mergeCell ref="P6:Q6"/>
  </mergeCells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44" r:id="rId1"/>
  <headerFooter alignWithMargins="0">
    <oddHeader>&amp;C&amp;P</oddHeader>
  </headerFooter>
  <rowBreaks count="2" manualBreakCount="2">
    <brk id="26" max="21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M1" sqref="M1:R1"/>
    </sheetView>
  </sheetViews>
  <sheetFormatPr defaultColWidth="9.00390625" defaultRowHeight="12.75"/>
  <cols>
    <col min="2" max="2" width="28.875" style="0" customWidth="1"/>
    <col min="3" max="3" width="14.625" style="0" customWidth="1"/>
    <col min="4" max="4" width="22.875" style="0" customWidth="1"/>
    <col min="7" max="7" width="15.875" style="0" customWidth="1"/>
    <col min="11" max="11" width="17.625" style="0" customWidth="1"/>
    <col min="16" max="16" width="11.125" style="0" customWidth="1"/>
    <col min="17" max="17" width="12.875" style="0" customWidth="1"/>
    <col min="18" max="18" width="14.125" style="0" customWidth="1"/>
    <col min="19" max="19" width="11.75390625" style="0" bestFit="1" customWidth="1"/>
  </cols>
  <sheetData>
    <row r="1" spans="13:18" ht="65.25" customHeight="1">
      <c r="M1" s="119" t="s">
        <v>118</v>
      </c>
      <c r="N1" s="119"/>
      <c r="O1" s="119"/>
      <c r="P1" s="119"/>
      <c r="Q1" s="119"/>
      <c r="R1" s="119"/>
    </row>
    <row r="2" spans="1:16" ht="51.75" customHeight="1">
      <c r="A2" s="30"/>
      <c r="B2" s="120" t="s">
        <v>57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ht="18.75">
      <c r="A3" s="30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30"/>
      <c r="O3" s="30"/>
      <c r="P3" s="30"/>
    </row>
    <row r="4" spans="1:18" ht="102">
      <c r="A4" s="31"/>
      <c r="B4" s="8" t="s">
        <v>12</v>
      </c>
      <c r="C4" s="32" t="s">
        <v>39</v>
      </c>
      <c r="D4" s="17" t="s">
        <v>18</v>
      </c>
      <c r="E4" s="17" t="s">
        <v>19</v>
      </c>
      <c r="F4" s="100" t="s">
        <v>13</v>
      </c>
      <c r="G4" s="100"/>
      <c r="H4" s="100" t="s">
        <v>20</v>
      </c>
      <c r="I4" s="100"/>
      <c r="J4" s="100" t="s">
        <v>24</v>
      </c>
      <c r="K4" s="124"/>
      <c r="L4" s="100" t="s">
        <v>25</v>
      </c>
      <c r="M4" s="100"/>
      <c r="N4" s="99" t="s">
        <v>28</v>
      </c>
      <c r="O4" s="100"/>
      <c r="P4" s="8" t="s">
        <v>21</v>
      </c>
      <c r="Q4" s="55" t="s">
        <v>79</v>
      </c>
      <c r="R4" s="55" t="s">
        <v>80</v>
      </c>
    </row>
    <row r="5" spans="1:18" ht="25.5">
      <c r="A5" s="31" t="s">
        <v>75</v>
      </c>
      <c r="B5" s="8" t="s">
        <v>14</v>
      </c>
      <c r="C5" s="8" t="s">
        <v>7</v>
      </c>
      <c r="D5" s="8" t="s">
        <v>7</v>
      </c>
      <c r="E5" s="8" t="s">
        <v>7</v>
      </c>
      <c r="F5" s="8" t="s">
        <v>4</v>
      </c>
      <c r="G5" s="8" t="s">
        <v>7</v>
      </c>
      <c r="H5" s="8" t="s">
        <v>11</v>
      </c>
      <c r="I5" s="8" t="s">
        <v>7</v>
      </c>
      <c r="J5" s="8" t="s">
        <v>4</v>
      </c>
      <c r="K5" s="8" t="s">
        <v>7</v>
      </c>
      <c r="L5" s="8" t="s">
        <v>4</v>
      </c>
      <c r="M5" s="8" t="s">
        <v>7</v>
      </c>
      <c r="N5" s="8" t="s">
        <v>15</v>
      </c>
      <c r="O5" s="8" t="s">
        <v>7</v>
      </c>
      <c r="P5" s="8" t="s">
        <v>7</v>
      </c>
      <c r="Q5" s="56" t="s">
        <v>7</v>
      </c>
      <c r="R5" s="56" t="s">
        <v>7</v>
      </c>
    </row>
    <row r="6" spans="1:18" ht="12.75">
      <c r="A6" s="31"/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38">
        <v>12</v>
      </c>
      <c r="M6" s="38">
        <v>13</v>
      </c>
      <c r="N6" s="38">
        <v>14</v>
      </c>
      <c r="O6" s="38">
        <v>15</v>
      </c>
      <c r="P6" s="38">
        <v>16</v>
      </c>
      <c r="Q6" s="56">
        <v>17</v>
      </c>
      <c r="R6" s="56">
        <v>18</v>
      </c>
    </row>
    <row r="7" spans="1:18" ht="12.75">
      <c r="A7" s="125" t="s">
        <v>52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54"/>
      <c r="R7" s="54"/>
    </row>
    <row r="8" spans="1:18" ht="12.75">
      <c r="A8" s="1">
        <v>1</v>
      </c>
      <c r="B8" s="57" t="s">
        <v>72</v>
      </c>
      <c r="C8" s="9">
        <f>D8+E8+G8+I8+K8+M8+O8+P8+Q8+R8</f>
        <v>2033412</v>
      </c>
      <c r="D8" s="9">
        <v>1888226.38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>
        <v>101670.6</v>
      </c>
      <c r="R8" s="9">
        <v>43515.02</v>
      </c>
    </row>
    <row r="9" spans="1:18" ht="12.75">
      <c r="A9" s="1">
        <v>2</v>
      </c>
      <c r="B9" s="57" t="s">
        <v>73</v>
      </c>
      <c r="C9" s="9">
        <f>D9+E9+G9+I9+K9+M9+O9+P9+Q9+R9</f>
        <v>2033412</v>
      </c>
      <c r="D9" s="9">
        <v>1888226.38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101670.6</v>
      </c>
      <c r="R9" s="9">
        <v>43515.02</v>
      </c>
    </row>
    <row r="10" spans="1:19" ht="14.25">
      <c r="A10" s="43"/>
      <c r="B10" s="59" t="s">
        <v>44</v>
      </c>
      <c r="C10" s="61">
        <f>SUM(C8:C9)</f>
        <v>4066824</v>
      </c>
      <c r="D10" s="61">
        <f>SUM(D8:D9)</f>
        <v>3776452.76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61">
        <f>SUM(Q8:Q9)</f>
        <v>203341.2</v>
      </c>
      <c r="R10" s="61">
        <f>SUM(R8:R9)</f>
        <v>87030.04</v>
      </c>
      <c r="S10" s="63"/>
    </row>
    <row r="11" spans="1:18" ht="12.75">
      <c r="A11" s="126" t="s">
        <v>53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54"/>
      <c r="R11" s="54"/>
    </row>
    <row r="12" spans="1:18" ht="12.75">
      <c r="A12" s="4">
        <v>1</v>
      </c>
      <c r="B12" s="58" t="s">
        <v>74</v>
      </c>
      <c r="C12" s="9">
        <f>D12+E12+G12+I12+K12+M12+O12+P12+Q12+R12</f>
        <v>848659.5</v>
      </c>
      <c r="D12" s="9">
        <v>788065.21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9">
        <v>42432.98</v>
      </c>
      <c r="R12" s="9">
        <v>18161.31</v>
      </c>
    </row>
    <row r="13" spans="1:18" ht="12.75">
      <c r="A13" s="1">
        <v>2</v>
      </c>
      <c r="B13" s="57" t="s">
        <v>76</v>
      </c>
      <c r="C13" s="9">
        <f>D13+E13+G13+I13+K13+M13+O13+P13+Q13+R13</f>
        <v>8442016</v>
      </c>
      <c r="D13" s="9"/>
      <c r="E13" s="9"/>
      <c r="F13" s="9">
        <v>827</v>
      </c>
      <c r="G13" s="9">
        <v>8261356.86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v>180659.14</v>
      </c>
    </row>
    <row r="14" spans="1:19" ht="15">
      <c r="A14" s="50"/>
      <c r="B14" s="60" t="s">
        <v>44</v>
      </c>
      <c r="C14" s="62">
        <f>C12+C13</f>
        <v>9290675.5</v>
      </c>
      <c r="D14" s="62">
        <f>D12+D13</f>
        <v>788065.21</v>
      </c>
      <c r="E14" s="62"/>
      <c r="F14" s="62">
        <f>F12+F13</f>
        <v>827</v>
      </c>
      <c r="G14" s="62">
        <f>G12+G13</f>
        <v>8261356.86</v>
      </c>
      <c r="H14" s="62"/>
      <c r="I14" s="62"/>
      <c r="J14" s="62"/>
      <c r="K14" s="62"/>
      <c r="L14" s="62"/>
      <c r="M14" s="62"/>
      <c r="N14" s="62"/>
      <c r="O14" s="62"/>
      <c r="P14" s="62"/>
      <c r="Q14" s="62">
        <f>Q12+Q13</f>
        <v>42432.98</v>
      </c>
      <c r="R14" s="62">
        <f>R12+R13</f>
        <v>198820.45</v>
      </c>
      <c r="S14" s="63"/>
    </row>
    <row r="15" spans="1:18" ht="12.75">
      <c r="A15" s="122" t="s">
        <v>54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54"/>
      <c r="R15" s="54"/>
    </row>
    <row r="16" spans="1:18" ht="12.75">
      <c r="A16" s="1">
        <v>1</v>
      </c>
      <c r="B16" s="57" t="s">
        <v>68</v>
      </c>
      <c r="C16" s="10">
        <f>D16+E16+G16+I16+K16+M16+O16+P16+Q16+R16</f>
        <v>334282.2</v>
      </c>
      <c r="D16" s="10">
        <v>310414.45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>
        <v>16714.11</v>
      </c>
      <c r="R16" s="9">
        <v>7153.64</v>
      </c>
    </row>
    <row r="17" spans="1:18" ht="12.75">
      <c r="A17" s="1">
        <v>2</v>
      </c>
      <c r="B17" s="57" t="s">
        <v>67</v>
      </c>
      <c r="C17" s="10">
        <f>D17+E17+G17+I17+K17+M17+O17+P17+Q17+R17</f>
        <v>276175.89999999997</v>
      </c>
      <c r="D17" s="10">
        <v>256456.94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v>13808.8</v>
      </c>
      <c r="R17" s="9">
        <v>5910.16</v>
      </c>
    </row>
    <row r="18" spans="1:18" ht="12.75">
      <c r="A18" s="1">
        <v>3</v>
      </c>
      <c r="B18" s="57" t="s">
        <v>69</v>
      </c>
      <c r="C18" s="10">
        <f>D18+E18+G18+I18+K18+M18+O18+P18+Q18+R18</f>
        <v>194853.4</v>
      </c>
      <c r="D18" s="9">
        <v>180940.87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>
        <v>9742.67</v>
      </c>
      <c r="R18" s="9">
        <v>4169.86</v>
      </c>
    </row>
    <row r="19" spans="1:18" ht="12.75">
      <c r="A19" s="1">
        <v>4</v>
      </c>
      <c r="B19" s="57" t="s">
        <v>70</v>
      </c>
      <c r="C19" s="10">
        <f>D19+E19+G19+I19+K19+M19+O19+P19+Q19+R19</f>
        <v>2434497.1</v>
      </c>
      <c r="D19" s="9"/>
      <c r="E19" s="9"/>
      <c r="F19" s="9"/>
      <c r="G19" s="9"/>
      <c r="H19" s="9"/>
      <c r="I19" s="9"/>
      <c r="J19" s="9">
        <v>1432.9</v>
      </c>
      <c r="K19" s="11">
        <v>2382398.86</v>
      </c>
      <c r="L19" s="9"/>
      <c r="M19" s="9"/>
      <c r="N19" s="9"/>
      <c r="O19" s="9"/>
      <c r="P19" s="9"/>
      <c r="Q19" s="9"/>
      <c r="R19" s="9">
        <v>52098.24</v>
      </c>
    </row>
    <row r="20" spans="1:18" ht="12.75">
      <c r="A20" s="1">
        <v>5</v>
      </c>
      <c r="B20" s="57" t="s">
        <v>71</v>
      </c>
      <c r="C20" s="10">
        <f>D20+E20+G20+I20+K20+M20+O20+P20+Q20+R20</f>
        <v>2429570</v>
      </c>
      <c r="D20" s="9"/>
      <c r="E20" s="9"/>
      <c r="F20" s="9"/>
      <c r="G20" s="9"/>
      <c r="H20" s="9"/>
      <c r="I20" s="9"/>
      <c r="J20" s="9">
        <v>1430</v>
      </c>
      <c r="K20" s="9">
        <v>2377577.2</v>
      </c>
      <c r="L20" s="9"/>
      <c r="M20" s="9"/>
      <c r="N20" s="9"/>
      <c r="O20" s="9"/>
      <c r="P20" s="9"/>
      <c r="Q20" s="9"/>
      <c r="R20" s="9">
        <v>51992.8</v>
      </c>
    </row>
    <row r="21" spans="1:18" ht="15">
      <c r="A21" s="50"/>
      <c r="B21" s="59" t="s">
        <v>44</v>
      </c>
      <c r="C21" s="62">
        <f>C16+C17+C18+C19+C20</f>
        <v>5669378.6</v>
      </c>
      <c r="D21" s="62">
        <f>D16+D17+D18+D19+D20</f>
        <v>747812.26</v>
      </c>
      <c r="E21" s="62"/>
      <c r="F21" s="62"/>
      <c r="G21" s="62"/>
      <c r="H21" s="62"/>
      <c r="I21" s="62"/>
      <c r="J21" s="62">
        <f>J16+J17+J18+J19+J20</f>
        <v>2862.9</v>
      </c>
      <c r="K21" s="62">
        <f>K16+K17+K18+K19+K20</f>
        <v>4759976.0600000005</v>
      </c>
      <c r="L21" s="62"/>
      <c r="M21" s="62"/>
      <c r="N21" s="62"/>
      <c r="O21" s="62"/>
      <c r="P21" s="62"/>
      <c r="Q21" s="62">
        <f>Q16+Q17+Q18+Q19+Q20</f>
        <v>40265.58</v>
      </c>
      <c r="R21" s="62">
        <f>R16+R17+R18+R19+R20</f>
        <v>121324.7</v>
      </c>
    </row>
    <row r="22" spans="1:18" ht="15">
      <c r="A22" s="50"/>
      <c r="B22" s="59" t="s">
        <v>55</v>
      </c>
      <c r="C22" s="62">
        <f>C10+C14+C21</f>
        <v>19026878.1</v>
      </c>
      <c r="D22" s="62">
        <f aca="true" t="shared" si="0" ref="D22:R22">D10+D14+D21</f>
        <v>5312330.2299999995</v>
      </c>
      <c r="E22" s="62"/>
      <c r="F22" s="62">
        <f t="shared" si="0"/>
        <v>827</v>
      </c>
      <c r="G22" s="62">
        <f t="shared" si="0"/>
        <v>8261356.86</v>
      </c>
      <c r="H22" s="62"/>
      <c r="I22" s="62"/>
      <c r="J22" s="62">
        <f t="shared" si="0"/>
        <v>2862.9</v>
      </c>
      <c r="K22" s="62">
        <f t="shared" si="0"/>
        <v>4759976.0600000005</v>
      </c>
      <c r="L22" s="62"/>
      <c r="M22" s="62"/>
      <c r="N22" s="62"/>
      <c r="O22" s="62"/>
      <c r="P22" s="62"/>
      <c r="Q22" s="62">
        <f t="shared" si="0"/>
        <v>286039.76</v>
      </c>
      <c r="R22" s="62">
        <f t="shared" si="0"/>
        <v>407175.19</v>
      </c>
    </row>
    <row r="25" ht="12.75">
      <c r="D25" s="63"/>
    </row>
  </sheetData>
  <sheetProtection/>
  <mergeCells count="10">
    <mergeCell ref="M1:R1"/>
    <mergeCell ref="B2:P2"/>
    <mergeCell ref="F4:G4"/>
    <mergeCell ref="A15:P15"/>
    <mergeCell ref="J4:K4"/>
    <mergeCell ref="L4:M4"/>
    <mergeCell ref="N4:O4"/>
    <mergeCell ref="H4:I4"/>
    <mergeCell ref="A7:P7"/>
    <mergeCell ref="A11:P11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83"/>
  <sheetViews>
    <sheetView tabSelected="1" zoomScalePageLayoutView="0" workbookViewId="0" topLeftCell="A1">
      <selection activeCell="K4" sqref="K4:O4"/>
    </sheetView>
  </sheetViews>
  <sheetFormatPr defaultColWidth="9.00390625" defaultRowHeight="12.75"/>
  <cols>
    <col min="2" max="2" width="15.875" style="0" customWidth="1"/>
    <col min="3" max="3" width="17.00390625" style="0" customWidth="1"/>
    <col min="4" max="4" width="17.625" style="0" customWidth="1"/>
    <col min="5" max="5" width="15.375" style="0" customWidth="1"/>
    <col min="9" max="9" width="14.625" style="0" customWidth="1"/>
    <col min="10" max="10" width="14.00390625" style="0" customWidth="1"/>
    <col min="14" max="14" width="19.00390625" style="0" customWidth="1"/>
    <col min="15" max="15" width="16.375" style="0" customWidth="1"/>
  </cols>
  <sheetData>
    <row r="1" ht="12" customHeight="1"/>
    <row r="2" ht="12.75" hidden="1"/>
    <row r="3" ht="12.75" hidden="1"/>
    <row r="4" spans="2:15" ht="48.75" customHeight="1">
      <c r="B4" s="64"/>
      <c r="C4" s="65"/>
      <c r="D4" s="65"/>
      <c r="E4" s="65"/>
      <c r="F4" s="65"/>
      <c r="G4" s="65"/>
      <c r="H4" s="65"/>
      <c r="I4" s="65"/>
      <c r="J4" s="66"/>
      <c r="K4" s="133" t="s">
        <v>119</v>
      </c>
      <c r="L4" s="133"/>
      <c r="M4" s="133"/>
      <c r="N4" s="133"/>
      <c r="O4" s="133"/>
    </row>
    <row r="5" spans="2:15" ht="5.25" customHeight="1" hidden="1">
      <c r="B5" s="67"/>
      <c r="C5" s="68"/>
      <c r="D5" s="68"/>
      <c r="E5" s="68"/>
      <c r="F5" s="68"/>
      <c r="G5" s="68"/>
      <c r="H5" s="68"/>
      <c r="I5" s="68"/>
      <c r="J5" s="66"/>
      <c r="K5" s="66"/>
      <c r="L5" s="66"/>
      <c r="M5" s="66"/>
      <c r="N5" s="66"/>
      <c r="O5" s="66"/>
    </row>
    <row r="6" spans="2:15" ht="50.25" customHeight="1">
      <c r="B6" s="134" t="s">
        <v>115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2:15" ht="11.25" customHeight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2:15" ht="16.5">
      <c r="B8" s="130" t="s">
        <v>52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2:15" ht="16.5">
      <c r="B9" s="136" t="s">
        <v>9</v>
      </c>
      <c r="C9" s="137" t="s">
        <v>81</v>
      </c>
      <c r="D9" s="132" t="s">
        <v>82</v>
      </c>
      <c r="E9" s="136" t="s">
        <v>83</v>
      </c>
      <c r="F9" s="136" t="s">
        <v>84</v>
      </c>
      <c r="G9" s="136"/>
      <c r="H9" s="136"/>
      <c r="I9" s="136"/>
      <c r="J9" s="136"/>
      <c r="K9" s="136" t="s">
        <v>85</v>
      </c>
      <c r="L9" s="136"/>
      <c r="M9" s="136"/>
      <c r="N9" s="136"/>
      <c r="O9" s="136"/>
    </row>
    <row r="10" spans="2:15" ht="49.5">
      <c r="B10" s="136"/>
      <c r="C10" s="136"/>
      <c r="D10" s="131"/>
      <c r="E10" s="136"/>
      <c r="F10" s="71" t="s">
        <v>86</v>
      </c>
      <c r="G10" s="71" t="s">
        <v>87</v>
      </c>
      <c r="H10" s="71" t="s">
        <v>88</v>
      </c>
      <c r="I10" s="71" t="s">
        <v>89</v>
      </c>
      <c r="J10" s="71" t="s">
        <v>2</v>
      </c>
      <c r="K10" s="85" t="s">
        <v>90</v>
      </c>
      <c r="L10" s="71" t="s">
        <v>91</v>
      </c>
      <c r="M10" s="71" t="s">
        <v>92</v>
      </c>
      <c r="N10" s="71" t="s">
        <v>93</v>
      </c>
      <c r="O10" s="71" t="s">
        <v>2</v>
      </c>
    </row>
    <row r="11" spans="2:15" ht="16.5">
      <c r="B11" s="136"/>
      <c r="C11" s="136"/>
      <c r="D11" s="71" t="s">
        <v>94</v>
      </c>
      <c r="E11" s="71" t="s">
        <v>6</v>
      </c>
      <c r="F11" s="71" t="s">
        <v>11</v>
      </c>
      <c r="G11" s="71" t="s">
        <v>11</v>
      </c>
      <c r="H11" s="71" t="s">
        <v>11</v>
      </c>
      <c r="I11" s="71" t="s">
        <v>11</v>
      </c>
      <c r="J11" s="71" t="s">
        <v>11</v>
      </c>
      <c r="K11" s="71" t="s">
        <v>7</v>
      </c>
      <c r="L11" s="71" t="s">
        <v>7</v>
      </c>
      <c r="M11" s="71" t="s">
        <v>7</v>
      </c>
      <c r="N11" s="71" t="s">
        <v>7</v>
      </c>
      <c r="O11" s="71" t="s">
        <v>7</v>
      </c>
    </row>
    <row r="12" spans="2:15" ht="16.5">
      <c r="B12" s="71">
        <v>1</v>
      </c>
      <c r="C12" s="71">
        <v>1</v>
      </c>
      <c r="D12" s="71">
        <v>2</v>
      </c>
      <c r="E12" s="71">
        <v>3</v>
      </c>
      <c r="F12" s="71">
        <v>4</v>
      </c>
      <c r="G12" s="71">
        <v>5</v>
      </c>
      <c r="H12" s="71">
        <v>6</v>
      </c>
      <c r="I12" s="71">
        <v>7</v>
      </c>
      <c r="J12" s="71">
        <v>8</v>
      </c>
      <c r="K12" s="71">
        <v>9</v>
      </c>
      <c r="L12" s="71">
        <v>10</v>
      </c>
      <c r="M12" s="71">
        <v>11</v>
      </c>
      <c r="N12" s="71">
        <v>12</v>
      </c>
      <c r="O12" s="71">
        <v>13</v>
      </c>
    </row>
    <row r="13" spans="2:15" ht="49.5">
      <c r="B13" s="71">
        <v>1</v>
      </c>
      <c r="C13" s="86" t="s">
        <v>95</v>
      </c>
      <c r="D13" s="74">
        <v>2868</v>
      </c>
      <c r="E13" s="75">
        <v>81</v>
      </c>
      <c r="F13" s="76"/>
      <c r="G13" s="76"/>
      <c r="H13" s="71"/>
      <c r="I13" s="73">
        <v>2</v>
      </c>
      <c r="J13" s="73">
        <v>2</v>
      </c>
      <c r="K13" s="72"/>
      <c r="L13" s="72"/>
      <c r="M13" s="74"/>
      <c r="N13" s="74">
        <v>4066824</v>
      </c>
      <c r="O13" s="74">
        <f>K13+L13+M13+N13</f>
        <v>4066824</v>
      </c>
    </row>
    <row r="14" spans="2:15" ht="16.5">
      <c r="B14" s="71"/>
      <c r="C14" s="87" t="s">
        <v>96</v>
      </c>
      <c r="D14" s="77">
        <f>D13</f>
        <v>2868</v>
      </c>
      <c r="E14" s="78">
        <f aca="true" t="shared" si="0" ref="E14:O14">E13</f>
        <v>81</v>
      </c>
      <c r="F14" s="77"/>
      <c r="G14" s="77"/>
      <c r="H14" s="77"/>
      <c r="I14" s="78">
        <f t="shared" si="0"/>
        <v>2</v>
      </c>
      <c r="J14" s="78">
        <f t="shared" si="0"/>
        <v>2</v>
      </c>
      <c r="K14" s="77"/>
      <c r="L14" s="77"/>
      <c r="M14" s="77"/>
      <c r="N14" s="77">
        <f t="shared" si="0"/>
        <v>4066824</v>
      </c>
      <c r="O14" s="77">
        <f t="shared" si="0"/>
        <v>4066824</v>
      </c>
    </row>
    <row r="15" spans="2:15" ht="16.5">
      <c r="B15" s="130" t="s">
        <v>53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</row>
    <row r="16" spans="2:15" ht="16.5" customHeight="1">
      <c r="B16" s="131" t="s">
        <v>9</v>
      </c>
      <c r="C16" s="132" t="s">
        <v>81</v>
      </c>
      <c r="D16" s="132" t="s">
        <v>82</v>
      </c>
      <c r="E16" s="131" t="s">
        <v>97</v>
      </c>
      <c r="F16" s="131" t="s">
        <v>84</v>
      </c>
      <c r="G16" s="131"/>
      <c r="H16" s="131"/>
      <c r="I16" s="131"/>
      <c r="J16" s="131"/>
      <c r="K16" s="131" t="s">
        <v>85</v>
      </c>
      <c r="L16" s="131"/>
      <c r="M16" s="131"/>
      <c r="N16" s="131"/>
      <c r="O16" s="131"/>
    </row>
    <row r="17" spans="2:15" ht="49.5">
      <c r="B17" s="131"/>
      <c r="C17" s="132"/>
      <c r="D17" s="132"/>
      <c r="E17" s="131"/>
      <c r="F17" s="71" t="s">
        <v>98</v>
      </c>
      <c r="G17" s="71" t="s">
        <v>99</v>
      </c>
      <c r="H17" s="71" t="s">
        <v>100</v>
      </c>
      <c r="I17" s="71" t="s">
        <v>101</v>
      </c>
      <c r="J17" s="71" t="s">
        <v>2</v>
      </c>
      <c r="K17" s="85" t="s">
        <v>102</v>
      </c>
      <c r="L17" s="71" t="s">
        <v>103</v>
      </c>
      <c r="M17" s="71" t="s">
        <v>104</v>
      </c>
      <c r="N17" s="71" t="s">
        <v>105</v>
      </c>
      <c r="O17" s="71" t="s">
        <v>2</v>
      </c>
    </row>
    <row r="18" spans="2:15" ht="16.5">
      <c r="B18" s="131"/>
      <c r="C18" s="132"/>
      <c r="D18" s="71" t="s">
        <v>94</v>
      </c>
      <c r="E18" s="71" t="s">
        <v>6</v>
      </c>
      <c r="F18" s="71" t="s">
        <v>11</v>
      </c>
      <c r="G18" s="71" t="s">
        <v>11</v>
      </c>
      <c r="H18" s="71" t="s">
        <v>11</v>
      </c>
      <c r="I18" s="71" t="s">
        <v>11</v>
      </c>
      <c r="J18" s="71" t="s">
        <v>11</v>
      </c>
      <c r="K18" s="71" t="s">
        <v>7</v>
      </c>
      <c r="L18" s="71" t="s">
        <v>7</v>
      </c>
      <c r="M18" s="71" t="s">
        <v>7</v>
      </c>
      <c r="N18" s="71" t="s">
        <v>7</v>
      </c>
      <c r="O18" s="71" t="s">
        <v>7</v>
      </c>
    </row>
    <row r="19" spans="2:15" ht="16.5">
      <c r="B19" s="71">
        <v>1</v>
      </c>
      <c r="C19" s="71">
        <v>1</v>
      </c>
      <c r="D19" s="71">
        <v>2</v>
      </c>
      <c r="E19" s="71">
        <v>3</v>
      </c>
      <c r="F19" s="71">
        <v>4</v>
      </c>
      <c r="G19" s="71">
        <v>5</v>
      </c>
      <c r="H19" s="71">
        <v>6</v>
      </c>
      <c r="I19" s="71">
        <v>7</v>
      </c>
      <c r="J19" s="71">
        <v>8</v>
      </c>
      <c r="K19" s="71">
        <v>9</v>
      </c>
      <c r="L19" s="71">
        <v>10</v>
      </c>
      <c r="M19" s="71">
        <v>11</v>
      </c>
      <c r="N19" s="71">
        <v>12</v>
      </c>
      <c r="O19" s="71">
        <v>13</v>
      </c>
    </row>
    <row r="20" spans="2:15" ht="49.5">
      <c r="B20" s="71">
        <v>1</v>
      </c>
      <c r="C20" s="86" t="s">
        <v>95</v>
      </c>
      <c r="D20" s="74">
        <v>2167.5</v>
      </c>
      <c r="E20" s="75">
        <v>59</v>
      </c>
      <c r="F20" s="76"/>
      <c r="G20" s="76"/>
      <c r="H20" s="71"/>
      <c r="I20" s="71">
        <v>2</v>
      </c>
      <c r="J20" s="71">
        <f>F20+G20+H20+I20</f>
        <v>2</v>
      </c>
      <c r="K20" s="71"/>
      <c r="L20" s="72"/>
      <c r="M20" s="74"/>
      <c r="N20" s="74">
        <v>9290675.5</v>
      </c>
      <c r="O20" s="74">
        <f>K20+L20+M20+N20</f>
        <v>9290675.5</v>
      </c>
    </row>
    <row r="21" spans="2:15" ht="16.5">
      <c r="B21" s="71"/>
      <c r="C21" s="87" t="s">
        <v>96</v>
      </c>
      <c r="D21" s="77">
        <f>D20</f>
        <v>2167.5</v>
      </c>
      <c r="E21" s="78">
        <f aca="true" t="shared" si="1" ref="E21:O21">E20</f>
        <v>59</v>
      </c>
      <c r="F21" s="77"/>
      <c r="G21" s="77"/>
      <c r="H21" s="77"/>
      <c r="I21" s="78">
        <f t="shared" si="1"/>
        <v>2</v>
      </c>
      <c r="J21" s="78">
        <f t="shared" si="1"/>
        <v>2</v>
      </c>
      <c r="K21" s="77"/>
      <c r="L21" s="77"/>
      <c r="M21" s="77"/>
      <c r="N21" s="77">
        <f t="shared" si="1"/>
        <v>9290675.5</v>
      </c>
      <c r="O21" s="77">
        <f t="shared" si="1"/>
        <v>9290675.5</v>
      </c>
    </row>
    <row r="22" spans="2:15" ht="16.5">
      <c r="B22" s="130" t="s">
        <v>54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</row>
    <row r="23" spans="2:15" ht="16.5">
      <c r="B23" s="131" t="s">
        <v>9</v>
      </c>
      <c r="C23" s="132" t="s">
        <v>81</v>
      </c>
      <c r="D23" s="132" t="s">
        <v>82</v>
      </c>
      <c r="E23" s="131" t="s">
        <v>97</v>
      </c>
      <c r="F23" s="131" t="s">
        <v>84</v>
      </c>
      <c r="G23" s="131"/>
      <c r="H23" s="131"/>
      <c r="I23" s="131"/>
      <c r="J23" s="131"/>
      <c r="K23" s="131" t="s">
        <v>85</v>
      </c>
      <c r="L23" s="131"/>
      <c r="M23" s="131"/>
      <c r="N23" s="131"/>
      <c r="O23" s="131"/>
    </row>
    <row r="24" spans="2:15" ht="49.5">
      <c r="B24" s="131"/>
      <c r="C24" s="131"/>
      <c r="D24" s="131"/>
      <c r="E24" s="131"/>
      <c r="F24" s="71" t="s">
        <v>106</v>
      </c>
      <c r="G24" s="71" t="s">
        <v>107</v>
      </c>
      <c r="H24" s="71" t="s">
        <v>108</v>
      </c>
      <c r="I24" s="71" t="s">
        <v>109</v>
      </c>
      <c r="J24" s="71" t="s">
        <v>2</v>
      </c>
      <c r="K24" s="85" t="s">
        <v>110</v>
      </c>
      <c r="L24" s="71" t="s">
        <v>111</v>
      </c>
      <c r="M24" s="71" t="s">
        <v>112</v>
      </c>
      <c r="N24" s="71" t="s">
        <v>113</v>
      </c>
      <c r="O24" s="71" t="s">
        <v>2</v>
      </c>
    </row>
    <row r="25" spans="2:15" ht="16.5">
      <c r="B25" s="131"/>
      <c r="C25" s="131"/>
      <c r="D25" s="71" t="s">
        <v>4</v>
      </c>
      <c r="E25" s="71" t="s">
        <v>6</v>
      </c>
      <c r="F25" s="71" t="s">
        <v>11</v>
      </c>
      <c r="G25" s="71" t="s">
        <v>11</v>
      </c>
      <c r="H25" s="71" t="s">
        <v>11</v>
      </c>
      <c r="I25" s="71" t="s">
        <v>11</v>
      </c>
      <c r="J25" s="71" t="s">
        <v>11</v>
      </c>
      <c r="K25" s="71" t="s">
        <v>7</v>
      </c>
      <c r="L25" s="71" t="s">
        <v>7</v>
      </c>
      <c r="M25" s="71" t="s">
        <v>7</v>
      </c>
      <c r="N25" s="71" t="s">
        <v>7</v>
      </c>
      <c r="O25" s="71" t="s">
        <v>7</v>
      </c>
    </row>
    <row r="26" spans="2:15" ht="16.5">
      <c r="B26" s="71">
        <v>1</v>
      </c>
      <c r="C26" s="71">
        <v>1</v>
      </c>
      <c r="D26" s="71">
        <v>2</v>
      </c>
      <c r="E26" s="71">
        <v>3</v>
      </c>
      <c r="F26" s="71">
        <v>4</v>
      </c>
      <c r="G26" s="71">
        <v>5</v>
      </c>
      <c r="H26" s="71">
        <v>6</v>
      </c>
      <c r="I26" s="71">
        <v>7</v>
      </c>
      <c r="J26" s="71">
        <v>8</v>
      </c>
      <c r="K26" s="71">
        <v>9</v>
      </c>
      <c r="L26" s="71">
        <v>10</v>
      </c>
      <c r="M26" s="71">
        <v>11</v>
      </c>
      <c r="N26" s="71">
        <v>12</v>
      </c>
      <c r="O26" s="71">
        <v>13</v>
      </c>
    </row>
    <row r="27" spans="2:15" ht="49.5">
      <c r="B27" s="71">
        <v>1</v>
      </c>
      <c r="C27" s="86" t="s">
        <v>95</v>
      </c>
      <c r="D27" s="74">
        <v>3742.2</v>
      </c>
      <c r="E27" s="71">
        <v>113</v>
      </c>
      <c r="F27" s="76"/>
      <c r="G27" s="76"/>
      <c r="H27" s="71"/>
      <c r="I27" s="71">
        <v>5</v>
      </c>
      <c r="J27" s="71">
        <f>F27+G27+H27+I27</f>
        <v>5</v>
      </c>
      <c r="K27" s="71"/>
      <c r="L27" s="72"/>
      <c r="M27" s="74"/>
      <c r="N27" s="74">
        <v>5669378.6</v>
      </c>
      <c r="O27" s="74">
        <f>K27+L27+M27+N27</f>
        <v>5669378.6</v>
      </c>
    </row>
    <row r="28" spans="2:15" ht="16.5">
      <c r="B28" s="71"/>
      <c r="C28" s="87" t="s">
        <v>96</v>
      </c>
      <c r="D28" s="77">
        <f>D27</f>
        <v>3742.2</v>
      </c>
      <c r="E28" s="78">
        <f aca="true" t="shared" si="2" ref="E28:O28">E27</f>
        <v>113</v>
      </c>
      <c r="F28" s="77"/>
      <c r="G28" s="77"/>
      <c r="H28" s="77"/>
      <c r="I28" s="78">
        <f t="shared" si="2"/>
        <v>5</v>
      </c>
      <c r="J28" s="78">
        <f t="shared" si="2"/>
        <v>5</v>
      </c>
      <c r="K28" s="77"/>
      <c r="L28" s="77"/>
      <c r="M28" s="77"/>
      <c r="N28" s="77">
        <f t="shared" si="2"/>
        <v>5669378.6</v>
      </c>
      <c r="O28" s="77">
        <f t="shared" si="2"/>
        <v>5669378.6</v>
      </c>
    </row>
    <row r="29" spans="2:15" ht="49.5">
      <c r="B29" s="88"/>
      <c r="C29" s="89" t="s">
        <v>116</v>
      </c>
      <c r="D29" s="77">
        <f>D14+D21+D28</f>
        <v>8777.7</v>
      </c>
      <c r="E29" s="78">
        <f aca="true" t="shared" si="3" ref="E29:O29">E14+E21+E28</f>
        <v>253</v>
      </c>
      <c r="F29" s="77"/>
      <c r="G29" s="77"/>
      <c r="H29" s="77"/>
      <c r="I29" s="78">
        <f t="shared" si="3"/>
        <v>9</v>
      </c>
      <c r="J29" s="78">
        <f t="shared" si="3"/>
        <v>9</v>
      </c>
      <c r="K29" s="77"/>
      <c r="L29" s="77"/>
      <c r="M29" s="77"/>
      <c r="N29" s="77">
        <f t="shared" si="3"/>
        <v>19026878.1</v>
      </c>
      <c r="O29" s="77">
        <f t="shared" si="3"/>
        <v>19026878.1</v>
      </c>
    </row>
    <row r="30" spans="2:15" ht="12.75">
      <c r="B30" s="67"/>
      <c r="C30" s="68"/>
      <c r="D30" s="68"/>
      <c r="E30" s="68"/>
      <c r="F30" s="65"/>
      <c r="G30" s="65"/>
      <c r="H30" s="65"/>
      <c r="I30" s="65"/>
      <c r="J30" s="66"/>
      <c r="K30" s="66"/>
      <c r="L30" s="128"/>
      <c r="M30" s="128"/>
      <c r="N30" s="128"/>
      <c r="O30" s="66"/>
    </row>
    <row r="31" spans="2:15" ht="12.75">
      <c r="B31" s="67"/>
      <c r="C31" s="129" t="s">
        <v>114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</row>
    <row r="32" spans="2:15" ht="12.75">
      <c r="B32" s="67"/>
      <c r="C32" s="68"/>
      <c r="D32" s="68"/>
      <c r="E32" s="68"/>
      <c r="F32" s="65"/>
      <c r="G32" s="65"/>
      <c r="H32" s="65"/>
      <c r="I32" s="65"/>
      <c r="J32" s="66"/>
      <c r="K32" s="66"/>
      <c r="M32" s="79"/>
      <c r="N32" s="79"/>
      <c r="O32" s="66"/>
    </row>
    <row r="33" spans="2:15" ht="12.75">
      <c r="B33" s="67"/>
      <c r="C33" s="68"/>
      <c r="D33" s="68"/>
      <c r="E33" s="68"/>
      <c r="F33" s="65"/>
      <c r="G33" s="65"/>
      <c r="H33" s="65"/>
      <c r="I33" s="65"/>
      <c r="J33" s="66"/>
      <c r="K33" s="66"/>
      <c r="L33" s="79"/>
      <c r="M33" s="79"/>
      <c r="N33" s="79"/>
      <c r="O33" s="66"/>
    </row>
    <row r="34" spans="2:15" ht="12.75">
      <c r="B34" s="67"/>
      <c r="C34" s="68"/>
      <c r="D34" s="68"/>
      <c r="E34" s="68"/>
      <c r="F34" s="65"/>
      <c r="G34" s="65"/>
      <c r="H34" s="65"/>
      <c r="I34" s="65"/>
      <c r="J34" s="66"/>
      <c r="K34" s="66"/>
      <c r="L34" s="79"/>
      <c r="M34" s="79"/>
      <c r="N34" s="79"/>
      <c r="O34" s="66"/>
    </row>
    <row r="35" spans="2:15" ht="12.75">
      <c r="B35" s="67"/>
      <c r="C35" s="68"/>
      <c r="D35" s="68"/>
      <c r="E35" s="68"/>
      <c r="F35" s="65"/>
      <c r="G35" s="65"/>
      <c r="H35" s="65"/>
      <c r="I35" s="65"/>
      <c r="J35" s="66"/>
      <c r="K35" s="66"/>
      <c r="L35" s="79"/>
      <c r="M35" s="79"/>
      <c r="N35" s="79"/>
      <c r="O35" s="66"/>
    </row>
    <row r="36" spans="2:15" ht="12.75">
      <c r="B36" s="67"/>
      <c r="C36" s="68"/>
      <c r="D36" s="68"/>
      <c r="E36" s="68"/>
      <c r="F36" s="65"/>
      <c r="G36" s="65"/>
      <c r="H36" s="65"/>
      <c r="I36" s="65"/>
      <c r="J36" s="66"/>
      <c r="K36" s="66"/>
      <c r="L36" s="79"/>
      <c r="M36" s="79"/>
      <c r="N36" s="79"/>
      <c r="O36" s="66"/>
    </row>
    <row r="37" spans="2:15" ht="12.75">
      <c r="B37" s="67"/>
      <c r="C37" s="68"/>
      <c r="D37" s="68"/>
      <c r="E37" s="68"/>
      <c r="F37" s="65"/>
      <c r="G37" s="65"/>
      <c r="H37" s="65"/>
      <c r="I37" s="65"/>
      <c r="J37" s="66"/>
      <c r="K37" s="66"/>
      <c r="L37" s="79"/>
      <c r="M37" s="79"/>
      <c r="N37" s="79"/>
      <c r="O37" s="66"/>
    </row>
    <row r="38" spans="2:15" ht="12.75">
      <c r="B38" s="67"/>
      <c r="C38" s="68"/>
      <c r="D38" s="68"/>
      <c r="E38" s="68"/>
      <c r="F38" s="65"/>
      <c r="G38" s="65"/>
      <c r="H38" s="65"/>
      <c r="I38" s="65"/>
      <c r="J38" s="66"/>
      <c r="K38" s="66"/>
      <c r="L38" s="79"/>
      <c r="M38" s="79"/>
      <c r="N38" s="79"/>
      <c r="O38" s="66"/>
    </row>
    <row r="39" spans="2:15" ht="12.75">
      <c r="B39" s="67"/>
      <c r="C39" s="68"/>
      <c r="D39" s="68"/>
      <c r="E39" s="68"/>
      <c r="F39" s="65"/>
      <c r="G39" s="65"/>
      <c r="H39" s="65"/>
      <c r="I39" s="65"/>
      <c r="J39" s="66"/>
      <c r="K39" s="66"/>
      <c r="L39" s="79"/>
      <c r="M39" s="79"/>
      <c r="N39" s="79"/>
      <c r="O39" s="66"/>
    </row>
    <row r="40" spans="2:15" ht="12.75">
      <c r="B40" s="67"/>
      <c r="C40" s="68"/>
      <c r="D40" s="68"/>
      <c r="E40" s="68"/>
      <c r="F40" s="65"/>
      <c r="G40" s="65"/>
      <c r="H40" s="65"/>
      <c r="I40" s="65"/>
      <c r="J40" s="66"/>
      <c r="K40" s="66"/>
      <c r="L40" s="79"/>
      <c r="M40" s="79"/>
      <c r="N40" s="79"/>
      <c r="O40" s="66"/>
    </row>
    <row r="41" spans="2:15" ht="12.75">
      <c r="B41" s="67"/>
      <c r="C41" s="68"/>
      <c r="D41" s="68"/>
      <c r="E41" s="68"/>
      <c r="F41" s="65"/>
      <c r="G41" s="65"/>
      <c r="H41" s="65"/>
      <c r="I41" s="65"/>
      <c r="J41" s="66"/>
      <c r="K41" s="66"/>
      <c r="L41" s="79"/>
      <c r="M41" s="79"/>
      <c r="N41" s="79"/>
      <c r="O41" s="66"/>
    </row>
    <row r="42" spans="2:15" ht="12.75">
      <c r="B42" s="67"/>
      <c r="C42" s="68"/>
      <c r="D42" s="68"/>
      <c r="E42" s="68"/>
      <c r="F42" s="65"/>
      <c r="G42" s="65"/>
      <c r="H42" s="65"/>
      <c r="I42" s="65"/>
      <c r="J42" s="66"/>
      <c r="K42" s="66"/>
      <c r="L42" s="79"/>
      <c r="M42" s="79"/>
      <c r="N42" s="79"/>
      <c r="O42" s="66"/>
    </row>
    <row r="43" spans="2:15" ht="12.75">
      <c r="B43" s="67"/>
      <c r="C43" s="68"/>
      <c r="D43" s="68"/>
      <c r="E43" s="68"/>
      <c r="F43" s="65"/>
      <c r="G43" s="65"/>
      <c r="H43" s="65"/>
      <c r="I43" s="65"/>
      <c r="J43" s="66"/>
      <c r="K43" s="66"/>
      <c r="L43" s="79"/>
      <c r="M43" s="79"/>
      <c r="N43" s="79"/>
      <c r="O43" s="66"/>
    </row>
    <row r="44" spans="2:15" ht="12.75">
      <c r="B44" s="67"/>
      <c r="C44" s="68"/>
      <c r="D44" s="68"/>
      <c r="E44" s="68"/>
      <c r="F44" s="65"/>
      <c r="G44" s="65"/>
      <c r="H44" s="65"/>
      <c r="I44" s="65"/>
      <c r="J44" s="66"/>
      <c r="K44" s="66"/>
      <c r="L44" s="79"/>
      <c r="M44" s="79"/>
      <c r="N44" s="79"/>
      <c r="O44" s="66"/>
    </row>
    <row r="45" spans="2:15" ht="12.75">
      <c r="B45" s="67"/>
      <c r="C45" s="68"/>
      <c r="D45" s="68"/>
      <c r="E45" s="68"/>
      <c r="F45" s="65"/>
      <c r="G45" s="65"/>
      <c r="H45" s="65"/>
      <c r="I45" s="65"/>
      <c r="J45" s="66"/>
      <c r="K45" s="66"/>
      <c r="L45" s="79"/>
      <c r="M45" s="79"/>
      <c r="N45" s="79"/>
      <c r="O45" s="66"/>
    </row>
    <row r="46" spans="2:15" ht="12.75">
      <c r="B46" s="67"/>
      <c r="C46" s="68"/>
      <c r="D46" s="68"/>
      <c r="E46" s="68"/>
      <c r="F46" s="65"/>
      <c r="G46" s="65"/>
      <c r="H46" s="65"/>
      <c r="I46" s="65"/>
      <c r="J46" s="66"/>
      <c r="K46" s="66"/>
      <c r="L46" s="79"/>
      <c r="M46" s="79"/>
      <c r="N46" s="79"/>
      <c r="O46" s="66"/>
    </row>
    <row r="47" spans="2:15" ht="12.75">
      <c r="B47" s="67"/>
      <c r="C47" s="68"/>
      <c r="D47" s="68"/>
      <c r="E47" s="68"/>
      <c r="F47" s="65"/>
      <c r="G47" s="65"/>
      <c r="H47" s="65"/>
      <c r="I47" s="65"/>
      <c r="J47" s="66"/>
      <c r="K47" s="66"/>
      <c r="L47" s="79"/>
      <c r="M47" s="79"/>
      <c r="N47" s="79"/>
      <c r="O47" s="66"/>
    </row>
    <row r="48" spans="2:15" ht="12.75">
      <c r="B48" s="67"/>
      <c r="C48" s="68"/>
      <c r="D48" s="68"/>
      <c r="E48" s="68"/>
      <c r="F48" s="65"/>
      <c r="G48" s="65"/>
      <c r="H48" s="65"/>
      <c r="I48" s="65"/>
      <c r="J48" s="66"/>
      <c r="K48" s="66"/>
      <c r="L48" s="79"/>
      <c r="M48" s="79"/>
      <c r="N48" s="79"/>
      <c r="O48" s="66"/>
    </row>
    <row r="49" spans="2:15" ht="12.75">
      <c r="B49" s="67"/>
      <c r="C49" s="68"/>
      <c r="D49" s="68"/>
      <c r="E49" s="68"/>
      <c r="F49" s="65"/>
      <c r="G49" s="65"/>
      <c r="H49" s="65"/>
      <c r="I49" s="65"/>
      <c r="J49" s="66"/>
      <c r="K49" s="66"/>
      <c r="L49" s="79"/>
      <c r="M49" s="79"/>
      <c r="N49" s="79"/>
      <c r="O49" s="66"/>
    </row>
    <row r="50" spans="2:15" ht="12.75">
      <c r="B50" s="67"/>
      <c r="C50" s="68"/>
      <c r="D50" s="68"/>
      <c r="E50" s="68"/>
      <c r="F50" s="65"/>
      <c r="G50" s="65"/>
      <c r="H50" s="65"/>
      <c r="I50" s="65"/>
      <c r="J50" s="66"/>
      <c r="K50" s="66"/>
      <c r="L50" s="79"/>
      <c r="M50" s="79"/>
      <c r="N50" s="79"/>
      <c r="O50" s="66"/>
    </row>
    <row r="51" spans="2:15" ht="12.75">
      <c r="B51" s="67"/>
      <c r="C51" s="68"/>
      <c r="D51" s="68"/>
      <c r="E51" s="68"/>
      <c r="F51" s="65"/>
      <c r="G51" s="65"/>
      <c r="H51" s="65"/>
      <c r="I51" s="65"/>
      <c r="J51" s="66"/>
      <c r="K51" s="66"/>
      <c r="L51" s="79"/>
      <c r="M51" s="79"/>
      <c r="N51" s="79"/>
      <c r="O51" s="66"/>
    </row>
    <row r="52" spans="2:15" ht="12.75"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</row>
    <row r="53" spans="2:15" ht="12.75"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</row>
    <row r="54" spans="2:15" ht="12.75"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  <row r="55" spans="2:15" ht="12.75"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</row>
    <row r="56" spans="2:15" ht="12.75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</row>
    <row r="57" spans="2:15" ht="12.75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</row>
    <row r="58" spans="2:15" ht="12.75"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</row>
    <row r="59" spans="2:15" ht="12.75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</row>
    <row r="60" spans="2:15" ht="12.75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</row>
    <row r="61" spans="2:15" ht="12.75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</row>
    <row r="62" spans="2:15" ht="12.75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</row>
    <row r="63" spans="2:15" ht="12.75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</row>
    <row r="64" spans="2:15" ht="12.75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</row>
    <row r="65" spans="2:15" ht="12.75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</row>
    <row r="66" spans="2:15" ht="12.7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</row>
    <row r="67" spans="2:15" ht="12.7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</row>
    <row r="68" spans="2:15" ht="12.75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</row>
    <row r="69" spans="2:15" ht="12.75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</row>
    <row r="70" spans="2:15" ht="12.75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</row>
    <row r="71" spans="2:15" ht="12.75">
      <c r="B71" s="67"/>
      <c r="C71" s="68"/>
      <c r="D71" s="68"/>
      <c r="E71" s="68"/>
      <c r="F71" s="65"/>
      <c r="G71" s="65"/>
      <c r="H71" s="65"/>
      <c r="I71" s="65"/>
      <c r="J71" s="66"/>
      <c r="K71" s="66"/>
      <c r="L71" s="66"/>
      <c r="M71" s="66"/>
      <c r="N71" s="66"/>
      <c r="O71" s="66"/>
    </row>
    <row r="72" spans="2:15" ht="12.75">
      <c r="B72" s="67"/>
      <c r="C72" s="68"/>
      <c r="D72" s="68"/>
      <c r="E72" s="68"/>
      <c r="F72" s="65"/>
      <c r="G72" s="65"/>
      <c r="H72" s="65"/>
      <c r="I72" s="65"/>
      <c r="J72" s="66"/>
      <c r="K72" s="66"/>
      <c r="L72" s="66"/>
      <c r="M72" s="66"/>
      <c r="N72" s="66"/>
      <c r="O72" s="66"/>
    </row>
    <row r="73" spans="2:15" ht="12.75">
      <c r="B73" s="67"/>
      <c r="C73" s="68"/>
      <c r="D73" s="68"/>
      <c r="E73" s="68"/>
      <c r="F73" s="65"/>
      <c r="G73" s="65"/>
      <c r="H73" s="65"/>
      <c r="I73" s="65"/>
      <c r="J73" s="66"/>
      <c r="K73" s="66"/>
      <c r="L73" s="66"/>
      <c r="M73" s="66"/>
      <c r="N73" s="66"/>
      <c r="O73" s="66"/>
    </row>
    <row r="74" spans="2:15" ht="12.75">
      <c r="B74" s="67"/>
      <c r="C74" s="68"/>
      <c r="D74" s="68"/>
      <c r="E74" s="68"/>
      <c r="F74" s="65"/>
      <c r="G74" s="65"/>
      <c r="H74" s="65"/>
      <c r="I74" s="65"/>
      <c r="J74" s="66"/>
      <c r="K74" s="66"/>
      <c r="L74" s="66"/>
      <c r="M74" s="66"/>
      <c r="N74" s="66"/>
      <c r="O74" s="66"/>
    </row>
    <row r="75" spans="2:15" ht="12.75">
      <c r="B75" s="67"/>
      <c r="C75" s="68"/>
      <c r="D75" s="68"/>
      <c r="E75" s="68"/>
      <c r="F75" s="65"/>
      <c r="G75" s="65"/>
      <c r="H75" s="65"/>
      <c r="I75" s="65"/>
      <c r="J75" s="66"/>
      <c r="K75" s="66"/>
      <c r="L75" s="66"/>
      <c r="M75" s="66"/>
      <c r="N75" s="66"/>
      <c r="O75" s="66"/>
    </row>
    <row r="76" spans="2:15" ht="12.75">
      <c r="B76" s="67"/>
      <c r="C76" s="68"/>
      <c r="D76" s="68"/>
      <c r="E76" s="68"/>
      <c r="F76" s="65"/>
      <c r="G76" s="65"/>
      <c r="H76" s="65"/>
      <c r="I76" s="65"/>
      <c r="J76" s="66"/>
      <c r="K76" s="66"/>
      <c r="L76" s="66"/>
      <c r="M76" s="66"/>
      <c r="N76" s="66"/>
      <c r="O76" s="66"/>
    </row>
    <row r="77" spans="2:15" ht="12.75">
      <c r="B77" s="67"/>
      <c r="C77" s="68"/>
      <c r="D77" s="68"/>
      <c r="E77" s="68"/>
      <c r="F77" s="65"/>
      <c r="G77" s="65"/>
      <c r="H77" s="65"/>
      <c r="I77" s="65"/>
      <c r="J77" s="66"/>
      <c r="K77" s="66"/>
      <c r="L77" s="66"/>
      <c r="M77" s="66"/>
      <c r="N77" s="66"/>
      <c r="O77" s="66"/>
    </row>
    <row r="78" spans="2:15" ht="12.75">
      <c r="B78" s="67"/>
      <c r="C78" s="68"/>
      <c r="D78" s="68"/>
      <c r="E78" s="68"/>
      <c r="F78" s="65"/>
      <c r="G78" s="65"/>
      <c r="H78" s="65"/>
      <c r="I78" s="65"/>
      <c r="J78" s="66"/>
      <c r="K78" s="66"/>
      <c r="L78" s="66"/>
      <c r="M78" s="66"/>
      <c r="N78" s="66"/>
      <c r="O78" s="66"/>
    </row>
    <row r="79" spans="2:15" ht="12.75">
      <c r="B79" s="67"/>
      <c r="C79" s="68"/>
      <c r="D79" s="68"/>
      <c r="E79" s="68"/>
      <c r="F79" s="65"/>
      <c r="G79" s="65"/>
      <c r="H79" s="65"/>
      <c r="I79" s="65"/>
      <c r="J79" s="66"/>
      <c r="K79" s="66"/>
      <c r="L79" s="66"/>
      <c r="M79" s="66"/>
      <c r="N79" s="66"/>
      <c r="O79" s="66"/>
    </row>
    <row r="80" spans="2:15" ht="12.75">
      <c r="B80" s="67"/>
      <c r="C80" s="68"/>
      <c r="D80" s="68"/>
      <c r="E80" s="68"/>
      <c r="F80" s="65"/>
      <c r="G80" s="65"/>
      <c r="H80" s="65"/>
      <c r="I80" s="65"/>
      <c r="J80" s="66"/>
      <c r="K80" s="66"/>
      <c r="L80" s="66"/>
      <c r="M80" s="66"/>
      <c r="N80" s="66"/>
      <c r="O80" s="66"/>
    </row>
    <row r="81" spans="2:15" ht="12.75">
      <c r="B81" s="67"/>
      <c r="C81" s="68"/>
      <c r="D81" s="68"/>
      <c r="E81" s="68"/>
      <c r="F81" s="65"/>
      <c r="G81" s="65"/>
      <c r="H81" s="65"/>
      <c r="I81" s="65"/>
      <c r="J81" s="66"/>
      <c r="K81" s="66"/>
      <c r="L81" s="66"/>
      <c r="M81" s="66"/>
      <c r="N81" s="66"/>
      <c r="O81" s="66"/>
    </row>
    <row r="82" spans="2:15" ht="12.75">
      <c r="B82" s="67"/>
      <c r="C82" s="68"/>
      <c r="D82" s="68"/>
      <c r="E82" s="68"/>
      <c r="F82" s="65"/>
      <c r="G82" s="65"/>
      <c r="H82" s="65"/>
      <c r="I82" s="65"/>
      <c r="J82" s="66"/>
      <c r="K82" s="66"/>
      <c r="L82" s="66"/>
      <c r="M82" s="66"/>
      <c r="N82" s="66"/>
      <c r="O82" s="66"/>
    </row>
    <row r="83" spans="2:15" ht="12.75">
      <c r="B83" s="67"/>
      <c r="C83" s="68"/>
      <c r="D83" s="68"/>
      <c r="E83" s="68"/>
      <c r="F83" s="65"/>
      <c r="G83" s="65"/>
      <c r="H83" s="65"/>
      <c r="I83" s="65"/>
      <c r="J83" s="66"/>
      <c r="K83" s="66"/>
      <c r="L83" s="66"/>
      <c r="M83" s="66"/>
      <c r="N83" s="66"/>
      <c r="O83" s="66"/>
    </row>
  </sheetData>
  <sheetProtection/>
  <mergeCells count="25">
    <mergeCell ref="B9:B11"/>
    <mergeCell ref="C9:C11"/>
    <mergeCell ref="D9:D10"/>
    <mergeCell ref="E9:E10"/>
    <mergeCell ref="F9:J9"/>
    <mergeCell ref="K9:O9"/>
    <mergeCell ref="K4:O4"/>
    <mergeCell ref="B15:O15"/>
    <mergeCell ref="B16:B18"/>
    <mergeCell ref="C16:C18"/>
    <mergeCell ref="D16:D17"/>
    <mergeCell ref="E16:E17"/>
    <mergeCell ref="F16:J16"/>
    <mergeCell ref="K16:O16"/>
    <mergeCell ref="B6:O6"/>
    <mergeCell ref="B8:O8"/>
    <mergeCell ref="L30:N30"/>
    <mergeCell ref="C31:O31"/>
    <mergeCell ref="B22:O22"/>
    <mergeCell ref="B23:B25"/>
    <mergeCell ref="C23:C25"/>
    <mergeCell ref="D23:D24"/>
    <mergeCell ref="E23:E24"/>
    <mergeCell ref="F23:J23"/>
    <mergeCell ref="K23:O23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iRU</cp:lastModifiedBy>
  <cp:lastPrinted>2024-03-20T07:54:59Z</cp:lastPrinted>
  <dcterms:created xsi:type="dcterms:W3CDTF">2010-12-03T14:19:19Z</dcterms:created>
  <dcterms:modified xsi:type="dcterms:W3CDTF">2024-03-20T08:13:31Z</dcterms:modified>
  <cp:category/>
  <cp:version/>
  <cp:contentType/>
  <cp:contentStatus/>
</cp:coreProperties>
</file>