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/>
  </bookViews>
  <sheets>
    <sheet name="01.10.2024" sheetId="123" r:id="rId1"/>
  </sheets>
  <calcPr calcId="145621"/>
</workbook>
</file>

<file path=xl/calcChain.xml><?xml version="1.0" encoding="utf-8"?>
<calcChain xmlns="http://schemas.openxmlformats.org/spreadsheetml/2006/main">
  <c r="F70" i="123" l="1"/>
  <c r="F69" i="123"/>
  <c r="E66" i="123"/>
  <c r="F66" i="123" s="1"/>
  <c r="D66" i="123"/>
  <c r="E65" i="123"/>
  <c r="F65" i="123" s="1"/>
  <c r="D65" i="123"/>
  <c r="D64" i="123"/>
  <c r="F63" i="123"/>
  <c r="E59" i="123"/>
  <c r="F59" i="123" s="1"/>
  <c r="D59" i="123"/>
  <c r="D58" i="123" s="1"/>
  <c r="D57" i="123" s="1"/>
  <c r="F56" i="123"/>
  <c r="F55" i="123"/>
  <c r="E52" i="123"/>
  <c r="F52" i="123" s="1"/>
  <c r="D52" i="123"/>
  <c r="D51" i="123" s="1"/>
  <c r="F51" i="123" s="1"/>
  <c r="E51" i="123"/>
  <c r="F50" i="123"/>
  <c r="F49" i="123"/>
  <c r="F48" i="123"/>
  <c r="E46" i="123"/>
  <c r="F46" i="123" s="1"/>
  <c r="D46" i="123"/>
  <c r="D45" i="123" s="1"/>
  <c r="D44" i="123" s="1"/>
  <c r="F42" i="123"/>
  <c r="F41" i="123"/>
  <c r="E39" i="123"/>
  <c r="D39" i="123"/>
  <c r="D38" i="123" s="1"/>
  <c r="F38" i="123" s="1"/>
  <c r="E38" i="123"/>
  <c r="F37" i="123"/>
  <c r="E33" i="123"/>
  <c r="F33" i="123" s="1"/>
  <c r="D33" i="123"/>
  <c r="D32" i="123" s="1"/>
  <c r="E32" i="123"/>
  <c r="F31" i="123"/>
  <c r="F30" i="123"/>
  <c r="F27" i="123"/>
  <c r="E27" i="123"/>
  <c r="D27" i="123"/>
  <c r="F26" i="123"/>
  <c r="F25" i="123"/>
  <c r="E22" i="123"/>
  <c r="F22" i="123" s="1"/>
  <c r="D22" i="123"/>
  <c r="D21" i="123" s="1"/>
  <c r="F19" i="123"/>
  <c r="F18" i="123"/>
  <c r="F17" i="123"/>
  <c r="E15" i="123"/>
  <c r="F15" i="123" s="1"/>
  <c r="D15" i="123"/>
  <c r="D14" i="123" s="1"/>
  <c r="D13" i="123" s="1"/>
  <c r="E11" i="123"/>
  <c r="F11" i="123" s="1"/>
  <c r="D11" i="123"/>
  <c r="E10" i="123"/>
  <c r="D10" i="123"/>
  <c r="F9" i="123"/>
  <c r="E9" i="123"/>
  <c r="D9" i="123"/>
  <c r="E7" i="123" l="1"/>
  <c r="D7" i="123"/>
  <c r="F7" i="123" s="1"/>
  <c r="F10" i="123"/>
  <c r="F39" i="123"/>
  <c r="F32" i="123"/>
  <c r="D20" i="123"/>
  <c r="E14" i="123"/>
  <c r="E21" i="123"/>
  <c r="E64" i="123"/>
  <c r="F64" i="123" s="1"/>
  <c r="E45" i="123"/>
  <c r="E58" i="123"/>
  <c r="F58" i="123" l="1"/>
  <c r="E57" i="123"/>
  <c r="F57" i="123" s="1"/>
  <c r="F21" i="123"/>
  <c r="E20" i="123"/>
  <c r="F20" i="123" s="1"/>
  <c r="F14" i="123"/>
  <c r="E13" i="123"/>
  <c r="F13" i="123" s="1"/>
  <c r="F45" i="123"/>
  <c r="E44" i="123"/>
  <c r="F44" i="123" s="1"/>
</calcChain>
</file>

<file path=xl/sharedStrings.xml><?xml version="1.0" encoding="utf-8"?>
<sst xmlns="http://schemas.openxmlformats.org/spreadsheetml/2006/main" count="100" uniqueCount="65">
  <si>
    <t/>
  </si>
  <si>
    <t>1</t>
  </si>
  <si>
    <t>2</t>
  </si>
  <si>
    <t>1.</t>
  </si>
  <si>
    <t>2.</t>
  </si>
  <si>
    <t>3.</t>
  </si>
  <si>
    <t>4.</t>
  </si>
  <si>
    <t>5.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</si>
  <si>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</si>
  <si>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</si>
  <si>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</si>
  <si>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</si>
  <si>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</si>
  <si>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</si>
  <si>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</si>
  <si>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</si>
  <si>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</si>
  <si>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</si>
  <si>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</si>
  <si>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</si>
  <si>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</si>
  <si>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</si>
  <si>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</si>
  <si>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</si>
  <si>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</si>
  <si>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</si>
  <si>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</si>
  <si>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</si>
  <si>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</si>
  <si>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</si>
  <si>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</si>
  <si>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</si>
  <si>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</si>
  <si>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</si>
  <si>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 xml:space="preserve"> Управление ЖКХ, энергетики, транспорта и связи администрации г.Чебоксары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</si>
  <si>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</si>
  <si>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</si>
  <si>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</si>
  <si>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"Оздоровление Волги"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</si>
  <si>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</si>
  <si>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Управление ЖКХ, энергетики, транспорта и связи администрации г.Чебоксары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</si>
  <si>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</si>
  <si>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</si>
  <si>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</si>
  <si>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2.3.</t>
  </si>
  <si>
    <t xml:space="preserve">План                                                     на 2024 год       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</si>
  <si>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</si>
  <si>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Строительство и реконструкция (модернизация) очистных сооружений централизованных систем водоотведения</t>
  </si>
  <si>
    <t>(в рублях)</t>
  </si>
  <si>
    <t>2.1.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</si>
  <si>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</si>
  <si>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</si>
  <si>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Управление архитектуры и градостроительства администрации г.Чебоксары</t>
  </si>
  <si>
    <t>3.2.</t>
  </si>
  <si>
    <t>Реализация мероприятий регионального проекта "Жилье"</t>
  </si>
  <si>
    <t>Строительство дороги с пешеходным бульваром по ул. З. Яковлевой в III микрорайоне центральной части г. Чебоксары</t>
  </si>
  <si>
    <t xml:space="preserve"> в том числе за счет средств: </t>
  </si>
  <si>
    <t xml:space="preserve"> федерального бюджета </t>
  </si>
  <si>
    <t xml:space="preserve"> республиканского бюджета </t>
  </si>
  <si>
    <t xml:space="preserve"> местного бюджета </t>
  </si>
  <si>
    <t>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</si>
  <si>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2.1.1.</t>
  </si>
  <si>
    <t>2.1.2.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</si>
  <si>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01.10.2024 года </t>
  </si>
  <si>
    <t>Кассовое исполнение                            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</si>
</sst>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39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2" fillId="0" borderId="3" xfId="1" applyNumberFormat="1" applyFont="1" applyProtection="1">
      <alignment horizontal="lef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topLeftCell="A70" workbookViewId="0">
      <selection activeCell="E74" sqref="E74:F74"/>
    </sheetView>
  </sheetViews>
  <sheetFormatPr defaultRowHeight="15.75" x14ac:dyDescent="0.2"/>
  <cols>
    <col min="1" max="1" width="10.6640625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5" t="s">
        <v>63</v>
      </c>
      <c r="B2" s="35"/>
      <c r="C2" s="35"/>
      <c r="D2" s="35"/>
      <c r="E2" s="35"/>
      <c r="F2" s="35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6" t="s">
        <v>48</v>
      </c>
      <c r="F4" s="36"/>
    </row>
    <row r="5" spans="1:7" ht="47.25" x14ac:dyDescent="0.2">
      <c r="A5" s="7" t="s">
        <v>12</v>
      </c>
      <c r="B5" s="7" t="s">
        <v>24</v>
      </c>
      <c r="C5" s="7" t="s">
        <v>29</v>
      </c>
      <c r="D5" s="7" t="s">
        <v>45</v>
      </c>
      <c r="E5" s="7" t="s">
        <v>64</v>
      </c>
      <c r="F5" s="7" t="s">
        <v>27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25</v>
      </c>
      <c r="C7" s="7"/>
      <c r="D7" s="25">
        <f>D9+D10+D11</f>
        <v>2002571120.6500001</v>
      </c>
      <c r="E7" s="25">
        <f>E9+E10+E11</f>
        <v>701728486.73000002</v>
      </c>
      <c r="F7" s="26">
        <f>E7/D7*100</f>
        <v>35.041376533095665</v>
      </c>
      <c r="G7" s="27"/>
    </row>
    <row r="8" spans="1:7" ht="18.75" customHeight="1" x14ac:dyDescent="0.2">
      <c r="A8" s="15"/>
      <c r="B8" s="1" t="s">
        <v>8</v>
      </c>
      <c r="C8" s="1"/>
      <c r="D8" s="4"/>
      <c r="E8" s="24"/>
      <c r="F8" s="26"/>
      <c r="G8" s="27"/>
    </row>
    <row r="9" spans="1:7" x14ac:dyDescent="0.2">
      <c r="A9" s="15"/>
      <c r="B9" s="2" t="s">
        <v>9</v>
      </c>
      <c r="C9" s="2"/>
      <c r="D9" s="4">
        <f>D35+D48+D68+D61+D17+D41+D24+D54</f>
        <v>314543114.55000001</v>
      </c>
      <c r="E9" s="4">
        <f>E35+E48+E68+E61+E17+E41+E24+E54</f>
        <v>101910491.61999999</v>
      </c>
      <c r="F9" s="26">
        <f t="shared" ref="F9:F70" si="0">E9/D9*100</f>
        <v>32.39953027291596</v>
      </c>
      <c r="G9" s="27"/>
    </row>
    <row r="10" spans="1:7" x14ac:dyDescent="0.2">
      <c r="A10" s="15"/>
      <c r="B10" s="2" t="s">
        <v>10</v>
      </c>
      <c r="C10" s="2"/>
      <c r="D10" s="4">
        <f>D36+D49+D69+D62+D18+D42+D25+D55+D30</f>
        <v>1292512349.96</v>
      </c>
      <c r="E10" s="4">
        <f>E36+E49+E69+E62+E18+E42+E25+E55+E30</f>
        <v>447752742.31000006</v>
      </c>
      <c r="F10" s="18">
        <f t="shared" si="0"/>
        <v>34.642047507233251</v>
      </c>
      <c r="G10" s="27"/>
    </row>
    <row r="11" spans="1:7" x14ac:dyDescent="0.2">
      <c r="A11" s="15"/>
      <c r="B11" s="2" t="s">
        <v>11</v>
      </c>
      <c r="C11" s="2"/>
      <c r="D11" s="4">
        <f>D37+D50+D70+D63+D19+D43+D26+D56+D31</f>
        <v>395515656.14000005</v>
      </c>
      <c r="E11" s="4">
        <f>E37+E50+E70+E63+E19+E43+E26+E56+E31</f>
        <v>152065252.80000001</v>
      </c>
      <c r="F11" s="18">
        <f t="shared" si="0"/>
        <v>38.447340943230252</v>
      </c>
      <c r="G11" s="27"/>
    </row>
    <row r="12" spans="1:7" ht="15" customHeight="1" x14ac:dyDescent="0.2">
      <c r="A12" s="15"/>
      <c r="B12" s="2" t="s">
        <v>28</v>
      </c>
      <c r="C12" s="2"/>
      <c r="D12" s="4" t="s">
        <v>23</v>
      </c>
      <c r="E12" s="24"/>
      <c r="F12" s="18"/>
      <c r="G12" s="27"/>
    </row>
    <row r="13" spans="1:7" ht="15.75" customHeight="1" x14ac:dyDescent="0.2">
      <c r="A13" s="7" t="s">
        <v>3</v>
      </c>
      <c r="B13" s="3" t="s">
        <v>32</v>
      </c>
      <c r="C13" s="2"/>
      <c r="D13" s="4">
        <f>D14</f>
        <v>13822929.300000001</v>
      </c>
      <c r="E13" s="4">
        <f>E14</f>
        <v>13822929.300000001</v>
      </c>
      <c r="F13" s="18">
        <f t="shared" si="0"/>
        <v>100</v>
      </c>
      <c r="G13" s="27"/>
    </row>
    <row r="14" spans="1:7" ht="33" customHeight="1" x14ac:dyDescent="0.2">
      <c r="A14" s="7" t="s">
        <v>14</v>
      </c>
      <c r="B14" s="3" t="s">
        <v>36</v>
      </c>
      <c r="C14" s="2"/>
      <c r="D14" s="4">
        <f>D15</f>
        <v>13822929.300000001</v>
      </c>
      <c r="E14" s="4">
        <f>E15</f>
        <v>13822929.300000001</v>
      </c>
      <c r="F14" s="18">
        <f t="shared" si="0"/>
        <v>100</v>
      </c>
      <c r="G14" s="27"/>
    </row>
    <row r="15" spans="1:7" ht="47.25" x14ac:dyDescent="0.2">
      <c r="A15" s="7"/>
      <c r="B15" s="31" t="s">
        <v>46</v>
      </c>
      <c r="C15" s="21" t="s">
        <v>33</v>
      </c>
      <c r="D15" s="6">
        <f>D17+D18+D19</f>
        <v>13822929.300000001</v>
      </c>
      <c r="E15" s="6">
        <f>E17+E18+E19</f>
        <v>13822929.300000001</v>
      </c>
      <c r="F15" s="19">
        <f t="shared" si="0"/>
        <v>100</v>
      </c>
      <c r="G15" s="27"/>
    </row>
    <row r="16" spans="1:7" x14ac:dyDescent="0.2">
      <c r="A16" s="7"/>
      <c r="B16" s="1" t="s">
        <v>8</v>
      </c>
      <c r="C16" s="2"/>
      <c r="D16" s="4"/>
      <c r="E16" s="4"/>
      <c r="F16" s="18"/>
      <c r="G16" s="27"/>
    </row>
    <row r="17" spans="1:7" x14ac:dyDescent="0.2">
      <c r="A17" s="7"/>
      <c r="B17" s="1" t="s">
        <v>9</v>
      </c>
      <c r="C17" s="2"/>
      <c r="D17" s="6">
        <v>13684700</v>
      </c>
      <c r="E17" s="6">
        <v>13684700</v>
      </c>
      <c r="F17" s="19">
        <f t="shared" si="0"/>
        <v>100</v>
      </c>
      <c r="G17" s="27"/>
    </row>
    <row r="18" spans="1:7" x14ac:dyDescent="0.2">
      <c r="A18" s="7"/>
      <c r="B18" s="1" t="s">
        <v>10</v>
      </c>
      <c r="C18" s="2"/>
      <c r="D18" s="6">
        <v>69114.649999999994</v>
      </c>
      <c r="E18" s="6">
        <v>69114.649999999994</v>
      </c>
      <c r="F18" s="19">
        <f t="shared" si="0"/>
        <v>100</v>
      </c>
      <c r="G18" s="27"/>
    </row>
    <row r="19" spans="1:7" x14ac:dyDescent="0.2">
      <c r="A19" s="7"/>
      <c r="B19" s="1" t="s">
        <v>11</v>
      </c>
      <c r="C19" s="2"/>
      <c r="D19" s="6">
        <v>69114.649999999994</v>
      </c>
      <c r="E19" s="6">
        <v>69114.649999999994</v>
      </c>
      <c r="F19" s="19">
        <f t="shared" si="0"/>
        <v>100</v>
      </c>
      <c r="G19" s="27"/>
    </row>
    <row r="20" spans="1:7" ht="17.25" customHeight="1" x14ac:dyDescent="0.2">
      <c r="A20" s="7" t="s">
        <v>4</v>
      </c>
      <c r="B20" s="3" t="s">
        <v>13</v>
      </c>
      <c r="C20" s="3"/>
      <c r="D20" s="4">
        <f>D32+D38+D21</f>
        <v>709971722.55999994</v>
      </c>
      <c r="E20" s="4">
        <f>E32+E38+E21</f>
        <v>285332124.38</v>
      </c>
      <c r="F20" s="18">
        <f>E20/D20*100</f>
        <v>40.189223783611531</v>
      </c>
      <c r="G20" s="27"/>
    </row>
    <row r="21" spans="1:7" ht="31.5" x14ac:dyDescent="0.2">
      <c r="A21" s="7" t="s">
        <v>49</v>
      </c>
      <c r="B21" s="3" t="s">
        <v>50</v>
      </c>
      <c r="C21" s="3"/>
      <c r="D21" s="4">
        <f>D22+D27</f>
        <v>610555335</v>
      </c>
      <c r="E21" s="4">
        <f>E22+E27</f>
        <v>222770031.99000001</v>
      </c>
      <c r="F21" s="18">
        <f t="shared" ref="F21:F27" si="1">E21/D21*100</f>
        <v>36.486460639968037</v>
      </c>
      <c r="G21" s="27"/>
    </row>
    <row r="22" spans="1:7" ht="47.25" x14ac:dyDescent="0.2">
      <c r="A22" s="34" t="s">
        <v>61</v>
      </c>
      <c r="B22" s="32" t="s">
        <v>51</v>
      </c>
      <c r="C22" s="20" t="s">
        <v>52</v>
      </c>
      <c r="D22" s="6">
        <f>D24+D25+D26</f>
        <v>313555335</v>
      </c>
      <c r="E22" s="6">
        <f>E24+E25+E26</f>
        <v>142884114.38</v>
      </c>
      <c r="F22" s="19">
        <f t="shared" si="1"/>
        <v>45.5690267174054</v>
      </c>
      <c r="G22" s="27"/>
    </row>
    <row r="23" spans="1:7" ht="17.25" customHeight="1" x14ac:dyDescent="0.2">
      <c r="A23" s="7"/>
      <c r="B23" s="1" t="s">
        <v>8</v>
      </c>
      <c r="C23" s="3"/>
      <c r="D23" s="4"/>
      <c r="E23" s="4"/>
      <c r="F23" s="18"/>
      <c r="G23" s="27"/>
    </row>
    <row r="24" spans="1:7" ht="17.25" customHeight="1" x14ac:dyDescent="0.2">
      <c r="A24" s="7"/>
      <c r="B24" s="1" t="s">
        <v>9</v>
      </c>
      <c r="C24" s="3"/>
      <c r="D24" s="6">
        <v>0</v>
      </c>
      <c r="E24" s="6">
        <v>0</v>
      </c>
      <c r="F24" s="19">
        <v>0</v>
      </c>
      <c r="G24" s="27"/>
    </row>
    <row r="25" spans="1:7" ht="17.25" customHeight="1" x14ac:dyDescent="0.2">
      <c r="A25" s="7"/>
      <c r="B25" s="1" t="s">
        <v>10</v>
      </c>
      <c r="C25" s="3"/>
      <c r="D25" s="6">
        <v>250844268</v>
      </c>
      <c r="E25" s="6">
        <v>114307291.51000001</v>
      </c>
      <c r="F25" s="19">
        <f t="shared" si="1"/>
        <v>45.569026719797321</v>
      </c>
      <c r="G25" s="27"/>
    </row>
    <row r="26" spans="1:7" ht="17.25" customHeight="1" x14ac:dyDescent="0.2">
      <c r="A26" s="7"/>
      <c r="B26" s="1" t="s">
        <v>11</v>
      </c>
      <c r="C26" s="3"/>
      <c r="D26" s="6">
        <v>62711067</v>
      </c>
      <c r="E26" s="6">
        <v>28576822.870000001</v>
      </c>
      <c r="F26" s="19">
        <f t="shared" si="1"/>
        <v>45.569026707837715</v>
      </c>
      <c r="G26" s="27"/>
    </row>
    <row r="27" spans="1:7" ht="63" x14ac:dyDescent="0.2">
      <c r="A27" s="34" t="s">
        <v>62</v>
      </c>
      <c r="B27" s="32" t="s">
        <v>60</v>
      </c>
      <c r="C27" s="20" t="s">
        <v>30</v>
      </c>
      <c r="D27" s="6">
        <f>D29+D30+D31</f>
        <v>297000000</v>
      </c>
      <c r="E27" s="6">
        <f>E29+E30+E31</f>
        <v>79885917.609999999</v>
      </c>
      <c r="F27" s="19">
        <f t="shared" si="1"/>
        <v>26.897615356902353</v>
      </c>
      <c r="G27" s="27"/>
    </row>
    <row r="28" spans="1:7" ht="17.25" customHeight="1" x14ac:dyDescent="0.2">
      <c r="A28" s="7"/>
      <c r="B28" s="1" t="s">
        <v>8</v>
      </c>
      <c r="C28" s="3"/>
      <c r="D28" s="4"/>
      <c r="E28" s="4"/>
      <c r="F28" s="18"/>
      <c r="G28" s="27"/>
    </row>
    <row r="29" spans="1:7" ht="17.25" customHeight="1" x14ac:dyDescent="0.2">
      <c r="A29" s="7"/>
      <c r="B29" s="1" t="s">
        <v>9</v>
      </c>
      <c r="C29" s="3"/>
      <c r="D29" s="6">
        <v>0</v>
      </c>
      <c r="E29" s="6">
        <v>0</v>
      </c>
      <c r="F29" s="19">
        <v>0</v>
      </c>
      <c r="G29" s="27"/>
    </row>
    <row r="30" spans="1:7" ht="17.25" customHeight="1" x14ac:dyDescent="0.2">
      <c r="A30" s="7"/>
      <c r="B30" s="1" t="s">
        <v>10</v>
      </c>
      <c r="C30" s="3"/>
      <c r="D30" s="6">
        <v>237600000</v>
      </c>
      <c r="E30" s="6">
        <v>63908734.090000004</v>
      </c>
      <c r="F30" s="19">
        <f t="shared" ref="F30:F31" si="2">E30/D30*100</f>
        <v>26.897615357744108</v>
      </c>
      <c r="G30" s="27"/>
    </row>
    <row r="31" spans="1:7" ht="17.25" customHeight="1" x14ac:dyDescent="0.2">
      <c r="A31" s="7"/>
      <c r="B31" s="1" t="s">
        <v>11</v>
      </c>
      <c r="C31" s="3"/>
      <c r="D31" s="6">
        <v>59400000</v>
      </c>
      <c r="E31" s="6">
        <v>15977183.52</v>
      </c>
      <c r="F31" s="19">
        <f t="shared" si="2"/>
        <v>26.897615353535354</v>
      </c>
      <c r="G31" s="27"/>
    </row>
    <row r="32" spans="1:7" ht="31.5" x14ac:dyDescent="0.2">
      <c r="A32" s="7" t="s">
        <v>43</v>
      </c>
      <c r="B32" s="3" t="s">
        <v>37</v>
      </c>
      <c r="C32" s="3"/>
      <c r="D32" s="4">
        <f>D33</f>
        <v>72243133</v>
      </c>
      <c r="E32" s="4">
        <f>E33</f>
        <v>40048262.100000001</v>
      </c>
      <c r="F32" s="18">
        <f t="shared" si="0"/>
        <v>55.435389409260537</v>
      </c>
      <c r="G32" s="27"/>
    </row>
    <row r="33" spans="1:7" ht="31.5" x14ac:dyDescent="0.2">
      <c r="A33" s="7"/>
      <c r="B33" s="5" t="s">
        <v>26</v>
      </c>
      <c r="C33" s="20" t="s">
        <v>30</v>
      </c>
      <c r="D33" s="33">
        <f>D35+D36+D37</f>
        <v>72243133</v>
      </c>
      <c r="E33" s="6">
        <f t="shared" ref="E33" si="3">E35+E36+E37</f>
        <v>40048262.100000001</v>
      </c>
      <c r="F33" s="19">
        <f t="shared" si="0"/>
        <v>55.435389409260537</v>
      </c>
      <c r="G33" s="27"/>
    </row>
    <row r="34" spans="1:7" x14ac:dyDescent="0.2">
      <c r="A34" s="7"/>
      <c r="B34" s="1" t="s">
        <v>8</v>
      </c>
      <c r="C34" s="1"/>
      <c r="D34" s="6"/>
      <c r="E34" s="24"/>
      <c r="F34" s="19"/>
      <c r="G34" s="27"/>
    </row>
    <row r="35" spans="1:7" x14ac:dyDescent="0.2">
      <c r="A35" s="7"/>
      <c r="B35" s="1" t="s">
        <v>9</v>
      </c>
      <c r="C35" s="1"/>
      <c r="D35" s="6">
        <v>0</v>
      </c>
      <c r="E35" s="24">
        <v>0</v>
      </c>
      <c r="F35" s="19">
        <v>0</v>
      </c>
      <c r="G35" s="27"/>
    </row>
    <row r="36" spans="1:7" ht="18.75" customHeight="1" x14ac:dyDescent="0.2">
      <c r="A36" s="7"/>
      <c r="B36" s="1" t="s">
        <v>10</v>
      </c>
      <c r="C36" s="1"/>
      <c r="D36" s="6">
        <v>0</v>
      </c>
      <c r="E36" s="24">
        <v>0</v>
      </c>
      <c r="F36" s="19">
        <v>0</v>
      </c>
      <c r="G36" s="27"/>
    </row>
    <row r="37" spans="1:7" ht="17.25" customHeight="1" x14ac:dyDescent="0.2">
      <c r="A37" s="7"/>
      <c r="B37" s="1" t="s">
        <v>11</v>
      </c>
      <c r="C37" s="1"/>
      <c r="D37" s="6">
        <v>72243133</v>
      </c>
      <c r="E37" s="24">
        <v>40048262.100000001</v>
      </c>
      <c r="F37" s="19">
        <f t="shared" si="0"/>
        <v>55.435389409260537</v>
      </c>
      <c r="G37" s="27"/>
    </row>
    <row r="38" spans="1:7" ht="47.25" x14ac:dyDescent="0.2">
      <c r="A38" s="7" t="s">
        <v>44</v>
      </c>
      <c r="B38" s="30" t="s">
        <v>41</v>
      </c>
      <c r="C38" s="1"/>
      <c r="D38" s="4">
        <f>D39</f>
        <v>27173254.559999999</v>
      </c>
      <c r="E38" s="4">
        <f>E39</f>
        <v>22513830.289999999</v>
      </c>
      <c r="F38" s="18">
        <f t="shared" si="0"/>
        <v>82.852903174657484</v>
      </c>
      <c r="G38" s="27"/>
    </row>
    <row r="39" spans="1:7" ht="78.75" x14ac:dyDescent="0.2">
      <c r="A39" s="7"/>
      <c r="B39" s="29" t="s">
        <v>42</v>
      </c>
      <c r="C39" s="20" t="s">
        <v>30</v>
      </c>
      <c r="D39" s="6">
        <f>D41+D42+D43</f>
        <v>27173254.559999999</v>
      </c>
      <c r="E39" s="6">
        <f>E41+E42+E43</f>
        <v>22513830.289999999</v>
      </c>
      <c r="F39" s="19">
        <f t="shared" si="0"/>
        <v>82.852903174657484</v>
      </c>
      <c r="G39" s="27"/>
    </row>
    <row r="40" spans="1:7" ht="17.25" customHeight="1" x14ac:dyDescent="0.2">
      <c r="A40" s="7"/>
      <c r="B40" s="1" t="s">
        <v>8</v>
      </c>
      <c r="C40" s="1"/>
      <c r="D40" s="6"/>
      <c r="E40" s="24"/>
      <c r="F40" s="19"/>
      <c r="G40" s="27"/>
    </row>
    <row r="41" spans="1:7" ht="17.25" customHeight="1" x14ac:dyDescent="0.2">
      <c r="A41" s="7"/>
      <c r="B41" s="1" t="s">
        <v>9</v>
      </c>
      <c r="C41" s="1"/>
      <c r="D41" s="33">
        <v>26901461.91</v>
      </c>
      <c r="E41" s="6">
        <v>22288691.989999998</v>
      </c>
      <c r="F41" s="19">
        <f t="shared" si="0"/>
        <v>82.853088298947384</v>
      </c>
      <c r="G41" s="27"/>
    </row>
    <row r="42" spans="1:7" ht="17.25" customHeight="1" x14ac:dyDescent="0.2">
      <c r="A42" s="7"/>
      <c r="B42" s="1" t="s">
        <v>10</v>
      </c>
      <c r="C42" s="1"/>
      <c r="D42" s="6">
        <v>271792.65000000002</v>
      </c>
      <c r="E42" s="6">
        <v>225138.3</v>
      </c>
      <c r="F42" s="19">
        <f t="shared" si="0"/>
        <v>82.834579963806959</v>
      </c>
      <c r="G42" s="27"/>
    </row>
    <row r="43" spans="1:7" ht="17.25" customHeight="1" x14ac:dyDescent="0.2">
      <c r="A43" s="7"/>
      <c r="B43" s="1" t="s">
        <v>11</v>
      </c>
      <c r="C43" s="1"/>
      <c r="D43" s="6">
        <v>0</v>
      </c>
      <c r="E43" s="24">
        <v>0</v>
      </c>
      <c r="F43" s="19">
        <v>0</v>
      </c>
      <c r="G43" s="27"/>
    </row>
    <row r="44" spans="1:7" x14ac:dyDescent="0.2">
      <c r="A44" s="7" t="s">
        <v>5</v>
      </c>
      <c r="B44" s="3" t="s">
        <v>15</v>
      </c>
      <c r="C44" s="3"/>
      <c r="D44" s="4">
        <f>D45+D51</f>
        <v>135733017.70000002</v>
      </c>
      <c r="E44" s="4">
        <f>E45+E51</f>
        <v>73899537.660000011</v>
      </c>
      <c r="F44" s="18">
        <f t="shared" si="0"/>
        <v>54.444776158542595</v>
      </c>
      <c r="G44" s="27"/>
    </row>
    <row r="45" spans="1:7" ht="31.5" x14ac:dyDescent="0.2">
      <c r="A45" s="22" t="s">
        <v>16</v>
      </c>
      <c r="B45" s="3" t="s">
        <v>22</v>
      </c>
      <c r="C45" s="3"/>
      <c r="D45" s="4">
        <f>D46</f>
        <v>128436611.84</v>
      </c>
      <c r="E45" s="4">
        <f t="shared" ref="E45" si="4">E46</f>
        <v>66603131.800000004</v>
      </c>
      <c r="F45" s="18">
        <f t="shared" si="0"/>
        <v>51.856811578750538</v>
      </c>
      <c r="G45" s="27"/>
    </row>
    <row r="46" spans="1:7" ht="63" x14ac:dyDescent="0.2">
      <c r="A46" s="7"/>
      <c r="B46" s="5" t="s">
        <v>19</v>
      </c>
      <c r="C46" s="20" t="s">
        <v>34</v>
      </c>
      <c r="D46" s="6">
        <f>D48+D49+D50</f>
        <v>128436611.84</v>
      </c>
      <c r="E46" s="6">
        <f t="shared" ref="E46" si="5">E48+E49+E50</f>
        <v>66603131.800000004</v>
      </c>
      <c r="F46" s="19">
        <f t="shared" si="0"/>
        <v>51.856811578750538</v>
      </c>
      <c r="G46" s="27"/>
    </row>
    <row r="47" spans="1:7" x14ac:dyDescent="0.2">
      <c r="A47" s="7"/>
      <c r="B47" s="1" t="s">
        <v>8</v>
      </c>
      <c r="C47" s="1"/>
      <c r="D47" s="6"/>
      <c r="E47" s="24"/>
      <c r="F47" s="19"/>
      <c r="G47" s="27"/>
    </row>
    <row r="48" spans="1:7" x14ac:dyDescent="0.2">
      <c r="A48" s="7"/>
      <c r="B48" s="1" t="s">
        <v>9</v>
      </c>
      <c r="C48" s="1"/>
      <c r="D48" s="23">
        <v>127152252.64</v>
      </c>
      <c r="E48" s="23">
        <v>65937099.630000003</v>
      </c>
      <c r="F48" s="19">
        <f t="shared" si="0"/>
        <v>51.856808087139839</v>
      </c>
      <c r="G48" s="27"/>
    </row>
    <row r="49" spans="1:7" x14ac:dyDescent="0.2">
      <c r="A49" s="7"/>
      <c r="B49" s="1" t="s">
        <v>10</v>
      </c>
      <c r="C49" s="1"/>
      <c r="D49" s="23">
        <v>899049.36</v>
      </c>
      <c r="E49" s="23">
        <v>466222.77</v>
      </c>
      <c r="F49" s="19">
        <f t="shared" si="0"/>
        <v>51.857305142845554</v>
      </c>
      <c r="G49" s="27"/>
    </row>
    <row r="50" spans="1:7" x14ac:dyDescent="0.2">
      <c r="A50" s="7"/>
      <c r="B50" s="1" t="s">
        <v>11</v>
      </c>
      <c r="C50" s="1"/>
      <c r="D50" s="6">
        <v>385309.84</v>
      </c>
      <c r="E50" s="6">
        <v>199809.4</v>
      </c>
      <c r="F50" s="19">
        <f t="shared" si="0"/>
        <v>51.856812169655463</v>
      </c>
      <c r="G50" s="27"/>
    </row>
    <row r="51" spans="1:7" x14ac:dyDescent="0.2">
      <c r="A51" s="7" t="s">
        <v>53</v>
      </c>
      <c r="B51" s="2" t="s">
        <v>54</v>
      </c>
      <c r="C51" s="2"/>
      <c r="D51" s="4">
        <f>D52</f>
        <v>7296405.8600000003</v>
      </c>
      <c r="E51" s="4">
        <f>E52</f>
        <v>7296405.8600000003</v>
      </c>
      <c r="F51" s="18">
        <f t="shared" si="0"/>
        <v>100</v>
      </c>
      <c r="G51" s="27"/>
    </row>
    <row r="52" spans="1:7" ht="47.25" x14ac:dyDescent="0.2">
      <c r="A52" s="7"/>
      <c r="B52" s="29" t="s">
        <v>55</v>
      </c>
      <c r="C52" s="21" t="s">
        <v>52</v>
      </c>
      <c r="D52" s="6">
        <f>D54+D55+D56</f>
        <v>7296405.8600000003</v>
      </c>
      <c r="E52" s="6">
        <f>E54+E55+E56</f>
        <v>7296405.8600000003</v>
      </c>
      <c r="F52" s="19">
        <f t="shared" si="0"/>
        <v>100</v>
      </c>
      <c r="G52" s="27"/>
    </row>
    <row r="53" spans="1:7" x14ac:dyDescent="0.2">
      <c r="A53" s="7"/>
      <c r="B53" s="1" t="s">
        <v>56</v>
      </c>
      <c r="C53" s="1"/>
      <c r="D53" s="6"/>
      <c r="E53" s="6"/>
      <c r="F53" s="19"/>
      <c r="G53" s="27"/>
    </row>
    <row r="54" spans="1:7" x14ac:dyDescent="0.2">
      <c r="A54" s="7"/>
      <c r="B54" s="1" t="s">
        <v>57</v>
      </c>
      <c r="C54" s="1"/>
      <c r="D54" s="6">
        <v>0</v>
      </c>
      <c r="E54" s="6">
        <v>0</v>
      </c>
      <c r="F54" s="19">
        <v>0</v>
      </c>
      <c r="G54" s="27"/>
    </row>
    <row r="55" spans="1:7" x14ac:dyDescent="0.2">
      <c r="A55" s="7"/>
      <c r="B55" s="1" t="s">
        <v>58</v>
      </c>
      <c r="C55" s="1"/>
      <c r="D55" s="6">
        <v>5837124.6900000004</v>
      </c>
      <c r="E55" s="6">
        <v>5837124.6900000004</v>
      </c>
      <c r="F55" s="19">
        <f t="shared" si="0"/>
        <v>100</v>
      </c>
      <c r="G55" s="27"/>
    </row>
    <row r="56" spans="1:7" x14ac:dyDescent="0.2">
      <c r="A56" s="7"/>
      <c r="B56" s="1" t="s">
        <v>59</v>
      </c>
      <c r="C56" s="1"/>
      <c r="D56" s="6">
        <v>1459281.17</v>
      </c>
      <c r="E56" s="6">
        <v>1459281.17</v>
      </c>
      <c r="F56" s="19">
        <f t="shared" si="0"/>
        <v>100</v>
      </c>
      <c r="G56" s="27"/>
    </row>
    <row r="57" spans="1:7" x14ac:dyDescent="0.2">
      <c r="A57" s="7" t="s">
        <v>6</v>
      </c>
      <c r="B57" s="3" t="s">
        <v>17</v>
      </c>
      <c r="C57" s="3"/>
      <c r="D57" s="4">
        <f>D58</f>
        <v>148287576.09</v>
      </c>
      <c r="E57" s="4">
        <f>E58</f>
        <v>0</v>
      </c>
      <c r="F57" s="18">
        <f t="shared" si="0"/>
        <v>0</v>
      </c>
      <c r="G57" s="27"/>
    </row>
    <row r="58" spans="1:7" ht="31.5" x14ac:dyDescent="0.2">
      <c r="A58" s="7" t="s">
        <v>18</v>
      </c>
      <c r="B58" s="3" t="s">
        <v>38</v>
      </c>
      <c r="C58" s="3"/>
      <c r="D58" s="4">
        <f>D59</f>
        <v>148287576.09</v>
      </c>
      <c r="E58" s="4">
        <f>E59</f>
        <v>0</v>
      </c>
      <c r="F58" s="18">
        <f t="shared" si="0"/>
        <v>0</v>
      </c>
      <c r="G58" s="27"/>
    </row>
    <row r="59" spans="1:7" ht="63" x14ac:dyDescent="0.2">
      <c r="A59" s="7"/>
      <c r="B59" s="28" t="s">
        <v>47</v>
      </c>
      <c r="C59" s="20" t="s">
        <v>31</v>
      </c>
      <c r="D59" s="6">
        <f>D61+D62+D63</f>
        <v>148287576.09</v>
      </c>
      <c r="E59" s="6">
        <f>E61+E62+E63</f>
        <v>0</v>
      </c>
      <c r="F59" s="19">
        <f t="shared" si="0"/>
        <v>0</v>
      </c>
      <c r="G59" s="27"/>
    </row>
    <row r="60" spans="1:7" x14ac:dyDescent="0.2">
      <c r="A60" s="7"/>
      <c r="B60" s="1" t="s">
        <v>8</v>
      </c>
      <c r="C60" s="3"/>
      <c r="D60" s="4"/>
      <c r="E60" s="4"/>
      <c r="F60" s="19"/>
      <c r="G60" s="27"/>
    </row>
    <row r="61" spans="1:7" ht="17.25" customHeight="1" x14ac:dyDescent="0.2">
      <c r="A61" s="7"/>
      <c r="B61" s="1" t="s">
        <v>9</v>
      </c>
      <c r="C61" s="3"/>
      <c r="D61" s="6">
        <v>146804700</v>
      </c>
      <c r="E61" s="6">
        <v>0</v>
      </c>
      <c r="F61" s="19">
        <v>0</v>
      </c>
      <c r="G61" s="27"/>
    </row>
    <row r="62" spans="1:7" ht="16.5" customHeight="1" x14ac:dyDescent="0.2">
      <c r="A62" s="7"/>
      <c r="B62" s="1" t="s">
        <v>10</v>
      </c>
      <c r="C62" s="3"/>
      <c r="D62" s="6">
        <v>1186300.6100000001</v>
      </c>
      <c r="E62" s="6">
        <v>0</v>
      </c>
      <c r="F62" s="19">
        <v>0</v>
      </c>
      <c r="G62" s="27"/>
    </row>
    <row r="63" spans="1:7" ht="18" customHeight="1" x14ac:dyDescent="0.2">
      <c r="A63" s="7"/>
      <c r="B63" s="1" t="s">
        <v>11</v>
      </c>
      <c r="C63" s="3"/>
      <c r="D63" s="6">
        <v>296575.48</v>
      </c>
      <c r="E63" s="6">
        <v>0</v>
      </c>
      <c r="F63" s="19">
        <f t="shared" si="0"/>
        <v>0</v>
      </c>
      <c r="G63" s="27"/>
    </row>
    <row r="64" spans="1:7" x14ac:dyDescent="0.2">
      <c r="A64" s="7" t="s">
        <v>7</v>
      </c>
      <c r="B64" s="3" t="s">
        <v>35</v>
      </c>
      <c r="C64" s="3"/>
      <c r="D64" s="4">
        <f>D65</f>
        <v>994755875</v>
      </c>
      <c r="E64" s="4">
        <f>E65</f>
        <v>328673895.38999999</v>
      </c>
      <c r="F64" s="18">
        <f t="shared" si="0"/>
        <v>33.04065888427148</v>
      </c>
      <c r="G64" s="27"/>
    </row>
    <row r="65" spans="1:7" ht="31.5" x14ac:dyDescent="0.2">
      <c r="A65" s="7" t="s">
        <v>20</v>
      </c>
      <c r="B65" s="3" t="s">
        <v>21</v>
      </c>
      <c r="C65" s="3"/>
      <c r="D65" s="4">
        <f>D66</f>
        <v>994755875</v>
      </c>
      <c r="E65" s="4">
        <f>E66</f>
        <v>328673895.38999999</v>
      </c>
      <c r="F65" s="18">
        <f t="shared" si="0"/>
        <v>33.04065888427148</v>
      </c>
      <c r="G65" s="27"/>
    </row>
    <row r="66" spans="1:7" ht="63" x14ac:dyDescent="0.2">
      <c r="A66" s="7"/>
      <c r="B66" s="5" t="s">
        <v>39</v>
      </c>
      <c r="C66" s="20" t="s">
        <v>40</v>
      </c>
      <c r="D66" s="6">
        <f>D68+D69+D70</f>
        <v>994755875</v>
      </c>
      <c r="E66" s="6">
        <f t="shared" ref="E66" si="6">E68+E69+E70</f>
        <v>328673895.38999999</v>
      </c>
      <c r="F66" s="19">
        <f t="shared" si="0"/>
        <v>33.04065888427148</v>
      </c>
      <c r="G66" s="27"/>
    </row>
    <row r="67" spans="1:7" x14ac:dyDescent="0.2">
      <c r="A67" s="7"/>
      <c r="B67" s="1" t="s">
        <v>8</v>
      </c>
      <c r="C67" s="1"/>
      <c r="D67" s="6"/>
      <c r="E67" s="24"/>
      <c r="F67" s="19"/>
      <c r="G67" s="27"/>
    </row>
    <row r="68" spans="1:7" x14ac:dyDescent="0.2">
      <c r="A68" s="7"/>
      <c r="B68" s="1" t="s">
        <v>9</v>
      </c>
      <c r="C68" s="1"/>
      <c r="D68" s="6">
        <v>0</v>
      </c>
      <c r="E68" s="24">
        <v>0</v>
      </c>
      <c r="F68" s="19">
        <v>0</v>
      </c>
      <c r="G68" s="27"/>
    </row>
    <row r="69" spans="1:7" x14ac:dyDescent="0.2">
      <c r="A69" s="7"/>
      <c r="B69" s="1" t="s">
        <v>10</v>
      </c>
      <c r="C69" s="1"/>
      <c r="D69" s="6">
        <v>795804700</v>
      </c>
      <c r="E69" s="24">
        <v>262939116.30000001</v>
      </c>
      <c r="F69" s="19">
        <f t="shared" si="0"/>
        <v>33.040658882763573</v>
      </c>
      <c r="G69" s="27"/>
    </row>
    <row r="70" spans="1:7" ht="15.75" customHeight="1" x14ac:dyDescent="0.2">
      <c r="A70" s="7"/>
      <c r="B70" s="1" t="s">
        <v>11</v>
      </c>
      <c r="C70" s="1"/>
      <c r="D70" s="6">
        <v>198951175</v>
      </c>
      <c r="E70" s="24">
        <v>65734779.090000004</v>
      </c>
      <c r="F70" s="19">
        <f t="shared" si="0"/>
        <v>33.040658890303114</v>
      </c>
      <c r="G70" s="27"/>
    </row>
    <row r="73" spans="1:7" ht="18.75" customHeight="1" x14ac:dyDescent="0.3">
      <c r="A73" s="37"/>
      <c r="B73" s="37"/>
    </row>
    <row r="74" spans="1:7" ht="18.75" customHeight="1" x14ac:dyDescent="0.3">
      <c r="A74" s="37"/>
      <c r="B74" s="37"/>
      <c r="E74" s="38"/>
      <c r="F74" s="38"/>
    </row>
  </sheetData>
  <mergeCells count="5">
    <mergeCell ref="A2:F2"/>
    <mergeCell ref="E4:F4"/>
    <mergeCell ref="A73:B73"/>
    <mergeCell ref="A74:B74"/>
    <mergeCell ref="E74:F74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2024-10-07T10:56:15Z</dcterms:modified>
</cp:coreProperties>
</file>