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25725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<sst xmlns="http://schemas.openxmlformats.org/spreadsheetml/2006/main" count="275" uniqueCount="219">
  <si>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</si>
  <si>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</si>
  <si>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</si>
  <si>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</si>
  <si>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</si>
  <si>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</si>
  <si>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</si>
  <si>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</si>
  <si>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</si>
  <si>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</si>
  <si>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</si>
  <si>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</si>
  <si>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</si>
  <si>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</si>
  <si>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</si>
  <si>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</si>
  <si>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</si>
  <si>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</si>
  <si>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</si>
  <si>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</si>
  <si>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</si>
  <si>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</si>
  <si>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</si>
  <si>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</si>
  <si>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</si>
  <si>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</si>
  <si>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</si>
  <si>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</si>
  <si>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</si>
  <si>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</si>
  <si>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</si>
  <si>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</si>
  <si>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</si>
  <si>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</si>
  <si>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</si>
  <si>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</si>
  <si>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</si>
  <si>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</si>
  <si>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</si>
  <si>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</si>
  <si>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</si>
  <si>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</si>
  <si>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</si>
  <si>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</si>
  <si>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</si>
  <si>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</si>
  <si>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</si>
  <si>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</si>
  <si>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</si>
  <si>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</si>
  <si>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</si>
  <si>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</si>
  <si>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</si>
  <si>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</si>
  <si>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</si>
  <si>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</si>
  <si>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</si>
  <si>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</si>
  <si>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</si>
  <si>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</si>
  <si>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</si>
  <si>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</si>
  <si>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</si>
  <si>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</si>
  <si>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</si>
  <si>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</si>
  <si>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</si>
  <si>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</si>
  <si>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</si>
  <si>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</si>
  <si>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</si>
  <si>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</si>
  <si>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</si>
  <si>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</si>
  <si>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</si>
  <si>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</si>
  <si>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</si>
  <si>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</si>
  <si>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</si>
  <si>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</si>
  <si>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</si>
  <si>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</si>
  <si>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</si>
  <si>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</si>
  <si>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</si>
  <si>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</si>
  <si>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</si>
  <si>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</si>
  <si>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</si>
  <si>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</si>
  <si>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</si>
  <si>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</si>
  <si>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</si>
  <si>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</si>
  <si>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</si>
  <si>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</si>
  <si>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</si>
  <si>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</si>
  <si>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</si>
  <si>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</si>
  <si>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</si>
  <si>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</si>
  <si>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</si>
  <si>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</si>
  <si>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</si>
  <si>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</si>
  <si>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</si>
  <si>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</si>
  <si>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</si>
  <si>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</si>
  <si>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</si>
  <si>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</si>
  <si>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</si>
  <si>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</si>
  <si>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</si>
  <si>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</si>
  <si>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</si>
  <si>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</si>
  <si>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</si>
  <si>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</si>
  <si>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</si>
  <si>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</si>
  <si>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</si>
  <si>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</si>
  <si>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</si>
  <si>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</si>
  <si>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</si>
  <si>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</si>
  <si>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</si>
  <si>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</si>
  <si>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</si>
  <si>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</si>
  <si>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</si>
  <si>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</si>
  <si>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</si>
  <si>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</si>
  <si>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</si>
  <si>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</si>
  <si>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</si>
  <si>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</si>
  <si>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</si>
  <si>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</si>
  <si>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</si>
  <si>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</si>
  <si>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</si>
  <si>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</si>
  <si>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</si>
  <si>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</si>
  <si>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</si>
  <si>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</si>
  <si>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</si>
  <si>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</si>
  <si>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</si>
  <si>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</si>
  <si>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</si>
  <si>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</si>
  <si>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</si>
  <si>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</si>
  <si>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</si>
  <si>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</si>
  <si>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</si>
  <si>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</si>
  <si>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</si>
  <si>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</si>
  <si>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</si>
  <si>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</si>
  <si>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</si>
  <si>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</si>
  <si>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</si>
  <si>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</si>
  <si>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</si>
  <si>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</si>
  <si>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</si>
  <si>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</si>
  <si>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</si>
  <si>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</si>
  <si>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</si>
  <si>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</si>
  <si>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</si>
  <si>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</si>
  <si>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</si>
  <si>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</si>
  <si>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</si>
  <si>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</si>
  <si>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</si>
  <si>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</si>
  <si>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</si>
  <si>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</si>
  <si>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</si>
  <si>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</si>
  <si>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</si>
  <si>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</si>
  <si>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</si>
  <si>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</si>
  <si>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</si>
  <si>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</si>
  <si>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</si>
  <si>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</si>
  <si>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</si>
  <si>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</si>
  <si>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</si>
  <si>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</si>
  <si>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</si>
  <si>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</si>
  <si>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</si>
  <si>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</si>
  <si>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</si>
  <si>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</si>
  <si>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</si>
  <si>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</si>
  <si>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</si>
  <si>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</si>
  <si>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</si>
  <si>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</si>
  <si>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</si>
  <si>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</si>
  <si>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</si>
  <si>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</si>
  <si>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18 сентября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</si>
</sst>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7" activePane="bottomRight" state="frozen"/>
      <selection activeCell="A2" sqref="A2"/>
      <selection pane="topRight" activeCell="F2" sqref="F2"/>
      <selection pane="bottomLeft" activeCell="A7" sqref="A7"/>
      <selection pane="bottomRight" activeCell="O119" sqref="O119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195" t="s">
        <v>218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196" t="s">
        <v>3</v>
      </c>
      <c r="B4" s="199" t="s">
        <v>214</v>
      </c>
      <c r="C4" s="202" t="s">
        <v>215</v>
      </c>
      <c r="D4" s="202" t="s">
        <v>216</v>
      </c>
      <c r="E4" s="205" t="s">
        <v>4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7"/>
      <c r="Z4" s="178" t="s">
        <v>0</v>
      </c>
    </row>
    <row r="5" spans="1:26" s="178" customFormat="1" ht="57.75" customHeight="1">
      <c r="A5" s="197"/>
      <c r="B5" s="200"/>
      <c r="C5" s="203"/>
      <c r="D5" s="203"/>
      <c r="E5" s="208" t="s">
        <v>5</v>
      </c>
      <c r="F5" s="208" t="s">
        <v>6</v>
      </c>
      <c r="G5" s="208" t="s">
        <v>7</v>
      </c>
      <c r="H5" s="208" t="s">
        <v>8</v>
      </c>
      <c r="I5" s="208" t="s">
        <v>9</v>
      </c>
      <c r="J5" s="208" t="s">
        <v>10</v>
      </c>
      <c r="K5" s="208" t="s">
        <v>11</v>
      </c>
      <c r="L5" s="208" t="s">
        <v>12</v>
      </c>
      <c r="M5" s="208" t="s">
        <v>13</v>
      </c>
      <c r="N5" s="208" t="s">
        <v>14</v>
      </c>
      <c r="O5" s="208" t="s">
        <v>15</v>
      </c>
      <c r="P5" s="208" t="s">
        <v>16</v>
      </c>
      <c r="Q5" s="208" t="s">
        <v>17</v>
      </c>
      <c r="R5" s="208" t="s">
        <v>18</v>
      </c>
      <c r="S5" s="208" t="s">
        <v>19</v>
      </c>
      <c r="T5" s="208" t="s">
        <v>20</v>
      </c>
      <c r="U5" s="208" t="s">
        <v>21</v>
      </c>
      <c r="V5" s="208" t="s">
        <v>22</v>
      </c>
      <c r="W5" s="208" t="s">
        <v>23</v>
      </c>
      <c r="X5" s="208" t="s">
        <v>24</v>
      </c>
      <c r="Y5" s="208" t="s">
        <v>25</v>
      </c>
    </row>
    <row r="6" spans="1:26" s="178" customFormat="1" ht="53.25" customHeight="1" thickBot="1">
      <c r="A6" s="198"/>
      <c r="B6" s="201"/>
      <c r="C6" s="204"/>
      <c r="D6" s="204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customHeight="1" collapsed="1">
      <c r="A102" s="172" t="s">
        <v>91</v>
      </c>
      <c r="B102" s="144">
        <v>297991</v>
      </c>
      <c r="C102" s="173">
        <f>SUM(E102:Y102)</f>
        <v>298857</v>
      </c>
      <c r="D102" s="174">
        <f>C102/B102</f>
        <v>1.0029061280374238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8757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0.99737687848539758</v>
      </c>
      <c r="D104" s="15">
        <f t="shared" ref="D104:D131" si="26">C104/B104</f>
        <v>1.014901788082498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-8543</v>
      </c>
      <c r="D105" s="166">
        <f t="shared" si="26"/>
        <v>-1.6315889992360582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-8757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customHeight="1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customHeight="1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customHeight="1">
      <c r="A108" s="11" t="s">
        <v>94</v>
      </c>
      <c r="B108" s="93">
        <v>94835</v>
      </c>
      <c r="C108" s="26">
        <f t="shared" si="30"/>
        <v>94498.3</v>
      </c>
      <c r="D108" s="15">
        <f t="shared" si="26"/>
        <v>0.99644962302947226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4375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customHeight="1">
      <c r="A111" s="172" t="s">
        <v>97</v>
      </c>
      <c r="B111" s="173">
        <v>297991</v>
      </c>
      <c r="C111" s="173">
        <f>SUM(E111:Y111)</f>
        <v>298857</v>
      </c>
      <c r="D111" s="174">
        <f t="shared" si="26"/>
        <v>1.0029061280374238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8757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0.99737687848539758</v>
      </c>
      <c r="D112" s="15">
        <f t="shared" si="26"/>
        <v>1.014901788082498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1.0103842159916927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customHeight="1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customHeight="1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customHeight="1">
      <c r="A115" s="11" t="s">
        <v>94</v>
      </c>
      <c r="B115" s="93">
        <v>94835</v>
      </c>
      <c r="C115" s="26">
        <f t="shared" si="33"/>
        <v>95888.8</v>
      </c>
      <c r="D115" s="15">
        <f t="shared" si="26"/>
        <v>1.0111119312490116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4375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customHeight="1">
      <c r="A119" s="31" t="s">
        <v>185</v>
      </c>
      <c r="B119" s="27">
        <v>582036</v>
      </c>
      <c r="C119" s="27">
        <f>SUM(E119:Y119)</f>
        <v>1016639.1000000001</v>
      </c>
      <c r="D119" s="15">
        <f t="shared" si="26"/>
        <v>1.7466945343586997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59">
        <v>25832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1.7080630040322582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customHeight="1">
      <c r="A121" s="11" t="s">
        <v>92</v>
      </c>
      <c r="B121" s="26">
        <v>339356</v>
      </c>
      <c r="C121" s="26">
        <f t="shared" si="33"/>
        <v>574646.1100000001</v>
      </c>
      <c r="D121" s="15">
        <f t="shared" si="26"/>
        <v>1.6933430085220245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9597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customHeight="1">
      <c r="A122" s="11" t="s">
        <v>93</v>
      </c>
      <c r="B122" s="26">
        <v>19109</v>
      </c>
      <c r="C122" s="26">
        <f t="shared" si="33"/>
        <v>31519</v>
      </c>
      <c r="D122" s="15">
        <f t="shared" si="26"/>
        <v>1.649432204720289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1674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customHeight="1">
      <c r="A123" s="11" t="s">
        <v>94</v>
      </c>
      <c r="B123" s="26">
        <v>179619</v>
      </c>
      <c r="C123" s="26">
        <f t="shared" si="33"/>
        <v>311121.90000000002</v>
      </c>
      <c r="D123" s="15">
        <f t="shared" si="26"/>
        <v>1.7321213234680075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13353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customHeight="1">
      <c r="A126" s="31" t="s">
        <v>98</v>
      </c>
      <c r="B126" s="50">
        <f>B119/B111*10</f>
        <v>19.531999288569118</v>
      </c>
      <c r="C126" s="50">
        <f>C119/C111*10</f>
        <v>34.017576968249031</v>
      </c>
      <c r="D126" s="15">
        <f t="shared" si="26"/>
        <v>1.7416331255017725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v>29.5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34.660247656730647</v>
      </c>
      <c r="D127" s="15">
        <f t="shared" si="26"/>
        <v>1.7117375870854714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31.3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customHeight="1">
      <c r="A128" s="11" t="s">
        <v>93</v>
      </c>
      <c r="B128" s="51">
        <f t="shared" si="41"/>
        <v>19.234021137393057</v>
      </c>
      <c r="C128" s="51">
        <f t="shared" si="41"/>
        <v>30.678411524235933</v>
      </c>
      <c r="D128" s="15">
        <f t="shared" si="26"/>
        <v>1.5950076848253909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24.8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customHeight="1">
      <c r="A129" s="11" t="s">
        <v>94</v>
      </c>
      <c r="B129" s="51">
        <f t="shared" si="41"/>
        <v>18.94015922391522</v>
      </c>
      <c r="C129" s="51">
        <f t="shared" si="41"/>
        <v>32.446114666154962</v>
      </c>
      <c r="D129" s="15">
        <f t="shared" si="26"/>
        <v>1.7130856336828542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v>30.5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5137.5</v>
      </c>
      <c r="D133" s="15">
        <f t="shared" si="54"/>
        <v>2.3426812585499315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524.5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customHeight="1">
      <c r="A134" s="31" t="s">
        <v>100</v>
      </c>
      <c r="B134" s="27">
        <v>81</v>
      </c>
      <c r="C134" s="27">
        <f>SUM(E134:Y134)</f>
        <v>309</v>
      </c>
      <c r="D134" s="15">
        <f t="shared" si="54"/>
        <v>3.8148148148148149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0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>
      <c r="A139" s="52" t="s">
        <v>105</v>
      </c>
      <c r="B139" s="23">
        <v>4894</v>
      </c>
      <c r="C139" s="27">
        <f>SUM(E139:Y139)</f>
        <v>4956</v>
      </c>
      <c r="D139" s="15">
        <f t="shared" ref="D139:D145" si="58">C139/B139</f>
        <v>1.0126685737637924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163">
        <v>90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0.97741840055221374</v>
      </c>
      <c r="D140" s="15">
        <f t="shared" si="58"/>
        <v>0.97741840055221374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0.46391752577319589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114.5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104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>
      <c r="A143" s="31" t="s">
        <v>106</v>
      </c>
      <c r="B143" s="23">
        <v>95653</v>
      </c>
      <c r="C143" s="27">
        <f>SUM(E143:Y143)</f>
        <v>121104.5</v>
      </c>
      <c r="D143" s="15">
        <f t="shared" si="58"/>
        <v>1.2660815656592057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1760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>
      <c r="A145" s="31" t="s">
        <v>98</v>
      </c>
      <c r="B145" s="56">
        <f>B143/B139*10</f>
        <v>195.44953003677972</v>
      </c>
      <c r="C145" s="56">
        <f>C143/C139*10</f>
        <v>244.3593623890234</v>
      </c>
      <c r="D145" s="15">
        <f t="shared" si="58"/>
        <v>1.2502427728684731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92">
        <f t="shared" si="64"/>
        <v>195.55555555555557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v>34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>
      <c r="A150" s="52" t="s">
        <v>170</v>
      </c>
      <c r="B150" s="23">
        <v>812</v>
      </c>
      <c r="C150" s="151">
        <f>SUM(E150:Y150)</f>
        <v>849.15</v>
      </c>
      <c r="D150" s="15">
        <f t="shared" ref="D150:D199" si="66">C150/B150</f>
        <v>1.0457512315270936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5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customHeight="1">
      <c r="A151" s="13" t="s">
        <v>179</v>
      </c>
      <c r="B151" s="32">
        <f>B150/B149</f>
        <v>0.95529411764705885</v>
      </c>
      <c r="C151" s="32">
        <f>C150/C149</f>
        <v>0.88315132605304214</v>
      </c>
      <c r="D151" s="15">
        <f t="shared" si="66"/>
        <v>0.92448106791266726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0.14705882352941177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customHeight="1">
      <c r="A153" s="31" t="s">
        <v>110</v>
      </c>
      <c r="B153" s="23">
        <v>25928</v>
      </c>
      <c r="C153" s="27">
        <f>SUM(E153:Y153)</f>
        <v>34310.959999999999</v>
      </c>
      <c r="D153" s="15">
        <f t="shared" si="66"/>
        <v>1.3233168775069422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75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>
      <c r="A155" s="31" t="s">
        <v>98</v>
      </c>
      <c r="B155" s="56">
        <f>B153/B150*10</f>
        <v>319.31034482758616</v>
      </c>
      <c r="C155" s="56">
        <f>C153/C150*10</f>
        <v>404.06241535653299</v>
      </c>
      <c r="D155" s="15">
        <f t="shared" si="66"/>
        <v>1.2654222511165722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150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56.95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29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customHeight="1">
      <c r="A186" s="52" t="s">
        <v>116</v>
      </c>
      <c r="B186" s="23">
        <v>10259</v>
      </c>
      <c r="C186" s="27">
        <f>SUM(E186:Y186)</f>
        <v>12322</v>
      </c>
      <c r="D186" s="15">
        <f t="shared" si="66"/>
        <v>1.2010917243396042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193">
        <v>184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148348</v>
      </c>
      <c r="D202" s="15">
        <f>C202/B202</f>
        <v>0.77742782427326418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940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>
      <c r="A204" s="31" t="s">
        <v>122</v>
      </c>
      <c r="B204" s="23">
        <v>89005</v>
      </c>
      <c r="C204" s="27">
        <f>SUM(E204:Y204)</f>
        <v>81254.5</v>
      </c>
      <c r="D204" s="15">
        <f t="shared" si="116"/>
        <v>0.91292062243694172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1505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0.78155629298321549</v>
      </c>
      <c r="D205" s="15">
        <f t="shared" si="116"/>
        <v>0.92200899683430848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0.63636363636363635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>
      <c r="A206" s="11" t="s">
        <v>123</v>
      </c>
      <c r="B206" s="26">
        <v>75052</v>
      </c>
      <c r="C206" s="26">
        <f>SUM(E206:Y206)</f>
        <v>71016</v>
      </c>
      <c r="D206" s="15">
        <f t="shared" si="116"/>
        <v>0.94622395139370041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834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>
      <c r="A207" s="11" t="s">
        <v>124</v>
      </c>
      <c r="B207" s="26">
        <v>10126</v>
      </c>
      <c r="C207" s="26">
        <f>SUM(E207:Y207)</f>
        <v>9157</v>
      </c>
      <c r="D207" s="15">
        <f t="shared" si="116"/>
        <v>0.90430574758048587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671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301963.90000000002</v>
      </c>
      <c r="D224" s="9">
        <f t="shared" si="121"/>
        <v>1.3626222332528599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87">
        <v>5700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57373.141000000003</v>
      </c>
      <c r="D226" s="9">
        <f t="shared" si="121"/>
        <v>67.577315665488811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1083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1.1401748225343604</v>
      </c>
      <c r="D227" s="9">
        <f t="shared" si="121"/>
        <v>1.7347502285121847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0.6171502815071459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198521.37099999998</v>
      </c>
      <c r="D233" s="9">
        <f t="shared" si="121"/>
        <v>1.5697521244722916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26">
        <f>O231+O229+O226+O222+O218</f>
        <v>5024.25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28.005762923232972</v>
      </c>
      <c r="D235" s="9">
        <f t="shared" si="121"/>
        <v>1.1917345924779987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194">
        <f>O233/O234*10</f>
        <v>24.872524752475247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</row>
    <row r="246" spans="1:25" ht="20.25" hidden="1" customHeight="1">
      <c r="A246" s="210"/>
      <c r="B246" s="211"/>
      <c r="C246" s="211"/>
      <c r="D246" s="211"/>
      <c r="E246" s="211"/>
      <c r="F246" s="211"/>
      <c r="G246" s="211"/>
      <c r="H246" s="211"/>
      <c r="I246" s="211"/>
      <c r="J246" s="211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7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2023-09-18T04:21:48Z</dcterms:modified>
</cp:coreProperties>
</file>