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45621"/>
</workbook>
</file>

<file path=xl/calcChain.xml><?xml version="1.0" encoding="utf-8"?>
<calcChain xmlns="http://schemas.openxmlformats.org/spreadsheetml/2006/main"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D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5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D12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51" i="1" l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<sst xmlns="http://schemas.openxmlformats.org/spreadsheetml/2006/main" count="275" uniqueCount="219">
  <si>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</si>
  <si>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</si>
  <si>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</si>
  <si>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</si>
  <si>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</si>
  <si>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</si>
  <si>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</si>
  <si>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</si>
  <si>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</si>
  <si>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</si>
  <si>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</si>
  <si>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</si>
  <si>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</si>
  <si>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</si>
  <si>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</si>
  <si>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</si>
  <si>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</si>
  <si>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</si>
  <si>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</si>
  <si>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</si>
  <si>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</si>
  <si>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</si>
  <si>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</si>
  <si>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</si>
  <si>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</si>
  <si>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</si>
  <si>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</si>
  <si>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</si>
  <si>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</si>
  <si>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</si>
  <si>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</si>
  <si>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</si>
  <si>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</si>
  <si>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</si>
  <si>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</si>
  <si>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</si>
  <si>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</si>
  <si>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</si>
  <si>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</si>
  <si>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</si>
  <si>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</si>
  <si>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</si>
  <si>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</si>
  <si>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</si>
  <si>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</si>
  <si>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</si>
  <si>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</si>
  <si>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</si>
  <si>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</si>
  <si>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</si>
  <si>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</si>
  <si>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</si>
  <si>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</si>
  <si>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</si>
  <si>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</si>
  <si>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</si>
  <si>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</si>
  <si>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</si>
  <si>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</si>
  <si>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</si>
  <si>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</si>
  <si>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</si>
  <si>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</si>
  <si>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</si>
  <si>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</si>
  <si>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</si>
  <si>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</si>
  <si>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</si>
  <si>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</si>
  <si>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</si>
  <si>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</si>
  <si>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</si>
  <si>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</si>
  <si>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</si>
  <si>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</si>
  <si>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</si>
  <si>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</si>
  <si>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</si>
  <si>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</si>
  <si>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</si>
  <si>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</si>
  <si>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</si>
  <si>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</si>
  <si>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</si>
  <si>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</si>
  <si>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</si>
  <si>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</si>
  <si>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</si>
  <si>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</si>
  <si>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</si>
  <si>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</si>
  <si>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</si>
  <si>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</si>
  <si>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</si>
  <si>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</si>
  <si>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</si>
  <si>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</si>
  <si>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</si>
  <si>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</si>
  <si>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</si>
  <si>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</si>
  <si>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</si>
  <si>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</si>
  <si>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</si>
  <si>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</si>
  <si>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</si>
  <si>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</si>
  <si>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</si>
  <si>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</si>
  <si>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</si>
  <si>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</si>
  <si>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</si>
  <si>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</si>
  <si>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</si>
  <si>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</si>
  <si>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</si>
  <si>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</si>
  <si>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</si>
  <si>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</si>
  <si>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</si>
  <si>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</si>
  <si>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</si>
  <si>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</si>
  <si>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</si>
  <si>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</si>
  <si>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</si>
  <si>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</si>
  <si>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</si>
  <si>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</si>
  <si>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</si>
  <si>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</si>
  <si>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</si>
  <si>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</si>
  <si>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</si>
  <si>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</si>
  <si>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</si>
  <si>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</si>
  <si>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</si>
  <si>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</si>
  <si>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</si>
  <si>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</si>
  <si>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</si>
  <si>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</si>
  <si>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</si>
  <si>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</si>
  <si>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</si>
  <si>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</si>
  <si>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</si>
  <si>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</si>
  <si>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</si>
  <si>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</si>
  <si>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</si>
  <si>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</si>
  <si>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</si>
  <si>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</si>
  <si>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</si>
  <si>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</si>
  <si>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</si>
  <si>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</si>
  <si>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</si>
  <si>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</si>
  <si>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</si>
  <si>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</si>
  <si>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</si>
  <si>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</si>
  <si>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</si>
  <si>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</si>
  <si>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</si>
  <si>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</si>
  <si>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</si>
  <si>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</si>
  <si>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</si>
  <si>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</si>
  <si>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</si>
  <si>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</si>
  <si>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</si>
  <si>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</si>
  <si>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</si>
  <si>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</si>
  <si>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</si>
  <si>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</si>
  <si>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</si>
  <si>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</si>
  <si>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</si>
  <si>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</si>
  <si>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</si>
  <si>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</si>
  <si>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</si>
  <si>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</si>
  <si>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</si>
  <si>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</si>
  <si>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</si>
  <si>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</si>
  <si>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</si>
  <si>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</si>
  <si>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</si>
  <si>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</si>
  <si>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</si>
  <si>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</si>
  <si>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</si>
  <si>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</si>
  <si>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</si>
  <si>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</si>
  <si>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</si>
  <si>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</si>
  <si>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</si>
  <si>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</si>
  <si>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</si>
  <si>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</si>
  <si>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</si>
  <si>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</si>
  <si>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</si>
  <si>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</si>
  <si>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</si>
  <si>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</si>
  <si>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Информация о сельскохозяйственных работах по состоянию на 22 марта 2023 г. (сельскохозяйственные организации и крупные К(Ф)Х)</t>
  </si>
  <si>
    <t>На соответ. период 2022 г.</t>
  </si>
  <si>
    <t>Всего период 2023 г.</t>
  </si>
  <si>
    <t>2023 г. к 2022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</si>
</sst>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D7" sqref="D7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2" t="s">
        <v>215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193" t="s">
        <v>3</v>
      </c>
      <c r="B4" s="196" t="s">
        <v>216</v>
      </c>
      <c r="C4" s="199" t="s">
        <v>217</v>
      </c>
      <c r="D4" s="199" t="s">
        <v>218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8" t="s">
        <v>0</v>
      </c>
    </row>
    <row r="5" spans="1:26" s="178" customFormat="1" ht="87" customHeight="1" x14ac:dyDescent="0.25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178" customFormat="1" ht="69.75" customHeight="1" thickBot="1" x14ac:dyDescent="0.3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50513.3</v>
      </c>
      <c r="D8" s="15">
        <f t="shared" si="0"/>
        <v>1.0000851333425727</v>
      </c>
      <c r="E8" s="113">
        <v>2886</v>
      </c>
      <c r="F8" s="113">
        <v>1426</v>
      </c>
      <c r="G8" s="113">
        <v>3545</v>
      </c>
      <c r="H8" s="113">
        <v>3013</v>
      </c>
      <c r="I8" s="113">
        <v>1381</v>
      </c>
      <c r="J8" s="113">
        <v>3512.4</v>
      </c>
      <c r="K8" s="113">
        <v>2220</v>
      </c>
      <c r="L8" s="113">
        <v>2813.5</v>
      </c>
      <c r="M8" s="113">
        <v>2320</v>
      </c>
      <c r="N8" s="113">
        <v>708</v>
      </c>
      <c r="O8" s="113">
        <v>1529</v>
      </c>
      <c r="P8" s="113">
        <v>1997</v>
      </c>
      <c r="Q8" s="113">
        <v>3291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1890</v>
      </c>
      <c r="X8" s="113">
        <v>4296</v>
      </c>
      <c r="Y8" s="113">
        <v>2228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1.049932447880942</v>
      </c>
      <c r="D9" s="15"/>
      <c r="E9" s="140">
        <f t="shared" si="1"/>
        <v>1.3955512572533848</v>
      </c>
      <c r="F9" s="140">
        <f t="shared" si="1"/>
        <v>1</v>
      </c>
      <c r="G9" s="140">
        <f t="shared" si="1"/>
        <v>1.0706735125339777</v>
      </c>
      <c r="H9" s="140">
        <f t="shared" si="1"/>
        <v>1</v>
      </c>
      <c r="I9" s="140">
        <f t="shared" si="1"/>
        <v>1</v>
      </c>
      <c r="J9" s="140">
        <f t="shared" si="1"/>
        <v>1.0857496136012366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1.0170977641385357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1.1770386266094421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1.0026525198938991</v>
      </c>
      <c r="X9" s="140">
        <f t="shared" si="1"/>
        <v>1.0742685671417855</v>
      </c>
      <c r="Y9" s="140">
        <f t="shared" si="1"/>
        <v>1.0386946386946387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42596.4</v>
      </c>
      <c r="D10" s="15">
        <f t="shared" si="0"/>
        <v>0.87764293808591742</v>
      </c>
      <c r="E10" s="113">
        <v>2686</v>
      </c>
      <c r="F10" s="113">
        <v>756</v>
      </c>
      <c r="G10" s="113">
        <v>3006</v>
      </c>
      <c r="H10" s="113">
        <v>2615</v>
      </c>
      <c r="I10" s="113">
        <v>1286</v>
      </c>
      <c r="J10" s="113">
        <v>2954</v>
      </c>
      <c r="K10" s="113">
        <v>1770</v>
      </c>
      <c r="L10" s="113">
        <v>2541</v>
      </c>
      <c r="M10" s="113">
        <v>2320</v>
      </c>
      <c r="N10" s="113">
        <v>645</v>
      </c>
      <c r="O10" s="113">
        <v>1279</v>
      </c>
      <c r="P10" s="113">
        <v>1381</v>
      </c>
      <c r="Q10" s="113">
        <v>2885</v>
      </c>
      <c r="R10" s="113">
        <v>2202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1890</v>
      </c>
      <c r="X10" s="113">
        <v>3779</v>
      </c>
      <c r="Y10" s="113">
        <v>1543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0.93</v>
      </c>
      <c r="D11" s="15"/>
      <c r="E11" s="140">
        <f>E10/E8</f>
        <v>0.93069993069993073</v>
      </c>
      <c r="F11" s="140">
        <f>F10/F8</f>
        <v>0.53015427769985979</v>
      </c>
      <c r="G11" s="140">
        <f t="shared" ref="G11:Y11" si="2">G10/G8</f>
        <v>0.84795486600846259</v>
      </c>
      <c r="H11" s="140">
        <f t="shared" si="2"/>
        <v>0.86790574178559576</v>
      </c>
      <c r="I11" s="140">
        <f t="shared" si="2"/>
        <v>0.93120926864590881</v>
      </c>
      <c r="J11" s="140">
        <f t="shared" si="2"/>
        <v>0.8410203849219906</v>
      </c>
      <c r="K11" s="140">
        <v>0.97</v>
      </c>
      <c r="L11" s="140">
        <f t="shared" si="2"/>
        <v>0.90314554824951132</v>
      </c>
      <c r="M11" s="140">
        <f t="shared" si="2"/>
        <v>1</v>
      </c>
      <c r="N11" s="140">
        <f t="shared" si="2"/>
        <v>0.91101694915254239</v>
      </c>
      <c r="O11" s="140">
        <v>0.94</v>
      </c>
      <c r="P11" s="140">
        <f t="shared" si="2"/>
        <v>0.69153730595893836</v>
      </c>
      <c r="Q11" s="140">
        <f t="shared" si="2"/>
        <v>0.87663324217563054</v>
      </c>
      <c r="R11" s="140">
        <f t="shared" si="2"/>
        <v>0.73131849883759548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0.87965549348230909</v>
      </c>
      <c r="Y11" s="140">
        <f t="shared" si="2"/>
        <v>0.6925493716337523</v>
      </c>
    </row>
    <row r="12" spans="1:26" s="12" customFormat="1" ht="30" customHeight="1" x14ac:dyDescent="0.2">
      <c r="A12" s="13" t="s">
        <v>31</v>
      </c>
      <c r="B12" s="8">
        <v>20820</v>
      </c>
      <c r="C12" s="8">
        <f>SUM(E12:Y12)</f>
        <v>360</v>
      </c>
      <c r="D12" s="15">
        <f t="shared" si="0"/>
        <v>1.7291066282420751E-2</v>
      </c>
      <c r="E12" s="141"/>
      <c r="F12" s="141"/>
      <c r="G12" s="141"/>
      <c r="H12" s="141"/>
      <c r="I12" s="141"/>
      <c r="J12" s="141">
        <v>360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7.1268359026236648E-3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>
        <v>5876</v>
      </c>
      <c r="C14" s="23">
        <f t="shared" ref="C14:C19" si="3">SUM(E14:Y14)</f>
        <v>100</v>
      </c>
      <c r="D14" s="15">
        <f t="shared" si="0"/>
        <v>1.7018379850238258E-2</v>
      </c>
      <c r="E14" s="113"/>
      <c r="F14" s="113"/>
      <c r="G14" s="113"/>
      <c r="H14" s="113"/>
      <c r="I14" s="113"/>
      <c r="J14" s="113">
        <v>100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100587</v>
      </c>
      <c r="C20" s="23">
        <f>SUM(E20:Y20)</f>
        <v>81874.5</v>
      </c>
      <c r="D20" s="15">
        <f t="shared" si="0"/>
        <v>0.81396701362999191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80216</v>
      </c>
      <c r="C25" s="23">
        <f>SUM(E25:Y25)</f>
        <v>485</v>
      </c>
      <c r="D25" s="15">
        <f t="shared" si="0"/>
        <v>6.046175326618131E-3</v>
      </c>
      <c r="E25" s="94">
        <v>400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>
        <v>70</v>
      </c>
      <c r="R25" s="94"/>
      <c r="S25" s="94"/>
      <c r="T25" s="94"/>
      <c r="U25" s="94">
        <v>15</v>
      </c>
      <c r="V25" s="94"/>
      <c r="W25" s="94"/>
      <c r="X25" s="94"/>
      <c r="Y25" s="94"/>
    </row>
    <row r="26" spans="1:26" s="12" customFormat="1" ht="30" customHeight="1" x14ac:dyDescent="0.2">
      <c r="A26" s="18" t="s">
        <v>45</v>
      </c>
      <c r="B26" s="28">
        <f t="shared" ref="B26:Y26" si="7">B25/B20</f>
        <v>0.79747879944724465</v>
      </c>
      <c r="C26" s="28">
        <f>C25/C20</f>
        <v>5.923700297406396E-3</v>
      </c>
      <c r="D26" s="15"/>
      <c r="E26" s="117">
        <f t="shared" si="7"/>
        <v>5.2631578947368418E-2</v>
      </c>
      <c r="F26" s="117">
        <f t="shared" si="7"/>
        <v>0</v>
      </c>
      <c r="G26" s="117">
        <f t="shared" si="7"/>
        <v>0</v>
      </c>
      <c r="H26" s="117">
        <f t="shared" si="7"/>
        <v>0</v>
      </c>
      <c r="I26" s="117">
        <f t="shared" si="7"/>
        <v>0</v>
      </c>
      <c r="J26" s="117">
        <f t="shared" si="7"/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1.9204389574759947E-2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8.8600118133490852E-3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0.3167009653334924</v>
      </c>
      <c r="C29" s="23">
        <f t="shared" si="8"/>
        <v>14.412917504923945</v>
      </c>
      <c r="D29" s="15">
        <f t="shared" si="0"/>
        <v>45.509547120410119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0.95858823529411763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 x14ac:dyDescent="0.2">
      <c r="A30" s="11" t="s">
        <v>189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8"/>
        <v>32972</v>
      </c>
      <c r="D33" s="15">
        <f t="shared" si="0"/>
        <v>1.1375931548440519</v>
      </c>
      <c r="E33" s="94">
        <v>350</v>
      </c>
      <c r="F33" s="94">
        <v>413</v>
      </c>
      <c r="G33" s="94">
        <v>576</v>
      </c>
      <c r="H33" s="94">
        <v>79</v>
      </c>
      <c r="I33" s="94">
        <v>510</v>
      </c>
      <c r="J33" s="94">
        <v>2159</v>
      </c>
      <c r="K33" s="94">
        <v>3112</v>
      </c>
      <c r="L33" s="94">
        <v>1128</v>
      </c>
      <c r="M33" s="94">
        <v>360</v>
      </c>
      <c r="N33" s="94">
        <v>650</v>
      </c>
      <c r="O33" s="94">
        <v>593</v>
      </c>
      <c r="P33" s="94">
        <v>2080</v>
      </c>
      <c r="Q33" s="94">
        <v>3520</v>
      </c>
      <c r="R33" s="94">
        <v>1200</v>
      </c>
      <c r="S33" s="94">
        <v>2289</v>
      </c>
      <c r="T33" s="94">
        <v>3358</v>
      </c>
      <c r="U33" s="94">
        <v>720</v>
      </c>
      <c r="V33" s="94">
        <v>432</v>
      </c>
      <c r="W33" s="94">
        <v>4970</v>
      </c>
      <c r="X33" s="94">
        <v>3520</v>
      </c>
      <c r="Y33" s="94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0.29520731303327929</v>
      </c>
      <c r="D34" s="15" t="e">
        <f t="shared" si="0"/>
        <v>#DIV/0!</v>
      </c>
      <c r="E34" s="117">
        <f t="shared" si="11"/>
        <v>0.26656511805026656</v>
      </c>
      <c r="F34" s="117">
        <f t="shared" si="11"/>
        <v>0.15561416729464958</v>
      </c>
      <c r="G34" s="117">
        <f t="shared" si="11"/>
        <v>4.7781003732890917E-2</v>
      </c>
      <c r="H34" s="117">
        <f t="shared" si="11"/>
        <v>1.0231835254500712E-2</v>
      </c>
      <c r="I34" s="117">
        <f t="shared" si="11"/>
        <v>6.4786585365853661E-2</v>
      </c>
      <c r="J34" s="117">
        <f t="shared" si="11"/>
        <v>0.38117937853107342</v>
      </c>
      <c r="K34" s="117">
        <f t="shared" si="11"/>
        <v>0.81295715778474398</v>
      </c>
      <c r="L34" s="117">
        <f t="shared" si="11"/>
        <v>0.23677581863979849</v>
      </c>
      <c r="M34" s="117">
        <f t="shared" si="11"/>
        <v>0.11166253101736973</v>
      </c>
      <c r="N34" s="117">
        <f t="shared" si="11"/>
        <v>0.15587529976019185</v>
      </c>
      <c r="O34" s="117">
        <f t="shared" si="11"/>
        <v>0.13398102123813826</v>
      </c>
      <c r="P34" s="117">
        <f>P33/Q30</f>
        <v>0.34255599472990778</v>
      </c>
      <c r="Q34" s="117">
        <f>Q33/R30</f>
        <v>0.90768437338834451</v>
      </c>
      <c r="R34" s="117">
        <f>R33/S30</f>
        <v>0.20026702269692923</v>
      </c>
      <c r="S34" s="117">
        <f>S33/T30</f>
        <v>0.4266542404473439</v>
      </c>
      <c r="T34" s="117">
        <f t="shared" si="11"/>
        <v>0.62590866728797767</v>
      </c>
      <c r="U34" s="117">
        <f t="shared" si="11"/>
        <v>0.39408866995073893</v>
      </c>
      <c r="V34" s="117">
        <f t="shared" si="11"/>
        <v>0.21567648527209185</v>
      </c>
      <c r="W34" s="117">
        <f t="shared" si="11"/>
        <v>0.58491232199599863</v>
      </c>
      <c r="X34" s="117">
        <f t="shared" si="11"/>
        <v>0.4216578821274557</v>
      </c>
      <c r="Y34" s="117">
        <f t="shared" si="11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0.60130807316614587</v>
      </c>
      <c r="D36" s="15" t="e">
        <f t="shared" si="0"/>
        <v>#DIV/0!</v>
      </c>
      <c r="E36" s="116">
        <f t="shared" si="12"/>
        <v>1.1424219345011424</v>
      </c>
      <c r="F36" s="116">
        <f t="shared" si="12"/>
        <v>0.80256217030896759</v>
      </c>
      <c r="G36" s="116">
        <f t="shared" si="12"/>
        <v>0.35197013687266693</v>
      </c>
      <c r="H36" s="116">
        <f t="shared" si="12"/>
        <v>0.21991969952078746</v>
      </c>
      <c r="I36" s="116">
        <f t="shared" si="12"/>
        <v>0.30360772357723576</v>
      </c>
      <c r="J36" s="116">
        <f t="shared" si="12"/>
        <v>0.89177259887005644</v>
      </c>
      <c r="K36" s="116">
        <f t="shared" si="12"/>
        <v>0.9566353187042842</v>
      </c>
      <c r="L36" s="116">
        <f t="shared" si="12"/>
        <v>0.68450881612090675</v>
      </c>
      <c r="M36" s="116">
        <f t="shared" si="12"/>
        <v>0.26166253101736975</v>
      </c>
      <c r="N36" s="116">
        <f t="shared" si="12"/>
        <v>0.82688249400479619</v>
      </c>
      <c r="O36" s="116">
        <f t="shared" si="12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2"/>
        <v>0.59068033550792176</v>
      </c>
      <c r="U36" s="116">
        <f t="shared" si="12"/>
        <v>0.6130268199233716</v>
      </c>
      <c r="V36" s="116">
        <f t="shared" si="12"/>
        <v>0.14977533699450823</v>
      </c>
      <c r="W36" s="116">
        <f t="shared" si="12"/>
        <v>1.0121219253854301</v>
      </c>
      <c r="X36" s="116">
        <f t="shared" si="12"/>
        <v>0.92010062290368955</v>
      </c>
      <c r="Y36" s="116">
        <f t="shared" si="12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190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191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206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210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198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210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210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209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213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212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211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207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208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204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205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214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199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200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201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193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195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194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197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196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202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203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192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20.25" hidden="1" customHeight="1" x14ac:dyDescent="0.25">
      <c r="A246" s="207"/>
      <c r="B246" s="208"/>
      <c r="C246" s="208"/>
      <c r="D246" s="208"/>
      <c r="E246" s="208"/>
      <c r="F246" s="208"/>
      <c r="G246" s="208"/>
      <c r="H246" s="208"/>
      <c r="I246" s="208"/>
      <c r="J246" s="20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2023-03-22T10:38:03Z</cp:lastPrinted>
  <dcterms:created xsi:type="dcterms:W3CDTF">2017-06-08T05:54:08Z</dcterms:created>
  <dcterms:modified xsi:type="dcterms:W3CDTF">2023-03-23T06:48:47Z</dcterms:modified>
</cp:coreProperties>
</file>