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<sst xmlns="http://schemas.openxmlformats.org/spreadsheetml/2006/main" count="94" uniqueCount="65">
  <si>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</si>
  <si>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</si>
  <si>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</si>
  <si>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</si>
  <si>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</si>
  <si>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</si>
  <si>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</si>
  <si>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</si>
  <si>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</si>
  <si>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</si>
  <si>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</si>
  <si>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</si>
  <si>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</si>
  <si>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</si>
  <si>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</si>
  <si>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</si>
  <si>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</si>
  <si>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</si>
  <si>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</si>
  <si>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</si>
  <si>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</si>
  <si>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</si>
  <si>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</si>
  <si>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</si>
  <si>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</si>
  <si>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</si>
  <si>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</si>
  <si>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</si>
  <si>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</si>
  <si>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</si>
  <si>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</si>
  <si>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</si>
  <si>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</si>
  <si>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</si>
  <si>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</si>
  <si>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</si>
  <si>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</si>
  <si>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</si>
  <si>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</si>
  <si>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</si>
  <si>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</si>
  <si>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</si>
  <si>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</si>
  <si>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</si>
  <si>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</si>
  <si>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</si>
  <si>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</si>
  <si>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</si>
  <si>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</si>
  <si>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</si>
  <si>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</si>
  <si>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</si>
  <si>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</si>
  <si>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</si>
  <si>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</si>
  <si>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</si>
  <si>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</si>
  <si>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</si>
  <si>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</si>
  <si>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</si>
  <si>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</si>
  <si>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</si>
  <si>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</si>
  <si>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</si>
  <si>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03.06.2024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</si>
</sst>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M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17" sqref="AY17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10" t="s">
        <v>64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"/>
      <c r="X1" s="5"/>
      <c r="Y1" s="5"/>
    </row>
    <row r="2" spans="1:54" s="3" customFormat="1" ht="139.5" customHeight="1">
      <c r="A2" s="104" t="s">
        <v>13</v>
      </c>
      <c r="B2" s="112" t="s">
        <v>26</v>
      </c>
      <c r="C2" s="106" t="s">
        <v>44</v>
      </c>
      <c r="D2" s="106" t="s">
        <v>29</v>
      </c>
      <c r="E2" s="107" t="s">
        <v>45</v>
      </c>
      <c r="F2" s="107"/>
      <c r="G2" s="107"/>
      <c r="H2" s="107"/>
      <c r="I2" s="107"/>
      <c r="J2" s="107"/>
      <c r="K2" s="113" t="s">
        <v>46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14"/>
      <c r="W2" s="101" t="s">
        <v>47</v>
      </c>
      <c r="X2" s="102"/>
      <c r="Y2" s="103"/>
      <c r="Z2" s="104" t="s">
        <v>31</v>
      </c>
      <c r="AA2" s="105"/>
      <c r="AB2" s="105"/>
      <c r="AC2" s="86" t="s">
        <v>32</v>
      </c>
      <c r="AD2" s="87"/>
      <c r="AE2" s="87"/>
      <c r="AF2" s="87"/>
      <c r="AG2" s="87"/>
      <c r="AH2" s="87"/>
      <c r="AI2" s="61"/>
      <c r="AJ2" s="61"/>
      <c r="AK2" s="76" t="s">
        <v>48</v>
      </c>
      <c r="AL2" s="77"/>
      <c r="AM2" s="78"/>
      <c r="AN2" s="76" t="s">
        <v>49</v>
      </c>
      <c r="AO2" s="78"/>
      <c r="AP2" s="79" t="s">
        <v>52</v>
      </c>
      <c r="AQ2" s="89" t="s">
        <v>57</v>
      </c>
      <c r="AR2" s="89" t="s">
        <v>59</v>
      </c>
      <c r="AS2" s="69"/>
      <c r="AT2" s="89" t="s">
        <v>60</v>
      </c>
      <c r="AU2" s="92" t="s">
        <v>62</v>
      </c>
      <c r="AV2" s="79" t="s">
        <v>61</v>
      </c>
      <c r="AW2" s="76" t="s">
        <v>55</v>
      </c>
      <c r="AX2" s="77"/>
      <c r="AY2" s="78"/>
      <c r="AZ2" s="76" t="s">
        <v>56</v>
      </c>
      <c r="BA2" s="77"/>
      <c r="BB2" s="78"/>
    </row>
    <row r="3" spans="1:54" s="3" customFormat="1" ht="73.5" customHeight="1">
      <c r="A3" s="104"/>
      <c r="B3" s="112"/>
      <c r="C3" s="90"/>
      <c r="D3" s="90"/>
      <c r="E3" s="98" t="s">
        <v>24</v>
      </c>
      <c r="F3" s="99"/>
      <c r="G3" s="100"/>
      <c r="H3" s="108" t="s">
        <v>25</v>
      </c>
      <c r="I3" s="109"/>
      <c r="J3" s="109"/>
      <c r="K3" s="74" t="s">
        <v>22</v>
      </c>
      <c r="L3" s="74" t="s">
        <v>21</v>
      </c>
      <c r="M3" s="74" t="s">
        <v>28</v>
      </c>
      <c r="N3" s="98" t="s">
        <v>24</v>
      </c>
      <c r="O3" s="99"/>
      <c r="P3" s="100"/>
      <c r="Q3" s="108" t="s">
        <v>25</v>
      </c>
      <c r="R3" s="109"/>
      <c r="S3" s="109"/>
      <c r="T3" s="104" t="s">
        <v>23</v>
      </c>
      <c r="U3" s="105"/>
      <c r="V3" s="105"/>
      <c r="W3" s="104"/>
      <c r="X3" s="105"/>
      <c r="Y3" s="105"/>
      <c r="Z3" s="74" t="s">
        <v>14</v>
      </c>
      <c r="AA3" s="74" t="s">
        <v>15</v>
      </c>
      <c r="AB3" s="74" t="s">
        <v>16</v>
      </c>
      <c r="AC3" s="95" t="s">
        <v>33</v>
      </c>
      <c r="AD3" s="95" t="s">
        <v>34</v>
      </c>
      <c r="AE3" s="95" t="s">
        <v>35</v>
      </c>
      <c r="AF3" s="95" t="s">
        <v>36</v>
      </c>
      <c r="AG3" s="95" t="s">
        <v>37</v>
      </c>
      <c r="AH3" s="82" t="s">
        <v>38</v>
      </c>
      <c r="AI3" s="82" t="s">
        <v>53</v>
      </c>
      <c r="AJ3" s="82" t="s">
        <v>54</v>
      </c>
      <c r="AK3" s="74" t="s">
        <v>14</v>
      </c>
      <c r="AL3" s="74" t="s">
        <v>15</v>
      </c>
      <c r="AM3" s="74" t="s">
        <v>16</v>
      </c>
      <c r="AN3" s="84" t="s">
        <v>50</v>
      </c>
      <c r="AO3" s="84" t="s">
        <v>51</v>
      </c>
      <c r="AP3" s="80"/>
      <c r="AQ3" s="90"/>
      <c r="AR3" s="90"/>
      <c r="AS3" s="70" t="s">
        <v>63</v>
      </c>
      <c r="AT3" s="90"/>
      <c r="AU3" s="93"/>
      <c r="AV3" s="80"/>
      <c r="AW3" s="74" t="s">
        <v>14</v>
      </c>
      <c r="AX3" s="74" t="s">
        <v>15</v>
      </c>
      <c r="AY3" s="74" t="s">
        <v>16</v>
      </c>
      <c r="AZ3" s="74" t="s">
        <v>14</v>
      </c>
      <c r="BA3" s="74" t="s">
        <v>15</v>
      </c>
      <c r="BB3" s="74" t="s">
        <v>16</v>
      </c>
    </row>
    <row r="4" spans="1:54" s="3" customFormat="1" ht="73.5" customHeight="1">
      <c r="A4" s="79"/>
      <c r="B4" s="106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5"/>
      <c r="L4" s="75"/>
      <c r="M4" s="75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8"/>
      <c r="AA4" s="75"/>
      <c r="AB4" s="75"/>
      <c r="AC4" s="96"/>
      <c r="AD4" s="96"/>
      <c r="AE4" s="97"/>
      <c r="AF4" s="97"/>
      <c r="AG4" s="96"/>
      <c r="AH4" s="83"/>
      <c r="AI4" s="83"/>
      <c r="AJ4" s="83"/>
      <c r="AK4" s="88"/>
      <c r="AL4" s="75"/>
      <c r="AM4" s="75"/>
      <c r="AN4" s="85"/>
      <c r="AO4" s="85"/>
      <c r="AP4" s="81"/>
      <c r="AQ4" s="91"/>
      <c r="AR4" s="91"/>
      <c r="AS4" s="68"/>
      <c r="AT4" s="91"/>
      <c r="AU4" s="94"/>
      <c r="AV4" s="81"/>
      <c r="AW4" s="88"/>
      <c r="AX4" s="75"/>
      <c r="AY4" s="75"/>
      <c r="AZ4" s="88"/>
      <c r="BA4" s="75"/>
      <c r="BB4" s="75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230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100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910</v>
      </c>
      <c r="AB8" s="44">
        <f t="shared" si="8"/>
        <v>105.8139534883721</v>
      </c>
      <c r="AC8" s="40">
        <v>600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100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150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222</v>
      </c>
      <c r="AD13" s="40">
        <v>250</v>
      </c>
      <c r="AE13" s="40">
        <v>13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276</v>
      </c>
      <c r="AM13" s="55">
        <f t="shared" si="9"/>
        <v>102.60223048327137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640</v>
      </c>
      <c r="AB17" s="44">
        <f>AA17/Z17*100</f>
        <v>87.19346049046321</v>
      </c>
      <c r="AC17" s="40">
        <v>543</v>
      </c>
      <c r="AD17" s="40">
        <v>55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144</v>
      </c>
      <c r="AY17" s="55">
        <f>AX17/AW17*100</f>
        <v>62.60869565217392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11006</v>
      </c>
      <c r="AB20" s="58">
        <f t="shared" si="8"/>
        <v>101.5688445921004</v>
      </c>
      <c r="AC20" s="18">
        <f aca="true" t="shared" si="11" ref="AC20:AJ20">SUM(AC5:AC19)</f>
        <v>4652</v>
      </c>
      <c r="AD20" s="18">
        <f t="shared" si="11"/>
        <v>4149</v>
      </c>
      <c r="AE20" s="18">
        <f t="shared" si="11"/>
        <v>349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3092</v>
      </c>
      <c r="AM20" s="59">
        <f t="shared" si="9"/>
        <v>98.88071634154142</v>
      </c>
      <c r="AN20" s="53">
        <f>SUM(AN5:AN19)</f>
        <v>334</v>
      </c>
      <c r="AO20" s="53">
        <f>SUM(AO5:AO19)</f>
        <v>663</v>
      </c>
      <c r="AP20" s="53">
        <f>SUM(AP5:AP19)</f>
        <v>971</v>
      </c>
      <c r="AQ20" s="53">
        <v>0</v>
      </c>
      <c r="AR20" s="53">
        <v>150</v>
      </c>
      <c r="AS20" s="53">
        <v>261</v>
      </c>
      <c r="AT20" s="53">
        <v>0</v>
      </c>
      <c r="AU20" s="53">
        <v>60</v>
      </c>
      <c r="AV20" s="53">
        <v>1193</v>
      </c>
      <c r="AW20" s="53">
        <v>230</v>
      </c>
      <c r="AX20" s="53">
        <f>SUM(AX5:AX19)</f>
        <v>144</v>
      </c>
      <c r="AY20" s="59">
        <f aca="true" t="shared" si="12" ref="AY20:AY29">AX20/AW20*100</f>
        <v>62.60869565217392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30</v>
      </c>
      <c r="AY21" s="55">
        <f t="shared" si="12"/>
        <v>100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670</v>
      </c>
      <c r="AB24" s="44">
        <f t="shared" si="8"/>
        <v>98.52941176470588</v>
      </c>
      <c r="AC24" s="46">
        <v>400</v>
      </c>
      <c r="AD24" s="46">
        <v>270</v>
      </c>
      <c r="AE24" s="46"/>
      <c r="AF24" s="46"/>
      <c r="AG24" s="46"/>
      <c r="AH24" s="51"/>
      <c r="AI24" s="51"/>
      <c r="AJ24" s="51"/>
      <c r="AK24" s="53">
        <v>20</v>
      </c>
      <c r="AL24" s="53">
        <v>30</v>
      </c>
      <c r="AM24" s="55">
        <f t="shared" si="9"/>
        <v>150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6722</v>
      </c>
      <c r="AB28" s="44">
        <f>AA28/Z28*100</f>
        <v>102.1580547112462</v>
      </c>
      <c r="AC28" s="18">
        <v>2972</v>
      </c>
      <c r="AD28" s="18">
        <v>2450</v>
      </c>
      <c r="AE28" s="18">
        <v>224</v>
      </c>
      <c r="AF28" s="18"/>
      <c r="AG28" s="18">
        <v>304</v>
      </c>
      <c r="AH28" s="49">
        <v>712</v>
      </c>
      <c r="AI28" s="49">
        <v>60</v>
      </c>
      <c r="AJ28" s="49"/>
      <c r="AK28" s="53">
        <v>598.3</v>
      </c>
      <c r="AL28" s="53">
        <v>680</v>
      </c>
      <c r="AM28" s="59">
        <f t="shared" si="9"/>
        <v>113.65535684439246</v>
      </c>
      <c r="AN28" s="53">
        <v>162.5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147</v>
      </c>
      <c r="AW28" s="53">
        <v>148</v>
      </c>
      <c r="AX28" s="53">
        <v>140</v>
      </c>
      <c r="AY28" s="59">
        <f t="shared" si="12"/>
        <v>94.5945945945946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17728</v>
      </c>
      <c r="AB29" s="58">
        <f>AA29/Z29*100</f>
        <v>101.79145613229214</v>
      </c>
      <c r="AC29" s="19">
        <f aca="true" t="shared" si="13" ref="AC29:AL29">AC28+AC20</f>
        <v>7624</v>
      </c>
      <c r="AD29" s="19">
        <f t="shared" si="13"/>
        <v>6599</v>
      </c>
      <c r="AE29" s="19">
        <f t="shared" si="13"/>
        <v>573</v>
      </c>
      <c r="AF29" s="19">
        <f t="shared" si="13"/>
        <v>7</v>
      </c>
      <c r="AG29" s="19">
        <f t="shared" si="13"/>
        <v>680</v>
      </c>
      <c r="AH29" s="19">
        <f t="shared" si="13"/>
        <v>1923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3772</v>
      </c>
      <c r="AM29" s="59">
        <f t="shared" si="9"/>
        <v>101.25359031487397</v>
      </c>
      <c r="AN29" s="54">
        <f>AN28+AN20</f>
        <v>496.5</v>
      </c>
      <c r="AO29" s="54">
        <v>723</v>
      </c>
      <c r="AP29" s="54">
        <f>AP28+AP20</f>
        <v>1624</v>
      </c>
      <c r="AQ29" s="54">
        <v>135</v>
      </c>
      <c r="AR29" s="54">
        <v>150</v>
      </c>
      <c r="AS29" s="54">
        <v>261</v>
      </c>
      <c r="AT29" s="54">
        <v>300</v>
      </c>
      <c r="AU29" s="54">
        <v>60</v>
      </c>
      <c r="AV29" s="54">
        <f>AV28+AV20</f>
        <v>1340</v>
      </c>
      <c r="AW29" s="54">
        <v>378</v>
      </c>
      <c r="AX29" s="54">
        <f>AX28+AX20</f>
        <v>284</v>
      </c>
      <c r="AY29" s="59">
        <f t="shared" si="12"/>
        <v>75.13227513227513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2024-05-28T06:03:21Z</cp:lastPrinted>
  <dcterms:created xsi:type="dcterms:W3CDTF">2001-05-07T11:51:26Z</dcterms:created>
  <dcterms:modified xsi:type="dcterms:W3CDTF">2024-06-03T11:04:35Z</dcterms:modified>
  <cp:category/>
  <cp:version/>
  <cp:contentType/>
  <cp:contentStatus/>
</cp:coreProperties>
</file>