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1" activeTab="7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  <sheet name="ТО местных производителей" sheetId="9" r:id="rId9"/>
  </sheets>
  <definedNames>
    <definedName name="Excel_BuiltIn_Print_Area" localSheetId="7">'НТО'!$A$1:$H$20</definedName>
    <definedName name="Excel_BuiltIn_Print_Area" localSheetId="7">'НТО'!$A$1:$H$19</definedName>
    <definedName name="_xlnm.Print_Area" localSheetId="3">'АЗС'!$A$1:$I$8</definedName>
    <definedName name="_xlnm.Print_Area" localSheetId="2">'бытовка'!$A$1:$H$108</definedName>
    <definedName name="_xlnm.Print_Area" localSheetId="7">'НТО'!$A$1:$H$29</definedName>
    <definedName name="_xlnm.Print_Area" localSheetId="1">'обществ.питание'!$A$1:$H$41</definedName>
    <definedName name="_xlnm.Print_Area" localSheetId="6">'оптовые предприятия'!$A$1:$G$9</definedName>
    <definedName name="_xlnm.Print_Area" localSheetId="0">'розничная торговля'!$A$1:$J$360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<sst xmlns="http://schemas.openxmlformats.org/spreadsheetml/2006/main" count="2882" uniqueCount="1456">
  <si>
    <t>приложение 1</t>
  </si>
  <si>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</si>
  <si>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</si>
  <si>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</si>
  <si>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</si>
  <si>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</si>
  <si>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</si>
  <si>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</si>
  <si>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</si>
  <si>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Ассортимент (прод.товары/непрод.)</t>
  </si>
  <si>
    <t>Среднесписочная численность работников (чел.)</t>
  </si>
  <si>
    <t>Калининское райпо</t>
  </si>
  <si>
    <t>Аптека № 1</t>
  </si>
  <si>
    <t>кооперативная</t>
  </si>
  <si>
    <t>п. Вурнары, ул. Ашмарова,     д. 10                                                 8 (83537) 60-4-18</t>
  </si>
  <si>
    <t>С 08-00 до 19-00 без выходных</t>
  </si>
  <si>
    <t>Николаева Венера Эриковна                     (зав. Сергеева А.В.)</t>
  </si>
  <si>
    <t>мед. Препараты</t>
  </si>
  <si>
    <t>Аптека № 3</t>
  </si>
  <si>
    <t>п. Вурнары, ул. Гагарина, д. 42 8 (83537) 60-4-18</t>
  </si>
  <si>
    <t>С 09:00 до 18:00  без выходных</t>
  </si>
  <si>
    <t>Ветеринарная аптека</t>
  </si>
  <si>
    <t>п. Вурнары, ул. Ж.Илюкина,    д. 22                                                 8 (83537) 60-4-18</t>
  </si>
  <si>
    <t>С 08-00 до 17-00, выходной — воскресенье</t>
  </si>
  <si>
    <t>Николаева Венера Эриковна                     (зав. Степанова Н.Г.)</t>
  </si>
  <si>
    <t>вет. Препараты</t>
  </si>
  <si>
    <t>Аптека № 2</t>
  </si>
  <si>
    <t>Магазин № 11 «Экспресс»</t>
  </si>
  <si>
    <t>п. Вурнары, ул. К. Маркса, д. 47 8 (83537) 60-4-18</t>
  </si>
  <si>
    <t>С 07:00 до 18:00 без выходных</t>
  </si>
  <si>
    <t>Николаева Венера Эриковна                     (зав. Кочанова Н.В.)</t>
  </si>
  <si>
    <t xml:space="preserve">прод. товары </t>
  </si>
  <si>
    <t>С 08-00 до 16-00, выходной — воскресенье</t>
  </si>
  <si>
    <t>прод. и непрод. Товары</t>
  </si>
  <si>
    <t>Магазин № 13 «Восточный»</t>
  </si>
  <si>
    <t>п. Вурнары, ул. Ленина, д. 113  8 (83537) 60-4-18</t>
  </si>
  <si>
    <t>Николаева Венера Эриковна                     (зав. Иванова Л.Л.)</t>
  </si>
  <si>
    <t>Магазин № 2 «Перекресток»</t>
  </si>
  <si>
    <t>п. Вурнары, ул. Советская, д. 12 8 (83537) 60-4-18</t>
  </si>
  <si>
    <t>Николаева Венера Эриковна                     (зав. Фадеева Л.Ф.)</t>
  </si>
  <si>
    <t>Магазин № 8 «Северный»</t>
  </si>
  <si>
    <t>п. Вурнары, пер. Тракторный, д. 2 б                                                8 (83537) 60-4-18</t>
  </si>
  <si>
    <t>Николаева Венера Эриковна                     (зав. Данилова А.А.)</t>
  </si>
  <si>
    <t>Гастроном «Нурас»</t>
  </si>
  <si>
    <t>с. Калинино, ул. Гагарина, д. 27 8 (83537) 60-4-18</t>
  </si>
  <si>
    <t>С 07:00 до 22:00 без выходных</t>
  </si>
  <si>
    <t>Николаева Венера Эриковна                     (зав. Муравьева Л.Ю.)</t>
  </si>
  <si>
    <t>Магазин «Выбор»</t>
  </si>
  <si>
    <t>с. Калинино, ул. Гагарина,       д. 27 а                                              8 (83537) 60-4-18</t>
  </si>
  <si>
    <t>С 08-00 до 18-00 без выходных</t>
  </si>
  <si>
    <t>Николаева Венера Эриковна                     (зав. Афанасьева О.Ю.)</t>
  </si>
  <si>
    <t>пром. Товары</t>
  </si>
  <si>
    <t>Аптека № 4</t>
  </si>
  <si>
    <t>с. Калинино, ул. Гагарина,       д. 28 ж                                             8 (83537) 60-4-18</t>
  </si>
  <si>
    <t>Магазин «Стройхозтовары»</t>
  </si>
  <si>
    <t>с. Калинино, ул. Калинина, д. 12 8 (83537) 60-4-18</t>
  </si>
  <si>
    <t>стройхозтовары</t>
  </si>
  <si>
    <t>Магазин «Продукты»</t>
  </si>
  <si>
    <t>С 07:00 до 19:00 без выходных</t>
  </si>
  <si>
    <t>Николаева Венера Эриковна                     (зав. Чернова О.С.)</t>
  </si>
  <si>
    <t>Магазин ТПС</t>
  </si>
  <si>
    <t>д. Тузисярмусы, ул. Школьная, д. 28                                                 8 (83537) 60-4-18</t>
  </si>
  <si>
    <t>Николаева Венера Эриковна                     (зав. Кириллова Л.Н.)</t>
  </si>
  <si>
    <t>д. Ойкас-Кибеки, ул. Ленина,   д. 27 в                                              8 (83537) 60-4-18</t>
  </si>
  <si>
    <t>Николаева Венера Эриковна                     (зав. Шоркина В.В.)</t>
  </si>
  <si>
    <t>Николаева Венера Эриковна                     (зав. Тихонова Р.В.)</t>
  </si>
  <si>
    <t>д. Орауши, ул. Первомайская, д. 13 а                                              8 (83537) 60-4-18</t>
  </si>
  <si>
    <t>С 09:00 до 18:00, без выходных</t>
  </si>
  <si>
    <t>Николаева Венера Эриковна                     (зав. Александрова Н.П.)</t>
  </si>
  <si>
    <t>С 09:00 до 16:00, выходной — четверг</t>
  </si>
  <si>
    <t>аренда</t>
  </si>
  <si>
    <t>д. Напольное Тугаево,             ул. Дружбы, д. 5                           8 (83537) 60-4-18</t>
  </si>
  <si>
    <t>С 08-00 до 17-00, без выходных</t>
  </si>
  <si>
    <t>Николаева Венера Эриковна                     (зав. Мучкова Л.А.)</t>
  </si>
  <si>
    <t>д. Хорнзоры, ул. Чапаева, д. 1   8 (83537) 60-4-18</t>
  </si>
  <si>
    <t>С 08-00 до 17-00. выходной — воскресенье</t>
  </si>
  <si>
    <t>Николаева Венера Эриковна                     (зав. Васильева В.А.)</t>
  </si>
  <si>
    <t>Итого по Калининскому райпо</t>
  </si>
  <si>
    <t>ООО Калининское</t>
  </si>
  <si>
    <t>д. Азим-Сирма, ул. Советская, д. 20                                                 8 (83537) 60-4-18</t>
  </si>
  <si>
    <t>Иванова Татьяна Владимировна            (зав. Мордова Т.А.)</t>
  </si>
  <si>
    <t>д. Малдыкасы, ул. Восточная, д. 1 г                                                 8 (83537) 60-4-18</t>
  </si>
  <si>
    <t>Иванова Татьяна Владимировна            (зав. Еремеева В.И.)</t>
  </si>
  <si>
    <t>д. Чириш-Хирлепы,                  ул. Шоссейная, д. 26 б                 8 (83537) 60-4-18</t>
  </si>
  <si>
    <t>С 09:00 до 15:00, выходной — воскресенье</t>
  </si>
  <si>
    <t>Иванова Татьяна Владимировна            (зав. Игнатьева Т.В.)</t>
  </si>
  <si>
    <t>д. Эпшики, ул. Заречная, д. 14  8 (83537) 60-4-18</t>
  </si>
  <si>
    <t>С 09:00 до 18:00, выходной — воскресенье</t>
  </si>
  <si>
    <t>Иванова Татьяна Владимировна            (зав. Александрова М.В.)</t>
  </si>
  <si>
    <t>д. Алгазино, ул. Центральная,  д. 3                                                   8 (83537) 60-4-18</t>
  </si>
  <si>
    <t>Иванова Татьяна Владимировна            (зав. Семенова М.А.)</t>
  </si>
  <si>
    <t>д. Кукшумы, ул. Центральная, д. 15 а                                              8 (83537) 60-4-18</t>
  </si>
  <si>
    <t>Иванова Татьяна Владимировна            (зав. Кириллова Л.Г.)</t>
  </si>
  <si>
    <t>д. Хорн-Кукшумы,                   ул. Кукшумская, д. 12 б              8 (83537) 60-4-18</t>
  </si>
  <si>
    <t>С 09:00 до 16:00, выходной — воскресенье</t>
  </si>
  <si>
    <t>Иванова Татьяна Владимировна            (зав. Иванова Е.В.)</t>
  </si>
  <si>
    <t>д. Абызово, ул. Центральная,  д. 30 а                                              8 (83537) 60-4-18</t>
  </si>
  <si>
    <t>С 10:00 до 17:00, выходной воскресенье</t>
  </si>
  <si>
    <t>Иванова Татьяна Владимировна            (зав. Александрова Н.А.)</t>
  </si>
  <si>
    <t>д. Чиршкас Мураты,                ул. Вишневая, д. 19                      8 (83537) 60-4-18</t>
  </si>
  <si>
    <t>Иванова Татьяна Владимировна            (зав. Никонова Г.Д.)</t>
  </si>
  <si>
    <t>д. Большие Яуши,                     ул. Коммунальная, д. 6 а            8 (83537) 60-4-18</t>
  </si>
  <si>
    <t>Иванова Татьяна Владимировна            (зав. Павлова Л.Л.)</t>
  </si>
  <si>
    <t>д. Ойкас-Яуши, ул. Советская, д. 42                                                 8 (83537) 60-4-18</t>
  </si>
  <si>
    <t>Иванова Татьяна Владимировна            (зав. Ястребова М.А.)</t>
  </si>
  <si>
    <t>д. Альменево, ул. Садовая, д. 15 8 (83537) 60-4-18</t>
  </si>
  <si>
    <t>Иванова Татьяна Владимировна            (зав. Иванов П.А.)</t>
  </si>
  <si>
    <t>д. Ершипоси, пер. Юбилейный, д. 5                                                   8 (83537) 60-4-18</t>
  </si>
  <si>
    <t>Иванова Татьяна Владимировна            (зав. Воронцова Н.А.)</t>
  </si>
  <si>
    <t>д. Кюстюмеры, ул. Школьная, д. 32 а                                              8 (83537) 60-4-18</t>
  </si>
  <si>
    <t>С 09:00 до 17:00, выходной — воскресенье</t>
  </si>
  <si>
    <t>Иванова Татьяна Владимировна            (зав. Николаева Л.В.)</t>
  </si>
  <si>
    <t>д. Одиково, ул. Советская, д. 48  8 (83537) 60-4-18</t>
  </si>
  <si>
    <t>Иванова Татьяна Владимировна            (зав. Аверкина М.А.)</t>
  </si>
  <si>
    <t>д. Хора Сирма, ул. Огородная, д. 20 а                                              8 (83537) 60-4-18</t>
  </si>
  <si>
    <t>д. Кивьялы, ул. Новая, д. 7 а       8 (83537) 60-4-18</t>
  </si>
  <si>
    <t>С 08-00 до 18-00 выходной — воскресенье</t>
  </si>
  <si>
    <t>Иванова Татьяна Владимировна            (зав. Ефимова И.Г.)</t>
  </si>
  <si>
    <t>д. Кюльхири, ул. Победы, д. 31 г 8 (83537) 60-4-18</t>
  </si>
  <si>
    <t>С 08-00 до 18-00 выходной — четверг</t>
  </si>
  <si>
    <t>Иванова Татьяна Владимировна            (зав. Михайлова М.В.)</t>
  </si>
  <si>
    <t>д. Кольцовка, ул. Центральная, д. 44 а                                              8 (83537) 60-4-18</t>
  </si>
  <si>
    <t>Иванова Татьяна Владимировна            (зав. Храмова Л.В.)</t>
  </si>
  <si>
    <t>д. Мамалаево, ул. Советская,   д. 130 а                                            8 (83537) 60-4-18</t>
  </si>
  <si>
    <t>Иванова Татьяна Владимировна            (зав. Федорова Л.А.)</t>
  </si>
  <si>
    <t>д. Малые Яуши,                        ул. Шоссейная, д. 3                      8 (83537) 60-4-18</t>
  </si>
  <si>
    <t>Иванова Татьяна Владимировна            (зав. Петрова И.В.)</t>
  </si>
  <si>
    <t>д. Шинеры, ул. Мира, д. 113      8 (83537) 60-4-18</t>
  </si>
  <si>
    <t>С 08-00 до 17-00, выходной — четверг</t>
  </si>
  <si>
    <t>Иванова Татьяна Владимировна            (зав. Алексеева Н.В.)</t>
  </si>
  <si>
    <t>д. Чириш-Шинеры,                   ул. Советская, д. 202                    8 (83537) 60-4-18</t>
  </si>
  <si>
    <t>Иванова Татьяна Владимировна            (зав. Николаева И.М.)</t>
  </si>
  <si>
    <t>д. Буртасы,   ул. 50 лет Чувашии, д. 34 а                           8 (83537) 60-4-18</t>
  </si>
  <si>
    <t>Итого по ООО «Калининское»</t>
  </si>
  <si>
    <t>ООО «Елена»</t>
  </si>
  <si>
    <t>Магазин «Стиль»</t>
  </si>
  <si>
    <t>Виссарова Вероника Васильевна                  (зав. Ластухина Н.А.)</t>
  </si>
  <si>
    <t>пром.товары</t>
  </si>
  <si>
    <t>Промтовары</t>
  </si>
  <si>
    <t>Виссарова Вероника Васильевна                  (зав. Исакова Л.П.)</t>
  </si>
  <si>
    <t>Культтовары</t>
  </si>
  <si>
    <t>Виссарова Вероника Васильевна                  (зав. Сергеева Е.В.)</t>
  </si>
  <si>
    <t>мебель, канцтовары</t>
  </si>
  <si>
    <t>Хозмаг «Орбита»</t>
  </si>
  <si>
    <t>Виссарова Вероника Васильевна                  (зав. Афанасьева М.Н.)</t>
  </si>
  <si>
    <t>хоз.товары</t>
  </si>
  <si>
    <t>цветы</t>
  </si>
  <si>
    <t>Итого по ООО «Елена»</t>
  </si>
  <si>
    <t>Вурнарское городское поселение</t>
  </si>
  <si>
    <t>Магазин «Мила — 4»</t>
  </si>
  <si>
    <t>ООО «Мила»</t>
  </si>
  <si>
    <t>п. Вурнары, ул. А.Иванова, д. 6 8 (83537) 2-71-48</t>
  </si>
  <si>
    <t>С 07-00 до 22-00</t>
  </si>
  <si>
    <t>Иванов Юрий Кириллович</t>
  </si>
  <si>
    <t>Магазин «CARTRUCK»</t>
  </si>
  <si>
    <t xml:space="preserve">п. Вурнары, ул. А.Иванова,      д. 22                                              </t>
  </si>
  <si>
    <t>С 8:00 до 19:00</t>
  </si>
  <si>
    <t>ИП Николаев Владимир Владимирович</t>
  </si>
  <si>
    <t>автозапчасти</t>
  </si>
  <si>
    <t>Магазин «Мила — 1» (сеть магазинов «Фасоль»)</t>
  </si>
  <si>
    <t>п. Вурнары, ул. А.Иванова,      д. 36 а                                              8 (83537) 2-71-48</t>
  </si>
  <si>
    <t>Магазин «Мир свежих овощей, фруктов, сухофруктов»</t>
  </si>
  <si>
    <t>п. Вурнары, ул. Ашмарова,     д. 21                                                 8-953-798-23-02</t>
  </si>
  <si>
    <t>С 09:00 до 18:00</t>
  </si>
  <si>
    <t>ИП Саймудинов Шарифхуджа Абдулазизович</t>
  </si>
  <si>
    <t>фрукты, овощи</t>
  </si>
  <si>
    <t>Магазин косметики «Belatris»</t>
  </si>
  <si>
    <t>ИП Чугунникова Ольга Владимировна</t>
  </si>
  <si>
    <t>Белорусская косметика</t>
  </si>
  <si>
    <t>Магазин «Звениговский» мясокомбинат «Звениговский»</t>
  </si>
  <si>
    <t xml:space="preserve">Собственность </t>
  </si>
  <si>
    <t>п. Вурнары, ул. Ашмарова,     д. 24</t>
  </si>
  <si>
    <t>С 08:00 до 18:00</t>
  </si>
  <si>
    <t>Шаталова Лариса Ивановна</t>
  </si>
  <si>
    <t>Магазин «Автозапчасти на 6-ой улице»</t>
  </si>
  <si>
    <t>п. Вурнары, ул. Гагарина, д. 19</t>
  </si>
  <si>
    <t>С 8:00 до 17:00</t>
  </si>
  <si>
    <t>ИП Марченко Виталий Витальевич</t>
  </si>
  <si>
    <t>Магазин «Мила Плюс» (сеть магазинов «Фасоль»)</t>
  </si>
  <si>
    <t>ООО «Мила Плюс»</t>
  </si>
  <si>
    <t>п. Вурнары, ул. Гагарина, д. 40 8 (83537) 2-71-48</t>
  </si>
  <si>
    <t>Магазин «Пятерочка»</t>
  </si>
  <si>
    <t>п. Вурнары, ул. Гагарина,        д. 44 б</t>
  </si>
  <si>
    <t>С 08-00 до 22-00</t>
  </si>
  <si>
    <t>Георгиева Анна Николаевна</t>
  </si>
  <si>
    <t>Магазин «Прораб-2»</t>
  </si>
  <si>
    <t>п. Вурнары, ул. Гагарина,        д. 46 а                                              8-909-302-82-52</t>
  </si>
  <si>
    <t>ИП Крылова Оксана Анатольевна</t>
  </si>
  <si>
    <t>Магазин «Колос»</t>
  </si>
  <si>
    <t>ОАО «Чувашхлебопродукт»</t>
  </si>
  <si>
    <t>п. Вурнары, ул. Ж.Илюкина,    д. 2 8(83537)2-53-59</t>
  </si>
  <si>
    <t>Осипов Валерий Васильевич</t>
  </si>
  <si>
    <t>Атечный пункт (Поликлиника ЦРБ)</t>
  </si>
  <si>
    <t>филиал ГУП «Фармация» МЗ СР ЧР «Аптека № 26»</t>
  </si>
  <si>
    <t>п. Вурнары, ул. Ж.Илюкина,    д. 15</t>
  </si>
  <si>
    <t>Ананьева Н.Г.</t>
  </si>
  <si>
    <t xml:space="preserve">п. Вурнары, ул. Ж.Илюкина,    д. 22 </t>
  </si>
  <si>
    <t>Петрова Светлана Николаевна</t>
  </si>
  <si>
    <t>Магазин «Ромашка»</t>
  </si>
  <si>
    <t xml:space="preserve">п. Вурнары, ул. Ж. Илюкина,   д. 22 </t>
  </si>
  <si>
    <t>ИП Трофимова Ольга Ивановна                             8-927-866-65-81</t>
  </si>
  <si>
    <t>одежда, обувь</t>
  </si>
  <si>
    <t xml:space="preserve">ИП Волкова Ирина Николаевна </t>
  </si>
  <si>
    <t>Волкова Ирина Николаевна</t>
  </si>
  <si>
    <t>швейная фурнитура</t>
  </si>
  <si>
    <t>Магазин «ПрофКосметик»</t>
  </si>
  <si>
    <t>ИП Сазонов Николай Александрович</t>
  </si>
  <si>
    <t>косметика</t>
  </si>
  <si>
    <t>Магазин «Промышленные товары»</t>
  </si>
  <si>
    <t>ООО «Торговый дом «Химик»</t>
  </si>
  <si>
    <t>п. Вурнары, ул. Заводская, д. 1</t>
  </si>
  <si>
    <t>непрод. товары</t>
  </si>
  <si>
    <t>Магазин «Газовик»</t>
  </si>
  <si>
    <t>п. Вурнары, ул. Запрудная</t>
  </si>
  <si>
    <t>ИП Петров Николай Валерьевич</t>
  </si>
  <si>
    <t>ООО «Вурнарский мясокомбинат» магазин «Санар — 37»</t>
  </si>
  <si>
    <t>ООО «Вурнарский мясокомбинат»</t>
  </si>
  <si>
    <t xml:space="preserve">п. Вурнары, пер. Зеленый, д. 2 8 (83537) 2-57-48 </t>
  </si>
  <si>
    <t>Моисеева Тамара Николаевна</t>
  </si>
  <si>
    <t>ООО «Мила Плюс» магазин «Владимир »</t>
  </si>
  <si>
    <t>ООО частная</t>
  </si>
  <si>
    <t>п. Вурнары, пер. Зеленый, д. 13 8 (83537) 2-71-48</t>
  </si>
  <si>
    <t>Магазин «Автозапчасти»</t>
  </si>
  <si>
    <t>п. Вурнары, ул. Илларионова, д. 10</t>
  </si>
  <si>
    <t>ИП Егоров Владимир Анатольевич</t>
  </si>
  <si>
    <t>Магазин «Любава»</t>
  </si>
  <si>
    <t>ООО «Выбор»</t>
  </si>
  <si>
    <t>п. Вурнары, ул. К.Маркса, д. 7 а 8 (83537) 2-51-20</t>
  </si>
  <si>
    <t>С 07-30 до 22-00</t>
  </si>
  <si>
    <t>Ашанина Надежда Константиновна</t>
  </si>
  <si>
    <t>Магазин «Цветы»</t>
  </si>
  <si>
    <t>ИП Папанян О.Г.</t>
  </si>
  <si>
    <t>п. Вурнары, ул. К. Маркса, д. 15</t>
  </si>
  <si>
    <t>С 09-00 до 19-00</t>
  </si>
  <si>
    <t>ИП Папанян Овик Гамлетович</t>
  </si>
  <si>
    <t>Магазин «Санар — 64»</t>
  </si>
  <si>
    <t>ООО «ТД «Вурнарский мясокомбинат»</t>
  </si>
  <si>
    <t>С 08-00 до 20-00</t>
  </si>
  <si>
    <t>Порфирьева Татьяна Ильинична</t>
  </si>
  <si>
    <t>Магазин «Весна»</t>
  </si>
  <si>
    <t>ИП Крылова Мария Николаевна</t>
  </si>
  <si>
    <t>непрод.товары (бытовая химия)</t>
  </si>
  <si>
    <t>Магазин «Рабица»</t>
  </si>
  <si>
    <t>п. Вурнары, ул. К. Маркса, д. 21 8-905-342-05-61</t>
  </si>
  <si>
    <t>ИП Архипов Евгений Алексеевич</t>
  </si>
  <si>
    <t>Магазин «Радуга»</t>
  </si>
  <si>
    <t>п. Вурнары, ул. К. Маркса, д. 25</t>
  </si>
  <si>
    <t>ИП Ванюкова Елена Ивановна</t>
  </si>
  <si>
    <t>Магазин «Лидер»</t>
  </si>
  <si>
    <t>п. Вурнары, ул. К.Маркса, д. 33 8 (83537) 2-66-30</t>
  </si>
  <si>
    <t>Дмитриев Алексей Юрьевич</t>
  </si>
  <si>
    <t>бытовая техника, мебель</t>
  </si>
  <si>
    <t>п. Вурнары, ул. К.Маркса, д. 49 8(83537)2-52-64</t>
  </si>
  <si>
    <t>С 8:00 до 18:00. Без обеда</t>
  </si>
  <si>
    <t>Федоров Юрий Николаевич</t>
  </si>
  <si>
    <t>прод. товары (мясо)</t>
  </si>
  <si>
    <t>С 8:00 до 17:00. Без обеда</t>
  </si>
  <si>
    <t>Васильев Александр Иванович</t>
  </si>
  <si>
    <t>Павлова Елена Николаевна</t>
  </si>
  <si>
    <t>прод. товары (рыба)</t>
  </si>
  <si>
    <t>Павлов Алексей Калистратович</t>
  </si>
  <si>
    <t>Федоров Иван Михайлович</t>
  </si>
  <si>
    <t>прод. товары (мед)</t>
  </si>
  <si>
    <t>Ершова Вера Александровна</t>
  </si>
  <si>
    <t>прод. товары (фрукты)</t>
  </si>
  <si>
    <t>непрод. товары (посуда)</t>
  </si>
  <si>
    <t>непрод. товары (склад)</t>
  </si>
  <si>
    <t>непрод. товары (сантехника, посуда)</t>
  </si>
  <si>
    <t>ИП Зарипова Любовь Владимировна</t>
  </si>
  <si>
    <t>непрод. Товары</t>
  </si>
  <si>
    <t>непрод. товары (золото)</t>
  </si>
  <si>
    <t>непрод. товары (канцтовары)</t>
  </si>
  <si>
    <t>ИП Осипова Елена Геннадьевна</t>
  </si>
  <si>
    <t>ИП Григорьев Александр Иванович</t>
  </si>
  <si>
    <t>Григорьев Александр Иванович</t>
  </si>
  <si>
    <t>непрод. товары (женская одежда)</t>
  </si>
  <si>
    <t>непрод. товары (мужская одежда)</t>
  </si>
  <si>
    <t>непрод. товары (одежда)</t>
  </si>
  <si>
    <t>ИП Терентьева Валентина Владимировна</t>
  </si>
  <si>
    <t>Терентьева Валентина Владимировна</t>
  </si>
  <si>
    <t>непрод. товары (детская одежда)</t>
  </si>
  <si>
    <t>ИП Львова Эльвира Владимировна</t>
  </si>
  <si>
    <t>Львова Эльвира Владимировна</t>
  </si>
  <si>
    <t>непрод. товары (электрохозтовары)</t>
  </si>
  <si>
    <t>ИП Петрова Надежда Павловна</t>
  </si>
  <si>
    <t>Петрова Надежда Павловна</t>
  </si>
  <si>
    <t>непрод. товары (электротовары)</t>
  </si>
  <si>
    <t>непрод. товары (тюли)</t>
  </si>
  <si>
    <t>непрод. товары (хозтовары)</t>
  </si>
  <si>
    <t>Аптека ООО "Вита"</t>
  </si>
  <si>
    <t>Михайлова Светлана Михайловна</t>
  </si>
  <si>
    <t>непрод. товары (аптека)</t>
  </si>
  <si>
    <t>С 9:00 до 16:30. Без обеда</t>
  </si>
  <si>
    <t>непрод. товары (двери, окна)</t>
  </si>
  <si>
    <t>Дмитриева Тамара Токсиновна</t>
  </si>
  <si>
    <t>ИП Журавлева Надежда Георгиевна</t>
  </si>
  <si>
    <t>непрод. товары (обувь)</t>
  </si>
  <si>
    <t>Журавлева Надежда Георгиевна</t>
  </si>
  <si>
    <t>непрод. товары (сумки)</t>
  </si>
  <si>
    <t>ИП Федотова Алина Валерьевна</t>
  </si>
  <si>
    <t>Магазин "FIX PRICE" ООО "Бэст Прайс"</t>
  </si>
  <si>
    <t>Кирсанов Дмитрий Николаевич</t>
  </si>
  <si>
    <t>С 8:00 до 17:00. Обед с 12:00 до 13:00</t>
  </si>
  <si>
    <t>Васильев Владимир Васильевич</t>
  </si>
  <si>
    <t>непрод. товары (ветаптека)</t>
  </si>
  <si>
    <t>Магазин "БУКВАешка" ИП Васильева Марина Витальевна</t>
  </si>
  <si>
    <t>непрод. товары (канцтовары, игрушки)</t>
  </si>
  <si>
    <t>непрод. товары (нижнее белье)</t>
  </si>
  <si>
    <t>Магазин "Надежда"</t>
  </si>
  <si>
    <t>непрод. товары (одежда, обувь)</t>
  </si>
  <si>
    <t>С 8:00 до 16:00. Без обеда</t>
  </si>
  <si>
    <t>прод. товары (семена)</t>
  </si>
  <si>
    <t>непрод. товары (крепежи)</t>
  </si>
  <si>
    <t>непрод. товары (товары повседневного спроса)</t>
  </si>
  <si>
    <t>С 8:30 до 16:30. Без обеда</t>
  </si>
  <si>
    <t>ИП Владимиров Андрей Витальевич</t>
  </si>
  <si>
    <t>непрод. товары (мебель)</t>
  </si>
  <si>
    <t>непрод. товары (антенна)</t>
  </si>
  <si>
    <t>С 9:00 до 17:00. Без обеда</t>
  </si>
  <si>
    <t>непрод. товары (автозапчасти)</t>
  </si>
  <si>
    <t>непрод. товары (стройтовары)</t>
  </si>
  <si>
    <t>непрод. товары (стройхозтовары)</t>
  </si>
  <si>
    <t>ИП Федоров Александр Васильевич</t>
  </si>
  <si>
    <t>прод. товары (кондитерскиские изделия)</t>
  </si>
  <si>
    <t>непрод. товары (семена, валенки, садовый инвентарь)</t>
  </si>
  <si>
    <t>непрод. товары (сантехника)</t>
  </si>
  <si>
    <t>ИП Шеянов Дмитрий Николаевич</t>
  </si>
  <si>
    <t>непрод. товары (рыболовные снасти)</t>
  </si>
  <si>
    <t>Казанкова Наталия Ивановна</t>
  </si>
  <si>
    <t>прод. товары (мясные изделия)</t>
  </si>
  <si>
    <t>прод. товары (рыбные изделия)</t>
  </si>
  <si>
    <t>С 7:30 до 18:00. Без обеда</t>
  </si>
  <si>
    <t>Разаев Сергей Викторович</t>
  </si>
  <si>
    <t>прод. товары (фрукты, овощи)</t>
  </si>
  <si>
    <t>прод. товары (мясные и рыбные изделия)</t>
  </si>
  <si>
    <t>непрод. товары (цветы, горшки)</t>
  </si>
  <si>
    <t>прод. товары (кондитерские изделия)</t>
  </si>
  <si>
    <t>Бадаева Елена Игнатьевна</t>
  </si>
  <si>
    <t>прод. товары (хлеб, кондитерские изделия)</t>
  </si>
  <si>
    <t>Савинов Дмитрий Валерьевич</t>
  </si>
  <si>
    <t>Магазин «Надежный»</t>
  </si>
  <si>
    <t>ИП Петров</t>
  </si>
  <si>
    <t>п. Вурнары, ул. К.Маркса, д. 49</t>
  </si>
  <si>
    <t>С 8:00 до 18:00</t>
  </si>
  <si>
    <t>ИП Петров Майкл Николаевич</t>
  </si>
  <si>
    <t>инструменты</t>
  </si>
  <si>
    <t>бытовая техника, сантехника</t>
  </si>
  <si>
    <t>Магазин Фото Центр «Zoom»</t>
  </si>
  <si>
    <t>ИП Сергеев Антон Петрович</t>
  </si>
  <si>
    <t>Магазин «Электрик»</t>
  </si>
  <si>
    <t>п. Вурнары, ул. К.Маркса, д. 49 8-927-863-99-74</t>
  </si>
  <si>
    <t>ИП Леонтьев Сергей Васильевич</t>
  </si>
  <si>
    <t>электротовары</t>
  </si>
  <si>
    <t>Магазин «Рубль Бум»</t>
  </si>
  <si>
    <t>С 08:00 до 19:00</t>
  </si>
  <si>
    <t>ИП Таранцева Татьяна Анатольевна</t>
  </si>
  <si>
    <t>Магазин «Смок Шоп»</t>
  </si>
  <si>
    <t xml:space="preserve">п. Вурнары, ул. К.Маркса, д. 49 </t>
  </si>
  <si>
    <t>С 10:00 до 18:00</t>
  </si>
  <si>
    <t>ИП Сахмантиева Людмила Аркадьевна</t>
  </si>
  <si>
    <t>непрод.товары</t>
  </si>
  <si>
    <t>Магазин «Центр обоев и электрики»</t>
  </si>
  <si>
    <t>С 09-00 до 18-00</t>
  </si>
  <si>
    <t>ИП Леонтьева Алена Вячеславовна</t>
  </si>
  <si>
    <t>непрод. Товары (обои и электротовары)</t>
  </si>
  <si>
    <t>Магазин «Мебель Эконом»</t>
  </si>
  <si>
    <t>С 09-00 до 17-00</t>
  </si>
  <si>
    <t>ИП Майоров Анатолий Викторович</t>
  </si>
  <si>
    <t>мебель</t>
  </si>
  <si>
    <t>Магазин «Бакалея»</t>
  </si>
  <si>
    <t>п. Вурнары, ул. К.Маркса, д. 49 8-905-345-29-53</t>
  </si>
  <si>
    <t>ИП Михайлова Людмила Николаевна</t>
  </si>
  <si>
    <t>крупы</t>
  </si>
  <si>
    <t>Магазин «Крепеж»</t>
  </si>
  <si>
    <t>ИП Николаев Валерий Витальевич</t>
  </si>
  <si>
    <t>крепежные инструменты</t>
  </si>
  <si>
    <t>п. Вурнары, ул. К.Маркса,        д. 49/2</t>
  </si>
  <si>
    <t>ИП Федулкина Ирина Евгеньевна</t>
  </si>
  <si>
    <t>Магазин «Мебель»</t>
  </si>
  <si>
    <t>п. Вурнары, ул. К.Маркса,        д. 49/2 (1 этаж)</t>
  </si>
  <si>
    <t>ИП Федорова Надежда Петровна</t>
  </si>
  <si>
    <t>мебель, двери</t>
  </si>
  <si>
    <t>Магазин «Спектр»</t>
  </si>
  <si>
    <t>п. Вурнары, ул. К.Маркса,        д. 49/3</t>
  </si>
  <si>
    <t>крупы, сахар</t>
  </si>
  <si>
    <t>Магазин обуви</t>
  </si>
  <si>
    <t>п. Вурнары, ул. К.Маркса,        д. 49/4 (2 этаж)</t>
  </si>
  <si>
    <t>обувь</t>
  </si>
  <si>
    <t>ИП Васильев Юрий Валентинович</t>
  </si>
  <si>
    <t>люстры, обои</t>
  </si>
  <si>
    <t>Магазин «Глория»</t>
  </si>
  <si>
    <t xml:space="preserve">п. Вурнары, ул. К.Маркса,        д. 49 а                                              </t>
  </si>
  <si>
    <t>ИП Чугунова Н.В.</t>
  </si>
  <si>
    <t>п. Вурнары, ул. К.Маркса,        д. 49 а                                              8 (83537) 2-51-20</t>
  </si>
  <si>
    <t>С 08:00 до 20:00</t>
  </si>
  <si>
    <t>прод. и непрод. товары</t>
  </si>
  <si>
    <t>п. Вурнары, ул. К.Маркса,        д. 49 в</t>
  </si>
  <si>
    <t>Терентьев Геннадий Альбертович</t>
  </si>
  <si>
    <t>Аптека «Низкие цены» ООО «Июнь»</t>
  </si>
  <si>
    <t>Антонова Светлана Вячеславовна</t>
  </si>
  <si>
    <t>Магазин «Магнит»</t>
  </si>
  <si>
    <t>п. Вурнары, ул. К.Маркса, д. 50</t>
  </si>
  <si>
    <t>С 08-00 до 21-00</t>
  </si>
  <si>
    <t>Тимофеева Инга Юрьевна</t>
  </si>
  <si>
    <t>Магазин одежды</t>
  </si>
  <si>
    <t>п. Вурнары, ул. К.Маркса, д. 52 (вокзал)</t>
  </si>
  <si>
    <t>ИП Кириллова Елена Юрьевна</t>
  </si>
  <si>
    <t>одежда</t>
  </si>
  <si>
    <t>магазин «Майя» ИП Пчельникова Оксана Вячеславовна</t>
  </si>
  <si>
    <t>Пчельникова Оксана Вячеславовна</t>
  </si>
  <si>
    <t xml:space="preserve">непрод. товары </t>
  </si>
  <si>
    <t>Магазин «Валенки»</t>
  </si>
  <si>
    <t>п. Вурнары, ул. К.Маркса, д. 52 (вокзал)                                          8-900-334-78-48</t>
  </si>
  <si>
    <t>С 10:00 до 17:00</t>
  </si>
  <si>
    <t>ИП Клибышева Роза В.</t>
  </si>
  <si>
    <t>валенки</t>
  </si>
  <si>
    <t>Магазин «Санар»</t>
  </si>
  <si>
    <t>ООО «Торговый дом «Вурнарский мясокомбинат»</t>
  </si>
  <si>
    <t>п. Вурнары, ул. К.Маркса, д. 54 8 (83537) 2-73-05</t>
  </si>
  <si>
    <t>Наталья Геннадьевна</t>
  </si>
  <si>
    <t>Продсклад «Победа»  ООО «Торговая компания Лето»</t>
  </si>
  <si>
    <t xml:space="preserve">п. Вурнары, ул. К.Маркса, д. 56 </t>
  </si>
  <si>
    <t>Осипова Людмила Алексеевна (директор магазина)</t>
  </si>
  <si>
    <t>магазин  «Планета одежды и обуви»</t>
  </si>
  <si>
    <t>ИП Исмонов Исмоил Маруфжонович</t>
  </si>
  <si>
    <t>одежда и обувь</t>
  </si>
  <si>
    <t>ИП Петров Александр Робертович магазин «Автозапчасти для с/х техники»</t>
  </si>
  <si>
    <t>Собственность</t>
  </si>
  <si>
    <t>п. Вурнары,  ул. К.Маркса, д. 61</t>
  </si>
  <si>
    <t>С 08:00 до 17:00</t>
  </si>
  <si>
    <t>ИП Петров Александр Робертович</t>
  </si>
  <si>
    <t>автозапчасти для тракторов</t>
  </si>
  <si>
    <t>ИП Сидоров Анатолий Юрьевич магазин «Тракторные запчасти»</t>
  </si>
  <si>
    <t>п. Вурнары,                ул. К.Маркса, д. 63</t>
  </si>
  <si>
    <t>С 08:00 до 16:00</t>
  </si>
  <si>
    <t>ИП Сидоров Анатолий Юрьевич</t>
  </si>
  <si>
    <t>Магазин «Фаворит»</t>
  </si>
  <si>
    <t>п. Вурнары,                                ул. Комсомольская, д. 24          8-903-322-75-61</t>
  </si>
  <si>
    <t>С 08-00 до 17-00</t>
  </si>
  <si>
    <t>ИП Тикинев Владимир Валерьянович</t>
  </si>
  <si>
    <t>спорттовары</t>
  </si>
  <si>
    <t>АО «Тандер»</t>
  </si>
  <si>
    <t>п. Вурнары,                                ул. Комсомольская, д. 37 а</t>
  </si>
  <si>
    <t>С 08-30 до 20-30</t>
  </si>
  <si>
    <t>Магазин «Магнит Косметик»</t>
  </si>
  <si>
    <t>С 08-30 до 20-00</t>
  </si>
  <si>
    <t>Константинова Анастасия Вячеславовна</t>
  </si>
  <si>
    <t>Аптека  ООО «Тополь»</t>
  </si>
  <si>
    <t>п. Вурнары,                                ул. Комсомольская, д. 37 а        8 (83537)2-65-45</t>
  </si>
  <si>
    <t>С 08:00 до 21:00</t>
  </si>
  <si>
    <t>ген.директор Лычагина Ольга Всильевна</t>
  </si>
  <si>
    <t>Магазин «Бристоль»</t>
  </si>
  <si>
    <t>п. Вурнары,                                ул. Комсомольская, д. 37 а        8 (83537) 2-53-53;                         8-919-650-23-95</t>
  </si>
  <si>
    <t>С 08:00 до 23:00</t>
  </si>
  <si>
    <t>Анисимова Светлана Юрьевна</t>
  </si>
  <si>
    <t>Магазин «Смешная цена»</t>
  </si>
  <si>
    <t>п. Вурнары,                                ул. Комсомольская, д. 37 а        8-987-667-80-46</t>
  </si>
  <si>
    <t>ИП Зулфугаров Ровшан Сардароглы</t>
  </si>
  <si>
    <t>непрод. Товары (одежда и обувь)</t>
  </si>
  <si>
    <t>Магазин «Вкусный дом»</t>
  </si>
  <si>
    <t>ИП Журавлев Андрей Алексеевич</t>
  </si>
  <si>
    <t>прод. товары</t>
  </si>
  <si>
    <t>С 09:00 до 19:00</t>
  </si>
  <si>
    <t>Капустина Андрей Юрьевич</t>
  </si>
  <si>
    <t>женская одежда</t>
  </si>
  <si>
    <t xml:space="preserve">С 07:00 до 22:00 </t>
  </si>
  <si>
    <t xml:space="preserve">п. Вурнары, ул. Комсомольская, д. 39 </t>
  </si>
  <si>
    <t>Магазин  «Вся мебель»</t>
  </si>
  <si>
    <t>ИП Петров Юрий Николаевич</t>
  </si>
  <si>
    <r>
      <t>Магазин «Бэби-бум</t>
    </r>
    <r>
      <rPr>
        <sz val="10"/>
        <color indexed="8"/>
        <rFont val="Arial"/>
        <family val="1"/>
      </rPr>
      <t>»</t>
    </r>
  </si>
  <si>
    <t>С 08-00 до 19-00</t>
  </si>
  <si>
    <t>ИП Дубанова Ольга Евгеньевна</t>
  </si>
  <si>
    <t>Магазин «Альбатрос»</t>
  </si>
  <si>
    <t>п. Вурнары, ул. Ленина, д. 2</t>
  </si>
  <si>
    <t>ИП Иванова Елена Сергеевна</t>
  </si>
  <si>
    <t>Аптечный пункт</t>
  </si>
  <si>
    <t>Беляева Елена Юрьевна</t>
  </si>
  <si>
    <t>Магазин «Рыболовные сети»</t>
  </si>
  <si>
    <t>непрод. Товары (рыболовные снасти, зоотовары)</t>
  </si>
  <si>
    <t>Магазин «RaZoom»</t>
  </si>
  <si>
    <t>п. Вурнары, ул. Ленина, д. 52</t>
  </si>
  <si>
    <t>Магазин «Сантехник»</t>
  </si>
  <si>
    <t>собственность</t>
  </si>
  <si>
    <t>п. Вурнары, ул. Ленина, д. 52 а</t>
  </si>
  <si>
    <t>Коновалов Андрей Григорьевич</t>
  </si>
  <si>
    <t>Аптека № 26</t>
  </si>
  <si>
    <t>п. Вурнары, ул. Матросова, д. 8 8 (83537) 2-52-62</t>
  </si>
  <si>
    <t>Куликов В.Н.</t>
  </si>
  <si>
    <t>Торговый дом «Семья»</t>
  </si>
  <si>
    <t xml:space="preserve">п. Вурнары, ул. Первомайская, д. 49 </t>
  </si>
  <si>
    <t>Магазин «Крупинка»</t>
  </si>
  <si>
    <t>п. Вурнары, ул. Сеспеля, д. 13  8-917-659-32-25</t>
  </si>
  <si>
    <t>ИП Иванова Аастасия Вячеславовна</t>
  </si>
  <si>
    <t>прод.товары</t>
  </si>
  <si>
    <t>Аптека «Будь Здоров» ООО «Ригла»</t>
  </si>
  <si>
    <t>п. Вурнары, ул. Сеспеля, д. 15  8-917-078-88-67</t>
  </si>
  <si>
    <t>Иванова Светлана Георгиевна</t>
  </si>
  <si>
    <t>Магазин «Интэк-маркет»</t>
  </si>
  <si>
    <t>п. Вурнары, ул. Сеспеля, д. 15</t>
  </si>
  <si>
    <t>Магазин «Белое и красное»                        ООО «Лабиринт-Волга»</t>
  </si>
  <si>
    <t>С 8:00 до 22:05</t>
  </si>
  <si>
    <t>Чмарев И.С.</t>
  </si>
  <si>
    <t>Магазин «Океан»</t>
  </si>
  <si>
    <t>п. Вурнары, ул. Советская, д. 18 8 (83540) 2-17-01; 2-13-18</t>
  </si>
  <si>
    <t>ИП Матвеев Сергей Алексеевич</t>
  </si>
  <si>
    <t>Магазин «Твой дом»</t>
  </si>
  <si>
    <t>п. Вурнары, ул. Советская, д. 18</t>
  </si>
  <si>
    <t>ИП Ижелеев Владимир Владимирович</t>
  </si>
  <si>
    <t>посуда</t>
  </si>
  <si>
    <t>Магазин «Цветы Маркет»</t>
  </si>
  <si>
    <t>ИП Карнилова Людмила Венидиктовна</t>
  </si>
  <si>
    <t>ООО «Альбион-2002»</t>
  </si>
  <si>
    <t>п. Вурнары, ул. Советская,       д. 21 а</t>
  </si>
  <si>
    <t>С 08-00 до 23-00</t>
  </si>
  <si>
    <t>Ерина Анна Евгеньевна</t>
  </si>
  <si>
    <t>Магазин «Санар — 36»</t>
  </si>
  <si>
    <t>ООО «ТД «Санар»</t>
  </si>
  <si>
    <t>п. Вурнары, ул. Советская,       д. 36                                                 8 (83537) 2-57-95</t>
  </si>
  <si>
    <t>Анисимова Надежда Юрьевна</t>
  </si>
  <si>
    <t>Магазин «Московская ярмарка»</t>
  </si>
  <si>
    <t>п. Вурнары, ул. Советская, д. 39</t>
  </si>
  <si>
    <t>ИП Мамедова Раифа Теймур Кызы</t>
  </si>
  <si>
    <t>ИП Музыкантов Юрий Александрович</t>
  </si>
  <si>
    <t>Музыкантов Ю.А.</t>
  </si>
  <si>
    <t>непрод. Товары (детская одежда)</t>
  </si>
  <si>
    <t>непрод. Товары (детская обувь)</t>
  </si>
  <si>
    <t>ИП Васильева Маргарита Михайловна магазин «Телерадиотовары»</t>
  </si>
  <si>
    <t>ИП Васильева Маргарита Михайловна</t>
  </si>
  <si>
    <t>ИП Иванова С.С.</t>
  </si>
  <si>
    <t>Иванова С.С.</t>
  </si>
  <si>
    <t>ИП Яковлев Александр Викторович</t>
  </si>
  <si>
    <t>Частная</t>
  </si>
  <si>
    <t>Яковлев Александр Викторович</t>
  </si>
  <si>
    <t>ИП Орешкин Эдуард Николаевич</t>
  </si>
  <si>
    <t>ООО «Альфа-офис»</t>
  </si>
  <si>
    <t>Пешкумова Лидия Александровна</t>
  </si>
  <si>
    <t>канцтовары</t>
  </si>
  <si>
    <t>ИП Михайлова Светлана Алексеевна магазин «Стройхозтовары»</t>
  </si>
  <si>
    <t>п. Вурнары, ул. Советская, д. 39 «а»</t>
  </si>
  <si>
    <t>ИП Михайлова Светлана Алексеевна</t>
  </si>
  <si>
    <t>Аптека «Вита»</t>
  </si>
  <si>
    <t>ООО «Вита»</t>
  </si>
  <si>
    <t>п. Вурнары, ул. Советская, д. 41 8 (83537) 2-66-25</t>
  </si>
  <si>
    <t xml:space="preserve">С 07:00 до 19:00 </t>
  </si>
  <si>
    <t>Магазин «Мир рыболова»</t>
  </si>
  <si>
    <t xml:space="preserve">п. Вурнары, ул. Советская, д. 41 </t>
  </si>
  <si>
    <t>Семенов Борис Андреевич</t>
  </si>
  <si>
    <t>ООО «ИСА» Магазин «Апельсин»</t>
  </si>
  <si>
    <t>Иванов Альберт Николаевич</t>
  </si>
  <si>
    <t>Магазин «Мила — 3»</t>
  </si>
  <si>
    <t>п. Вурнары, ул. Советская,       д. 41 а                                              8 (83537) 2-71-48</t>
  </si>
  <si>
    <t>Цветочный магазин «Фиалка»</t>
  </si>
  <si>
    <t xml:space="preserve">п. Вурнары, ул. Советская,       д. 41 а                                              </t>
  </si>
  <si>
    <t>ИП Александрова Оксана Николаевна</t>
  </si>
  <si>
    <t>цветы, подарки</t>
  </si>
  <si>
    <t>Магазин «Любава-2»</t>
  </si>
  <si>
    <t>п. Вурнары,                                ул. Чернышевского, д. 7 а          8 (83537) 2-51-20</t>
  </si>
  <si>
    <t>Магазин «Авто-23»</t>
  </si>
  <si>
    <t>п. Вурнары, ул.Центральная, д. 23 а</t>
  </si>
  <si>
    <t>ИП Николаев Евгений Олегович</t>
  </si>
  <si>
    <t>п. Вурнары, ул.Центральная, д. 25</t>
  </si>
  <si>
    <t>ИП Кузьмин Николай Викторович</t>
  </si>
  <si>
    <t>Итого по Вурнарскому городскому поселению</t>
  </si>
  <si>
    <t>Азимсирминское сельское поселение</t>
  </si>
  <si>
    <t>Магазин "Анюта"</t>
  </si>
  <si>
    <t>д. Азим-Сирма, ул. Советская, д. 22 а                                              8-987-672-25-36</t>
  </si>
  <si>
    <t>С 8.00 до 19.00</t>
  </si>
  <si>
    <t>ИП Мордова Ирина Николаевна</t>
  </si>
  <si>
    <t>Магазин "Продукты"</t>
  </si>
  <si>
    <t>д. Большие Хирлепы,               ул. Звездная, д. 1                          8-919-660-66-72</t>
  </si>
  <si>
    <t xml:space="preserve"> С 8.00 до 17.00</t>
  </si>
  <si>
    <t>ИП Ананьев Николай Владимирович</t>
  </si>
  <si>
    <t>Итого по Азимсирминскому сельскому поселению</t>
  </si>
  <si>
    <t>Апнерское сельское поселение</t>
  </si>
  <si>
    <t>Маказин «Ивушка»</t>
  </si>
  <si>
    <t>д. Апнеры, ул. Кузнецкая,        д. 32б</t>
  </si>
  <si>
    <t>Магазин «Пелагея»</t>
  </si>
  <si>
    <t>д. Апнеры, ул. Широкая, д. 3</t>
  </si>
  <si>
    <t>ИП Афанасьева Светлана Ананьевна</t>
  </si>
  <si>
    <t>Магазин «Березка»</t>
  </si>
  <si>
    <t>Магазин «У дороги»</t>
  </si>
  <si>
    <t>д. Старые Яхакасы, ул. Школьная, д. 1 а</t>
  </si>
  <si>
    <t>ИП Иванова Елена Григорьевна</t>
  </si>
  <si>
    <t>Итого по Апнерскому сельскому поселению</t>
  </si>
  <si>
    <t>Большеторханское сельское поселение</t>
  </si>
  <si>
    <t>Магазин «Яночка»</t>
  </si>
  <si>
    <t>д. Большие Торханы,               ул. Зеленая, д. 1 а                         8-905-199-14-13</t>
  </si>
  <si>
    <t>С 09:00 до 22:00</t>
  </si>
  <si>
    <t>ИП Якимов Валерий Алексеевич</t>
  </si>
  <si>
    <t>ООО «Мила» магазин «Катюша»</t>
  </si>
  <si>
    <t>Магазин «Максим»</t>
  </si>
  <si>
    <t>д. Кумаши, ул. Дружбы, д. 22   8-927-842-06-17</t>
  </si>
  <si>
    <t xml:space="preserve">С 08-00 до 20-00 </t>
  </si>
  <si>
    <t>ИП Максимов Александр Геннадьевич</t>
  </si>
  <si>
    <t>Итого по Большеторханскому сельскому поселению</t>
  </si>
  <si>
    <t>Большеяушское сельское поселение</t>
  </si>
  <si>
    <t>Магазин "Гранат"</t>
  </si>
  <si>
    <t>д. Большие Яуши,                     ул. Коммунальная, д. 9 а</t>
  </si>
  <si>
    <t>С 8.00 до 17.00 часов обед с 13.30 до 15.00 часов</t>
  </si>
  <si>
    <t>ИП Лаврентьев Андрей Ильич</t>
  </si>
  <si>
    <t>д. Ойкас — Яуши,                    ул. Советская, д. 40                      8-937-395-65-65</t>
  </si>
  <si>
    <t>С 8.00 до 20.00 часов обед с 12.00 до 13.00 часов</t>
  </si>
  <si>
    <t>ИП Федоров Дмитрий Робертович</t>
  </si>
  <si>
    <t>Итого по Большеяушскому сельскому поселению</t>
  </si>
  <si>
    <t>Буртасинское сельское поселение</t>
  </si>
  <si>
    <t>Магазин «Звездочка»</t>
  </si>
  <si>
    <t>д. Буртасы, ул. 50-лет Чувашии, д. 65 а                                              8-937-370-72-03</t>
  </si>
  <si>
    <t>ИП Галкина Ольга Геннадьевна</t>
  </si>
  <si>
    <t>Магазин «Космос»</t>
  </si>
  <si>
    <t>д. Буртасы, ул. Лесная, д. 60,    8-960-312-78-48</t>
  </si>
  <si>
    <t>ИП Леонтьева Надежда Геннадьевна</t>
  </si>
  <si>
    <t>Магазин «Марина»</t>
  </si>
  <si>
    <t>д. Буртасы, ул. Урожайная, д. 4, 8-927-851-79-01</t>
  </si>
  <si>
    <t>С 7.00 до 20.00</t>
  </si>
  <si>
    <t>ИП Мокшина Марина Брисовна</t>
  </si>
  <si>
    <t>Итого по Буртасинскому сельскому поселению</t>
  </si>
  <si>
    <t>Вурманкасинское сельское поселение</t>
  </si>
  <si>
    <t>Магазин «Савал»</t>
  </si>
  <si>
    <t>д. Вурманкасы, ул. Советская, д. 62                                                 8-952-759-81-86</t>
  </si>
  <si>
    <t>С 07:00 до 18:00</t>
  </si>
  <si>
    <t>ИП Яковлева Инна Валерьяновна</t>
  </si>
  <si>
    <t>д. Сендимиркино,                     ул. Центральная, д. 59 а              8-952-759-81-86</t>
  </si>
  <si>
    <t>Итого по Вурманкасинскому сельскому поселению</t>
  </si>
  <si>
    <t>Ермошкинское сельское поселение</t>
  </si>
  <si>
    <t>Магазин «Авокадо»</t>
  </si>
  <si>
    <t>д. Ермошкино, ул. Школьная,  д. 39 а                                              8-937-399-02-14</t>
  </si>
  <si>
    <t>С 8-00 до 19-00</t>
  </si>
  <si>
    <t>ИП Малов Сергей Витальевич</t>
  </si>
  <si>
    <t>Магазин «Юнтапа»</t>
  </si>
  <si>
    <t>д. Кожар-Яндоба, ул. Новая,    д. 1 а                                                8-909-300-76-40</t>
  </si>
  <si>
    <t>ИП Иванова Татьяна Кетгеновна</t>
  </si>
  <si>
    <t>д. Хорапыр, ул. Садовая, д. 86  8-909-300-76-40</t>
  </si>
  <si>
    <t>С 08-00 до 13-00</t>
  </si>
  <si>
    <t>Итого по Ермошкинскому сельскому поселению</t>
  </si>
  <si>
    <t>Калининское сельское поселение</t>
  </si>
  <si>
    <t>Магазин "Авокадо"</t>
  </si>
  <si>
    <t>ООО «Аван»</t>
  </si>
  <si>
    <t>с. Калинино, ул. Гагарина,       д. 26 "а"                                          8-987-577-39-47</t>
  </si>
  <si>
    <t>С 8-00 до 22-00</t>
  </si>
  <si>
    <t>Павлова Галина Александровна</t>
  </si>
  <si>
    <t>магазин "ГрафинЪя"</t>
  </si>
  <si>
    <t>аренда (Иванов Феликс)</t>
  </si>
  <si>
    <t>магазин хозтовары</t>
  </si>
  <si>
    <t>С 9-00 до 17-00</t>
  </si>
  <si>
    <t>ИП Филиппова Елена Геннадьевна</t>
  </si>
  <si>
    <t>хозяйств</t>
  </si>
  <si>
    <t>магазин Наташа</t>
  </si>
  <si>
    <t>с. Калинино, ул. Гагарина,       д. 26 «а»                                            8-902-288-15-51</t>
  </si>
  <si>
    <t>С 8-00 до 17-00</t>
  </si>
  <si>
    <t xml:space="preserve">ИП Арсентьева Наталия Васильевна </t>
  </si>
  <si>
    <t>Магазин «1000 мелочей»</t>
  </si>
  <si>
    <t>с. Калинино, ул. Гагарина,       д. 27 Д                                             8-953-011-35-09</t>
  </si>
  <si>
    <t>ИП Попова Альбина Станиславовна</t>
  </si>
  <si>
    <t>Магазин «Строй сам»</t>
  </si>
  <si>
    <t>частная</t>
  </si>
  <si>
    <t>с. Калинино, ул. Гагарина,       д. 28 Д</t>
  </si>
  <si>
    <t>ИП Николаева Татьяна Михайловна</t>
  </si>
  <si>
    <t>магазин "Детская одежда"</t>
  </si>
  <si>
    <t>с. Калинино, ул. Гагарина, д. 28 Д</t>
  </si>
  <si>
    <t>ИП Алексеев Александр Николаевич</t>
  </si>
  <si>
    <t>детская одежда</t>
  </si>
  <si>
    <t>Аптечный пункт № 26 с. Калинино</t>
  </si>
  <si>
    <t>ГУП «Фармация» ЧР п.Вурнары</t>
  </si>
  <si>
    <t>с. Калинино, ул. Гагарина, д. 29 8-905-340-29-83</t>
  </si>
  <si>
    <t>С 8-00 до 16-00</t>
  </si>
  <si>
    <t xml:space="preserve">провизор Степанова Марина Леонидовна </t>
  </si>
  <si>
    <t xml:space="preserve">мед.товары </t>
  </si>
  <si>
    <t>Магазин Автозапчасти</t>
  </si>
  <si>
    <t>с. Калинино, ул. Гагарина, д. 37 8-987-665-72-35</t>
  </si>
  <si>
    <t>С 8-00 до 18-00</t>
  </si>
  <si>
    <t>ИП Воинов Дмитрий Николаевич</t>
  </si>
  <si>
    <t>запчасти</t>
  </si>
  <si>
    <t>с. Калинино, ул. Калинина,       д. 10 А                                            8-906-386-79-77</t>
  </si>
  <si>
    <t xml:space="preserve">Егоров Владимир Михайлович </t>
  </si>
  <si>
    <t>с. Калинино, ул. Ленина             8-927-860-94-91</t>
  </si>
  <si>
    <t>ИП Шмидт Борис Георгиевич</t>
  </si>
  <si>
    <t>Магазин "Агрокомплект"</t>
  </si>
  <si>
    <t>Муниципальная (аренда) ОАО Чувашагрокомплект</t>
  </si>
  <si>
    <t>с. Калинино, ул. Ленина, д. 12   8 (83537) 60-373</t>
  </si>
  <si>
    <t>Лаптева Елена Ивановна, .</t>
  </si>
  <si>
    <t>оптовая торговля сельскохозяйственной техникой</t>
  </si>
  <si>
    <t>Магазин «Электроника»</t>
  </si>
  <si>
    <t>Муниципальная (аренда)</t>
  </si>
  <si>
    <t>с. Калинино, ул. Ленина, д. 12 8-905-343-33-98</t>
  </si>
  <si>
    <t>электро</t>
  </si>
  <si>
    <t>ООО «Асамат+»</t>
  </si>
  <si>
    <t>с. Калинино, ул. Ленина, д. 12</t>
  </si>
  <si>
    <t>С 8-15 до 15-15</t>
  </si>
  <si>
    <t>Ильина Светлана Семеновна</t>
  </si>
  <si>
    <t>Магазин Надежда</t>
  </si>
  <si>
    <t>д. Кюльхири, ул. Луговая,         д. 24 а                                              8-927-865-82-95</t>
  </si>
  <si>
    <t xml:space="preserve"> 8-00 до 18-00</t>
  </si>
  <si>
    <t>ИП Гордеев Владимир Александрович</t>
  </si>
  <si>
    <t>Магазин «У Наталии»</t>
  </si>
  <si>
    <t xml:space="preserve">д. Кюльхири, ул. Победы, д. 48 а </t>
  </si>
  <si>
    <t>8-00 до 18-00</t>
  </si>
  <si>
    <t>Магазин «Снежана»</t>
  </si>
  <si>
    <t>частная ООО «Премиум»</t>
  </si>
  <si>
    <t>д. Хумуши, ул. Луговая             8-962-601-02-11</t>
  </si>
  <si>
    <t xml:space="preserve">ИП Ехлакова Юлия Владимировна </t>
  </si>
  <si>
    <t>Магазин «Наташа»</t>
  </si>
  <si>
    <t>д. Ямбахтино, ул. Центральная, д. 52 а                                              8-927-665-90-63</t>
  </si>
  <si>
    <t>8-00 до 17-00</t>
  </si>
  <si>
    <t xml:space="preserve">ИП Кумруков Иван Сидорович </t>
  </si>
  <si>
    <t>Итого по Калининскому сельскому поселению</t>
  </si>
  <si>
    <t>ИП Прокопьев Андрей Валерьевич магазин ТПС</t>
  </si>
  <si>
    <t>ИП Прокопьев Андрей Валерьевич</t>
  </si>
  <si>
    <t>Итого по Кольцовскому сельскому поселению</t>
  </si>
  <si>
    <t>Малояушское сельское поселение</t>
  </si>
  <si>
    <t>Магазин «У Оксаны»</t>
  </si>
  <si>
    <t xml:space="preserve">с. Малые Яуши, ул. Школьная, д. 11,                             </t>
  </si>
  <si>
    <t>с 8.00 до 17.00</t>
  </si>
  <si>
    <t>ИП Дмитриева Оксана Анатольевна</t>
  </si>
  <si>
    <t>Магазин «Надежда»</t>
  </si>
  <si>
    <t>д. Кюмель-Ямаши, ул. 12 Пятилетки, д. 2,                             8-906-383-75-74</t>
  </si>
  <si>
    <t>с 8.00 до 20.00</t>
  </si>
  <si>
    <t>ИП Кириллов Николай Сергеевич</t>
  </si>
  <si>
    <t>Магазин «Эльза»</t>
  </si>
  <si>
    <t>д. Кюмель-Ямаши, ул. 12 Пятилетки, д. 24,                           8-927-845-29-67</t>
  </si>
  <si>
    <t>ИП Иванов Александр Геннадьевич</t>
  </si>
  <si>
    <t>Магазин «Елена»</t>
  </si>
  <si>
    <t>ООО "Елена"</t>
  </si>
  <si>
    <t>д. Тузи-Сярмус, ул. Школьная, д. 4 6                                                8-906-386-04-91</t>
  </si>
  <si>
    <t>Павлова Надежда Робертовна</t>
  </si>
  <si>
    <t>Итого по Малояушскому сельскому поселению</t>
  </si>
  <si>
    <t>ИП Дмитриева Любовь Петровна</t>
  </si>
  <si>
    <t>Санарпосинское сельское поселение</t>
  </si>
  <si>
    <t>ООО «Мила» магазин «Романтик»</t>
  </si>
  <si>
    <t>ООО, частная</t>
  </si>
  <si>
    <t>д. Санарпоси, ул. Центральная, д. 41 А                                             8 (83537) 2-71-48</t>
  </si>
  <si>
    <t>Магазин "Анкона"</t>
  </si>
  <si>
    <t>д. Новые Яхакасы, ул. 40 лет Победы, д. 4 Г                              8-937-383-33-57</t>
  </si>
  <si>
    <t>ИП Петрова Татьяна Михайловна</t>
  </si>
  <si>
    <t>Магазин «Анкона 1»</t>
  </si>
  <si>
    <t>д. Новые Яхакасы,                    ул. Центральная, д. 1 А              8-937-383-33-57</t>
  </si>
  <si>
    <t>Итого по Санарпосинскому сельскому поселению</t>
  </si>
  <si>
    <t>Сявалкасинское сельское поселение</t>
  </si>
  <si>
    <t>Магазин" Елена"</t>
  </si>
  <si>
    <t>д. Сявалкасы, ул. Шоссейная,  д. 1 г                                                8-937-379-89-10</t>
  </si>
  <si>
    <t>8-00 до 21-00 обед 13-00 до 14-00</t>
  </si>
  <si>
    <t>ИП Кустина Елена Валерьяновна</t>
  </si>
  <si>
    <t>Магазин "Валентина"</t>
  </si>
  <si>
    <t>д. Сявалкасы, ул. Шоссейная,  д. 3 б                                               8-937-399-02-14</t>
  </si>
  <si>
    <t>8-00 до 17-00 обед 13-00 до 14-00</t>
  </si>
  <si>
    <t>Магазин "Калинка"</t>
  </si>
  <si>
    <t>8-00 до 17-00 обед 13-00 до14-00</t>
  </si>
  <si>
    <t>Магазин "Тузи-Мурат"</t>
  </si>
  <si>
    <t>д. Тузи-Мурат, ул. Ключевая,  д. 6 а                                                8-908-306-53-12</t>
  </si>
  <si>
    <t>ИП Голубчиков Вениамин Михайлович</t>
  </si>
  <si>
    <t>Итого по Сявалкасинскому сельскому поселению</t>
  </si>
  <si>
    <t>Хирпосинское сельское поселение</t>
  </si>
  <si>
    <t xml:space="preserve">ООО «Мила» магазин «Людмила» </t>
  </si>
  <si>
    <t>д. Хирпоси, ул. Победы, д. 10    8 (83537) 2-71-48</t>
  </si>
  <si>
    <t xml:space="preserve">С 8-00 до 20-00 </t>
  </si>
  <si>
    <t>с. Орауши, ул. Кирова, д. 2 а    8-962-601-02-11</t>
  </si>
  <si>
    <t>ИП Ехлакова Юлия Владимировна</t>
  </si>
  <si>
    <t>Итого по Хирпосинскому сельскому поселению</t>
  </si>
  <si>
    <t>Шинерское сельское поселение</t>
  </si>
  <si>
    <t>Магазин "Любимый"</t>
  </si>
  <si>
    <t>д. Шинеры, ул. Мира, д. 263      8-908-302-63-58</t>
  </si>
  <si>
    <t>ИП Сергеева Любовь Анатольевна (Казакова Ирина Алексеевна — продавец                          8-937-379-54-19)</t>
  </si>
  <si>
    <t>Магазин «Продуктовый»</t>
  </si>
  <si>
    <t>д. Чириш-Шинеры,                   ул. Парковая, д. 207                     8-908-302-63-58</t>
  </si>
  <si>
    <t>ИП Сергеева Любовь Анатольевна</t>
  </si>
  <si>
    <t>д. Шоркасы, ул. Шоссейная,    д. 4</t>
  </si>
  <si>
    <t>ИП Кичаева Надежда Михайловна</t>
  </si>
  <si>
    <t>Итого по Шинерскому сельскому поселению</t>
  </si>
  <si>
    <t>Янгорчинское сельское поселение</t>
  </si>
  <si>
    <t>Магазин "Рябинушка"</t>
  </si>
  <si>
    <t>Частная собственность</t>
  </si>
  <si>
    <t>с. Янгорчино, ул. Ленина, д. 15, 8-927-992-13-13</t>
  </si>
  <si>
    <t>с 8.00 до 19.00, без перерыва на обед</t>
  </si>
  <si>
    <t>ТПС</t>
  </si>
  <si>
    <t>с. Янгорчино, пр. Мира, д. 2 в, тел. 8-937-394-65-78</t>
  </si>
  <si>
    <t>с 8.00 до 19.00, перерыва на обед с 12.00 до 13.00</t>
  </si>
  <si>
    <t>ИП Иванов Геннадий Альбертович</t>
  </si>
  <si>
    <t>ООО «Мила» магазин "Мила 8"</t>
  </si>
  <si>
    <t>ООО  частная</t>
  </si>
  <si>
    <t>с. Янгорчино, пр. Мира, д. 2 г  8 (83537) 2-71-48</t>
  </si>
  <si>
    <t>С 8.00 до 22.00 без обеда</t>
  </si>
  <si>
    <t>Итого по Янгорчинскому сельскому поселению</t>
  </si>
  <si>
    <t>ВСЕГО</t>
  </si>
  <si>
    <t>Приложение 2</t>
  </si>
  <si>
    <t>Наименование предприятия общественного питания</t>
  </si>
  <si>
    <t>Число посадочных мест</t>
  </si>
  <si>
    <t>ООО «Норусово»</t>
  </si>
  <si>
    <t>Кафе</t>
  </si>
  <si>
    <t>С 08:00 до 16:00, выходной — воскресенье</t>
  </si>
  <si>
    <t>Буфет № 6</t>
  </si>
  <si>
    <t>п. Вурнары, ул. Ж.Илюкина, д. 22                                              8 (83537) 60-4-18</t>
  </si>
  <si>
    <t>Сидорова Р.В. (зав. Смирнова Н.Ф.)</t>
  </si>
  <si>
    <t>Кафе «Центральное»</t>
  </si>
  <si>
    <t>Сидорова Р.В. (зав. Бурлакова И.Н.)</t>
  </si>
  <si>
    <t>Ресторан «Огонек»</t>
  </si>
  <si>
    <t>п. Вурнары, ул. Советская,    д. 32                                              8 (83537) 60-4-18</t>
  </si>
  <si>
    <t>С 10-00 до 20-00, выходной — воскресенье</t>
  </si>
  <si>
    <t>Сидорова Р.В. (зав. Егорова О.Н.)</t>
  </si>
  <si>
    <t>Буфет</t>
  </si>
  <si>
    <t>С 07-00 до 18-00, без выходных</t>
  </si>
  <si>
    <t>Сидорова Р.В. (зав. Баданова М.Э.)</t>
  </si>
  <si>
    <t>Кафе «Сявал»</t>
  </si>
  <si>
    <t>с. Калинино, ул. Гагарина,    д. 28 а                                           8 (83537) 60-4-18</t>
  </si>
  <si>
    <t>С 07-00 до 19-00 без выходных</t>
  </si>
  <si>
    <t>Сидорова Р.В. (зав. Павлова В.Н.)</t>
  </si>
  <si>
    <t>С 08:00 до 19:00 без выходных</t>
  </si>
  <si>
    <t>Сидорова Р.В. (зав. Антонова Л.П..)</t>
  </si>
  <si>
    <t>Блинная</t>
  </si>
  <si>
    <t>С 08:00 до 17:00, выходной — воскресенье</t>
  </si>
  <si>
    <t>Сидорова Р.В. (зав. Вошняева Р.Я.)</t>
  </si>
  <si>
    <t>Итого по ООО «Норусово»</t>
  </si>
  <si>
    <t>Бар VIP</t>
  </si>
  <si>
    <t>ПН-ЧТ с 18-00 до 01-00         ПТ-ВС с 18-00 до 03-00</t>
  </si>
  <si>
    <t>ИП Бизиков Николай Иванович</t>
  </si>
  <si>
    <t>Столовая ООО «Столовая «Химик»</t>
  </si>
  <si>
    <t>п. Вурнары, ул. Заводская, д. 1 8(83537) 2-62-67</t>
  </si>
  <si>
    <t>с 08:00 до 16:00</t>
  </si>
  <si>
    <t>Папанян Овик Гамлетович</t>
  </si>
  <si>
    <t>Кондитерская «Всем сердцем»</t>
  </si>
  <si>
    <t xml:space="preserve">п. Вурнары, ул. Иванова, д. 24 </t>
  </si>
  <si>
    <t>С 10-00 до 18:00</t>
  </si>
  <si>
    <t>Самозанятая Илюткина Лилия Владиславовна</t>
  </si>
  <si>
    <t>Закусочная «Шаурма»</t>
  </si>
  <si>
    <t>п. Вурнары, ул. К.Маркса, д. 15 8-906-134-34-54</t>
  </si>
  <si>
    <t>С 10-00 до 23-00</t>
  </si>
  <si>
    <t>ИП Платонов Александр Александрвич</t>
  </si>
  <si>
    <t>Кафе «Ешка»                  ООО "Столовая "Химик"</t>
  </si>
  <si>
    <t>п. Вурнары, ул. К.Маркса, д. 49 8(83537)2-62-67</t>
  </si>
  <si>
    <t>Пекарня/Пельменная</t>
  </si>
  <si>
    <t>с 08:00 до 18:00</t>
  </si>
  <si>
    <t>ИП Куликова Лидия Александровна</t>
  </si>
  <si>
    <t>Кафе «Выбор»               ООО «Выбор»</t>
  </si>
  <si>
    <t>п. Вурнары, ул. К.Маркса,       д. 49 а                                            8 (83537) 2-51-20</t>
  </si>
  <si>
    <t>С 07-00 до 21-00</t>
  </si>
  <si>
    <t>Шаурма «Кебаб-Кинг»</t>
  </si>
  <si>
    <t xml:space="preserve">п. Вурнары, ул. К.Маркса,  52 А    (около вокзала)                    8-937-010-51-11                                      </t>
  </si>
  <si>
    <t>С 10:00 до 22:00</t>
  </si>
  <si>
    <t>ИП Алимов Руслан Витальевич</t>
  </si>
  <si>
    <t>Шаурма «Горячая штучка»</t>
  </si>
  <si>
    <t>п. Вурнары, ул. К.Маркса, д. 56 8-937-390-62-77</t>
  </si>
  <si>
    <t>С 11:00 до 01:00</t>
  </si>
  <si>
    <t>ИП Кораблева Вера Леонидовна</t>
  </si>
  <si>
    <t>Караоке бар «Ты-гы Дым»</t>
  </si>
  <si>
    <t>ПН-ЧТ с 16:00 до 02:00         ПТ-ВС с 15:00 до 03:00</t>
  </si>
  <si>
    <t>Кафе «Самурай»</t>
  </si>
  <si>
    <t>п. Вурнары, ул. Комсомольская, д. 37 а                                          8-961-346-62-22</t>
  </si>
  <si>
    <t>ИП Гайдов Алексей Владимирович</t>
  </si>
  <si>
    <t>Кафе «Бумеранг»           ООО «Бумеранг»</t>
  </si>
  <si>
    <t>п. Вурнары, ул. Ленина, д. 121 а 8-905-342-05-61</t>
  </si>
  <si>
    <t>с 08:00 до 06:00</t>
  </si>
  <si>
    <t>Архипов Евгений Алексеевич</t>
  </si>
  <si>
    <t>Кафе ООО «Мила Плюс»</t>
  </si>
  <si>
    <t>п. Вурнары, ул. Советская,       д. 41 а                                            8 (83537) 2-71-48</t>
  </si>
  <si>
    <t>С 08:00 до 24:00</t>
  </si>
  <si>
    <t>Кафе «DeCafe»</t>
  </si>
  <si>
    <t>п. Вурнары, ул. Советская, д. 32 8-960-306-52-54</t>
  </si>
  <si>
    <t>ИП Матюхин Денис Валерьевич</t>
  </si>
  <si>
    <t>Спорт-бар «По-домашнему»</t>
  </si>
  <si>
    <t>п.Вурнары, ул.Ленина,73           8-985-195-89-00</t>
  </si>
  <si>
    <t>с 09:00 до 23:00</t>
  </si>
  <si>
    <t>ИП Клибышев Иван Геннадьевич</t>
  </si>
  <si>
    <t>кафе "Мария"</t>
  </si>
  <si>
    <t>с. Калинино, ул. Ленина, д. 11 б 8-903-358-34-55</t>
  </si>
  <si>
    <t>круглосуточно</t>
  </si>
  <si>
    <t xml:space="preserve">ИП Волков Юрий Измайлович </t>
  </si>
  <si>
    <t>В список включаются предприятия общественного питания только открытой сети (не включаются объекты общепита в школах, больницах, предприятиях для ограниченного  посещения)</t>
  </si>
  <si>
    <t>Приложение 3</t>
  </si>
  <si>
    <t>Наименование предприятия бытового обслуживания</t>
  </si>
  <si>
    <t>Вид оказываемых услуг</t>
  </si>
  <si>
    <t>Гостиница «Мила»</t>
  </si>
  <si>
    <t>ООО «Владимир»</t>
  </si>
  <si>
    <t>п. Вурнары,                ул. А.Иванова, д. 6      8-937-385-18-81</t>
  </si>
  <si>
    <t>Услуги гостиниц</t>
  </si>
  <si>
    <t>Иванов Владимир Юрьевич</t>
  </si>
  <si>
    <t>Парк активного отдыха «Кубики»</t>
  </si>
  <si>
    <t>Детская игровая комната (прокат спортивного инвентаря)</t>
  </si>
  <si>
    <t>ИП Максимова Елена Андреевна</t>
  </si>
  <si>
    <t>Салон красоты «Моя фея»</t>
  </si>
  <si>
    <t xml:space="preserve">п. Вурнары,                ул. Гагарина, д. 46 а     </t>
  </si>
  <si>
    <t>С 9:00 до 19:00</t>
  </si>
  <si>
    <t>Салон красоты</t>
  </si>
  <si>
    <t xml:space="preserve">Самозанятая Петрова Татьяна Алексеевна                  </t>
  </si>
  <si>
    <t xml:space="preserve">Самозанятая Никифорова Кристина Вячеславовна                   </t>
  </si>
  <si>
    <t>Самозанятая Куликова Ольга Николаевна</t>
  </si>
  <si>
    <t xml:space="preserve">Самозанятая Куликова Екатерина Ивановна                </t>
  </si>
  <si>
    <t>ООО «Банно-прачечный комплекс»</t>
  </si>
  <si>
    <t>Администрация Вурнарского района</t>
  </si>
  <si>
    <t>п. Вурнары,                ул. Илларионова, д. 4 а</t>
  </si>
  <si>
    <t>Услуги прачечных, бань</t>
  </si>
  <si>
    <t>Никоноров Андрей Николаевич</t>
  </si>
  <si>
    <t>Автосервис «Гараж»</t>
  </si>
  <si>
    <t>п. Вурнары,                ул. Илларионова, д. 10</t>
  </si>
  <si>
    <t>ремонт автомашин</t>
  </si>
  <si>
    <t>Егоров Владимир Анатольевич</t>
  </si>
  <si>
    <t>Парикмахерская «Вероника»</t>
  </si>
  <si>
    <t>п. Вурнары,                ул. К.Маркса, д. 15      8-999-199-53-06</t>
  </si>
  <si>
    <t>Парикмахерская</t>
  </si>
  <si>
    <t>ИП Петрова Вероника Николаевна</t>
  </si>
  <si>
    <t>Парикмахерская «ИнДима»</t>
  </si>
  <si>
    <t>п. Вурнары,                ул. К.Маркса, д. 15         8-987-123-01-12</t>
  </si>
  <si>
    <t>С 9:00 до 18:00</t>
  </si>
  <si>
    <t>Майкова Инна Георгиевна</t>
  </si>
  <si>
    <t>Парикмахерская «Владимир»</t>
  </si>
  <si>
    <t>п. Вурнары,                ул. К.Маркса, д. 15      8-927-844-97-83</t>
  </si>
  <si>
    <t>С 9:00 до 17:00</t>
  </si>
  <si>
    <t>ИП Егорова Елена Валерияновна</t>
  </si>
  <si>
    <t xml:space="preserve">п. Вурнары,                ул. К.Маркса, д. 15      8-903-379-70-15  </t>
  </si>
  <si>
    <t xml:space="preserve">Самозанятая Румянцева Анна Борисовна                   </t>
  </si>
  <si>
    <t xml:space="preserve">п. Вурнары,                ул. К. Маркса, д. 15      8-937-016-13-54  </t>
  </si>
  <si>
    <t xml:space="preserve">Самозанятая Иванова Яна Витальевна                   </t>
  </si>
  <si>
    <t>Парикмахерская «Ника»</t>
  </si>
  <si>
    <t>п. Вурнары,                ул. К.Маркса, д. 15      8-927-665-88-09</t>
  </si>
  <si>
    <t>п. Вурнары,                ул. К.Маркса, д. 15      8-905-341-99-39</t>
  </si>
  <si>
    <t>Бровист</t>
  </si>
  <si>
    <t xml:space="preserve">Самозанятая Давыдова Диана Николаевнаа                   </t>
  </si>
  <si>
    <t>Клуб здорового образа жизни</t>
  </si>
  <si>
    <t>п. Вурнары,                ул. К.Маркса, д. 15      8-961-340-07-87</t>
  </si>
  <si>
    <t>С 8:00 до 12:00</t>
  </si>
  <si>
    <t>Консультация по здоровому образу жизни</t>
  </si>
  <si>
    <t>ИП Бражник Надежда Михайловна</t>
  </si>
  <si>
    <t>Маникюрный салон «Майя»</t>
  </si>
  <si>
    <t xml:space="preserve">      Вт-Сб 8:00-17:00            Вс 9:00-14:00                  Пн выходной</t>
  </si>
  <si>
    <t>Маникюрный салон</t>
  </si>
  <si>
    <t>ИП Михайлов В.И.</t>
  </si>
  <si>
    <t>Ремонт обуви</t>
  </si>
  <si>
    <t xml:space="preserve">п. Вурнары,                ул. К.Маркса, д. 15     </t>
  </si>
  <si>
    <t>Самозанятый Данилов Владимир Иванович</t>
  </si>
  <si>
    <t>Детская комната (прокат спортивного инвентаря) «Осьминожка</t>
  </si>
  <si>
    <t>п. Вурнары,                ул. К.Маркса, д. 49      (2 этаж)                          8-927-851-10-21</t>
  </si>
  <si>
    <t>С 10:00 до 19:00</t>
  </si>
  <si>
    <t>ИП Максимов Юрий Михайлович</t>
  </si>
  <si>
    <t xml:space="preserve">Парикмахерская </t>
  </si>
  <si>
    <t>п. Вурнары,                ул. К.Маркса, д. 49 8(83537)2-52-64</t>
  </si>
  <si>
    <t>ИП Ягушова Елена Геннадьевна</t>
  </si>
  <si>
    <t xml:space="preserve">Ремонт одежды </t>
  </si>
  <si>
    <t>п. Вурнары,                ул. К.Маркса, д. 49      8-987-666-35-56</t>
  </si>
  <si>
    <t>Ремонт одежды</t>
  </si>
  <si>
    <t xml:space="preserve">ИП Абрамова Алевтина Григорьевна </t>
  </si>
  <si>
    <t xml:space="preserve">Ателье по ремонту и пошиву одежды </t>
  </si>
  <si>
    <t>ИП Иванова Ирина Викторовна</t>
  </si>
  <si>
    <t xml:space="preserve">Услуги по наращиванию ресниц </t>
  </si>
  <si>
    <t>Услуги по наращиванию ресниц</t>
  </si>
  <si>
    <t>ИП Шабалина Татьяна Евгеньевна</t>
  </si>
  <si>
    <t xml:space="preserve">Ремонт сотовых телефонов, компьютеров, ноутбуков </t>
  </si>
  <si>
    <t>С 9:00 до 19:00. Без обеда</t>
  </si>
  <si>
    <t>Ремонт сотовых телефонов, компьютеров, ноутбуков</t>
  </si>
  <si>
    <t>ИП Бабаев Эльдар Алярович</t>
  </si>
  <si>
    <t xml:space="preserve">Кабинет здоровья </t>
  </si>
  <si>
    <t>Массажный кабинет</t>
  </si>
  <si>
    <t>ИП Григорьева Альмира Габдулхановна</t>
  </si>
  <si>
    <t>Офис ИП Степанов Алексей Юрьевич</t>
  </si>
  <si>
    <t>С 7:30 до 16:30. Обед  с 11:30 до 12:30</t>
  </si>
  <si>
    <t>Ремонтно-строительные услуги</t>
  </si>
  <si>
    <t>Степанов Алексей Юрьевич</t>
  </si>
  <si>
    <t>Салон связи ИП Орешкин Эдуард Николаевич</t>
  </si>
  <si>
    <t xml:space="preserve">Салон сотовой связи </t>
  </si>
  <si>
    <t xml:space="preserve">Все для красоты </t>
  </si>
  <si>
    <t>С 8:00 до 14:00. Без обеда</t>
  </si>
  <si>
    <t>ИП Родзановкая Елена Александровна</t>
  </si>
  <si>
    <t xml:space="preserve">Ювелирный магазин и мастерская "АГАТ" </t>
  </si>
  <si>
    <t>п. Вурнары,                ул. К.Маркса, д. 49 8-927-859-16-83</t>
  </si>
  <si>
    <t>Среда с 8:00 до 16:00. Четверг с 8:00 до 13:00</t>
  </si>
  <si>
    <t>Ремонт, продажа золота</t>
  </si>
  <si>
    <t>ИП Никитин Антон Геннадьевич</t>
  </si>
  <si>
    <t xml:space="preserve">Оптика ГРАНД </t>
  </si>
  <si>
    <t>Оптика</t>
  </si>
  <si>
    <t>ИП Шомин Александр Анатольевич</t>
  </si>
  <si>
    <t xml:space="preserve">Салон-магазин Билайн </t>
  </si>
  <si>
    <t>Салон связи</t>
  </si>
  <si>
    <t>ИП Лебедева Жанна Валентиновна</t>
  </si>
  <si>
    <t>Салон-магазин МТС АО "РТК"</t>
  </si>
  <si>
    <t>Изосимова Ольга Сергеевна</t>
  </si>
  <si>
    <t>Wildberries ИП Мокшин Алексей Иванович</t>
  </si>
  <si>
    <t>С 8:00 до 20:00</t>
  </si>
  <si>
    <t>Предоставление услуг по перевозке</t>
  </si>
  <si>
    <t>ИП Мокшин Алексей Иванович</t>
  </si>
  <si>
    <t>п. Вурнары,                ул. К.Маркса, д. 49/2</t>
  </si>
  <si>
    <t>ООО «Вика»</t>
  </si>
  <si>
    <t>Услуги по установке окон и дверей</t>
  </si>
  <si>
    <t>Иванов Владимир Михайлович</t>
  </si>
  <si>
    <t>Салон сотовой связи «Мегафон»</t>
  </si>
  <si>
    <t>п. Вурнары,                ул. К.Маркса, д. 49 а</t>
  </si>
  <si>
    <t>ИП Лебедева Жанна Владимировна</t>
  </si>
  <si>
    <t>Салон сотовой связи «Теле2»</t>
  </si>
  <si>
    <t>ИП Крышкова Ольга Александровна</t>
  </si>
  <si>
    <t>ИП Степанов Илья Витальевич диспетчерский кассовый пункт п. Вурнары</t>
  </si>
  <si>
    <t>п. Вурнары,                ул. К.Маркса, д. 52</t>
  </si>
  <si>
    <t>С 05:30 до 18:00</t>
  </si>
  <si>
    <t>Пассажирские услуги</t>
  </si>
  <si>
    <t>ИП Степанов Илья Витальевич</t>
  </si>
  <si>
    <t>ИП Романова Олеся Анатольевна</t>
  </si>
  <si>
    <t>Мастерская</t>
  </si>
  <si>
    <t>п. Вурнары,              пер. Коммунальный</t>
  </si>
  <si>
    <t>Константинов Г.П.</t>
  </si>
  <si>
    <t>Салон сотовой связи МТС ООО «Киберникс»</t>
  </si>
  <si>
    <t xml:space="preserve">п. Вурнары,               ул. Комсомольская,  д. 39 </t>
  </si>
  <si>
    <t>Салон сотовой связи</t>
  </si>
  <si>
    <t>ИП Борисов Алексей Николаевич</t>
  </si>
  <si>
    <t>Салон сотовой связи Мегафон</t>
  </si>
  <si>
    <t>ИП Иванова Татьяна Александровна</t>
  </si>
  <si>
    <t>Самозанятая Чугунникова Ольга Владимировна</t>
  </si>
  <si>
    <t>ООО «Сегор-Стекло»</t>
  </si>
  <si>
    <t xml:space="preserve">п. Вурнары,               ул. Комсомольская,  д. 50 «а»                       8-917-653-97-41 </t>
  </si>
  <si>
    <t>Производство малярных и стекольных работ</t>
  </si>
  <si>
    <t>Директор Яковлев Николай Георгиевич</t>
  </si>
  <si>
    <t>ИП Васильев Ю.Г.</t>
  </si>
  <si>
    <t>п. Вурнары,               ул. Ленина</t>
  </si>
  <si>
    <t>Изготовление мебели</t>
  </si>
  <si>
    <t>Васильев Ю.Г.</t>
  </si>
  <si>
    <t>п. Вурнары,               ул. Ленина, д. 71 а</t>
  </si>
  <si>
    <t>Романов Николай Кириллович</t>
  </si>
  <si>
    <t>Гостиница                      (ООО «Бумеранг»)</t>
  </si>
  <si>
    <t>п. Вурнары, ул. Ленина, д. 121 а                          8-905-342-05-61</t>
  </si>
  <si>
    <t>Сауна «Бумеранг»</t>
  </si>
  <si>
    <t>услуги сауны</t>
  </si>
  <si>
    <t>Оптика «Люкс Оптика»</t>
  </si>
  <si>
    <t>п. Вурнары,                ул. Сеспеля, д. 15</t>
  </si>
  <si>
    <t>Данилова Любовь Николаевна</t>
  </si>
  <si>
    <t>Салон красоты «Каприз»</t>
  </si>
  <si>
    <t>Самозанятая Васильева Ирина Юрьевна</t>
  </si>
  <si>
    <t>Самозанятая Егорова Татьяна Юрьевна</t>
  </si>
  <si>
    <t>Парикмахерская «МаНика»</t>
  </si>
  <si>
    <t>Капитонова Валентина Кондратьевна</t>
  </si>
  <si>
    <t>Студия английского языка для детей</t>
  </si>
  <si>
    <t>С 13:00 до 19:00</t>
  </si>
  <si>
    <t>развитие детей дошкольного возраста</t>
  </si>
  <si>
    <t>Самозанятая Артемьева Лариса Григорьевна</t>
  </si>
  <si>
    <t>Салон-магазин «Связной» ООО «Сеть связной»</t>
  </si>
  <si>
    <t>п. Вурнары,                ул. Советская, д. 32</t>
  </si>
  <si>
    <t>Петров Руслан Валерьевич</t>
  </si>
  <si>
    <t>Самозанятая  Васильева Людмиа Михайловна</t>
  </si>
  <si>
    <t>Маникюрист</t>
  </si>
  <si>
    <t>Самозанятая Быкова Людмила Алексеевна</t>
  </si>
  <si>
    <t>Салон сотовой связи «Билайн»</t>
  </si>
  <si>
    <t>п. Вурнары,                ул. Советская, д. 39</t>
  </si>
  <si>
    <t>ИП Алексеева И.В.</t>
  </si>
  <si>
    <t>Фотоуслуги</t>
  </si>
  <si>
    <t>Алексеева И.В.</t>
  </si>
  <si>
    <t>ИП Ракова О.С.</t>
  </si>
  <si>
    <t>Ракова О.С.</t>
  </si>
  <si>
    <t>ИП Николаева С.И.</t>
  </si>
  <si>
    <t>Николаева С.И.</t>
  </si>
  <si>
    <t>ИП Семенова Светлана Валентиновна</t>
  </si>
  <si>
    <t>Семенова С.В.</t>
  </si>
  <si>
    <t>ИП Моисеева О.В.</t>
  </si>
  <si>
    <t>ИП Яковлева М.Н.</t>
  </si>
  <si>
    <t>Пошив одежды</t>
  </si>
  <si>
    <t>Яковлева М.Н.</t>
  </si>
  <si>
    <t>ИП Грибов В.А.</t>
  </si>
  <si>
    <t>Изготовление деревянных изделий</t>
  </si>
  <si>
    <t>Грибов В.А.</t>
  </si>
  <si>
    <t>ПК «Сервис»</t>
  </si>
  <si>
    <t>Ефимова Л.В.</t>
  </si>
  <si>
    <t>Уютный дом</t>
  </si>
  <si>
    <t>п. Вурнары,                ул. Советская, д. 41</t>
  </si>
  <si>
    <t>С 08:30 до 16:30</t>
  </si>
  <si>
    <t>ИП Яковлев Н.Ю.</t>
  </si>
  <si>
    <t>Парикмахерская «Каскад»</t>
  </si>
  <si>
    <t>ИП Дубанова Людмила Леонидовна</t>
  </si>
  <si>
    <t>п. Вурнары,                ул. Советская, д. 41     8-927-842-49-33</t>
  </si>
  <si>
    <t>ИП Назарова Людмила Геннадьевна</t>
  </si>
  <si>
    <t>Парикмахерская «Каскад-2»</t>
  </si>
  <si>
    <t>п. Вурнары,                ул. Советская, д. 41     8-927-850-94-16</t>
  </si>
  <si>
    <t>Николаева Вера Васильевна</t>
  </si>
  <si>
    <t>Фото-студия «Колибри»</t>
  </si>
  <si>
    <t>п. Вурнары,                ул. Советская, д. 41     8-961-340-40-80</t>
  </si>
  <si>
    <t>Фото услуги</t>
  </si>
  <si>
    <t>Жилкина Т.М.</t>
  </si>
  <si>
    <t>Wildberries ИП Кожанов Александр Витальевич</t>
  </si>
  <si>
    <t xml:space="preserve">п. Вурнары, пер.Зеленый, д.13 </t>
  </si>
  <si>
    <t>С 9:00 до 20:00</t>
  </si>
  <si>
    <t>ИП Кожанов Александр Витальевич</t>
  </si>
  <si>
    <t>п. Вурнары,                ул. Центральная</t>
  </si>
  <si>
    <t>Авто 25</t>
  </si>
  <si>
    <t>ИП Николаев Е.О.</t>
  </si>
  <si>
    <t>п. Вурнары,                ул. Центральная, д. 23 а</t>
  </si>
  <si>
    <t>Николаев Е.О.</t>
  </si>
  <si>
    <t>Автозапчасти</t>
  </si>
  <si>
    <t>ИП Кузьмин Н.В.</t>
  </si>
  <si>
    <t>п. Вурнары,                ул. Центральная, д. 25</t>
  </si>
  <si>
    <t>Кузьмин Н.В.</t>
  </si>
  <si>
    <t>Шерстебойка</t>
  </si>
  <si>
    <t xml:space="preserve"> частная</t>
  </si>
  <si>
    <t>д. Малдыкасы, территория СХПК "Новый путь"               8-919-660-66-72</t>
  </si>
  <si>
    <t xml:space="preserve"> С 13.00 до 20.00ч</t>
  </si>
  <si>
    <t>Ананьев Николай Владимирович</t>
  </si>
  <si>
    <t>Парикмахерская "Наргиз"</t>
  </si>
  <si>
    <t>с. Калинино,                ул. Гагарина, д. 27 д 89196570521</t>
  </si>
  <si>
    <t>парикмахерская</t>
  </si>
  <si>
    <t xml:space="preserve">ИП Тихонова Анжелика Михайловна </t>
  </si>
  <si>
    <t>Шиномонтаж</t>
  </si>
  <si>
    <t>с. Калинино,                 ул. Гагарина, д. 37       8-987-665-72-35</t>
  </si>
  <si>
    <t>с 8-00 до 18-00</t>
  </si>
  <si>
    <t>ремонт автомобилей</t>
  </si>
  <si>
    <t xml:space="preserve">ИП Воинов Дмитрий Николаевич </t>
  </si>
  <si>
    <t>ООО «Автофаворит» шиномонтаж</t>
  </si>
  <si>
    <t>с. Калинино, ул. Ленина, 50 (гаражи ПУ-24)</t>
  </si>
  <si>
    <t>Осипова Елена Алексеевна</t>
  </si>
  <si>
    <t>с. Калинино, ул. Ленина, 50 (гаражи ПУ-24) 89278578442</t>
  </si>
  <si>
    <t>Бизиков Николай Иванович</t>
  </si>
  <si>
    <t>Парикмахерская "Надежда"</t>
  </si>
  <si>
    <t>с. Калинино,                ул. Школьная 89603115434</t>
  </si>
  <si>
    <t xml:space="preserve">ИП Егординова Надежда Владимировна </t>
  </si>
  <si>
    <t>Такси «Петрович»</t>
  </si>
  <si>
    <t>Собственость</t>
  </si>
  <si>
    <t>с. Калинино,                ул. Колхозная,11 89875754204</t>
  </si>
  <si>
    <t>услуги такси</t>
  </si>
  <si>
    <t xml:space="preserve">Сергеев Алексей Петрович </t>
  </si>
  <si>
    <t>ИП Алексеева Марина Пантелеевна островок KIDSZON</t>
  </si>
  <si>
    <t>с. Калинино,                ул. Калинино, д. 12 д 8-919-669-42-56</t>
  </si>
  <si>
    <t>свободный график</t>
  </si>
  <si>
    <t>игровая комната</t>
  </si>
  <si>
    <t>ИП Алексеева Марина Пантелеевна</t>
  </si>
  <si>
    <t>приложение 4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</si>
  <si>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</si>
  <si>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</si>
  <si>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</si>
  <si>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</si>
  <si>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АЗС — Эконом</t>
  </si>
  <si>
    <t>п. Вурнары, ул. К.Маркса, д. 56                                    8-905-340-65-99</t>
  </si>
  <si>
    <t>ИП Мифтахутдинова Рамиле Минзаидовна</t>
  </si>
  <si>
    <t>Магазин прод и непрод товаров</t>
  </si>
  <si>
    <t>Чувашский филиал        ООО «Татнефть» - АЗС Центр № 58 п. Вурнары</t>
  </si>
  <si>
    <t>п. Вурнары, ул. К.Маркса, д. 58                                    8-917-652-02-89</t>
  </si>
  <si>
    <t>Симунов Лев Николаевич</t>
  </si>
  <si>
    <t xml:space="preserve">АГЗС ИП Романов Дмитрий Михайлович </t>
  </si>
  <si>
    <t xml:space="preserve">с.Калинино,  ул.Ленина, </t>
  </si>
  <si>
    <t>Романов Дмитрий Михайлович</t>
  </si>
  <si>
    <t>ИТОГО</t>
  </si>
  <si>
    <t>Приложение 5</t>
  </si>
  <si>
    <t>Наименование ярмарки</t>
  </si>
  <si>
    <t>Принадлежность, ФИО руководителя</t>
  </si>
  <si>
    <t xml:space="preserve">Общая площадь  </t>
  </si>
  <si>
    <t>Количество торговых мест</t>
  </si>
  <si>
    <t>Универсальная ярмарка, ИП Пчелов Игорь Петрович</t>
  </si>
  <si>
    <t>п. Вурнары, ул. К.Маркса, д. 49                         8(83537)2-52-64</t>
  </si>
  <si>
    <t>Пчелов Игорь Петрович</t>
  </si>
  <si>
    <t>Универсальная ярмарка, Калининское райпо</t>
  </si>
  <si>
    <t>с. Калинино, ул. Калинина</t>
  </si>
  <si>
    <t>Николаева Венера Эриковна</t>
  </si>
  <si>
    <t>Итого</t>
  </si>
  <si>
    <t>Приложение 6</t>
  </si>
  <si>
    <t>Наименование рынка</t>
  </si>
  <si>
    <t xml:space="preserve">Адрес, телефон </t>
  </si>
  <si>
    <t>Общая площадь</t>
  </si>
  <si>
    <t>-</t>
  </si>
  <si>
    <t>Приложение 7</t>
  </si>
  <si>
    <t>Наименование оптового предприятия</t>
  </si>
  <si>
    <t>Принадлежность места размещения (форма собственности)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</si>
  <si>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</si>
  <si>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</si>
  <si>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</si>
  <si>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</si>
  <si>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</si>
  <si>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</si>
  <si>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</si>
  <si>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>п. Вурнары, ул. К. Маркса (около рынка)</t>
  </si>
  <si>
    <t>Павильон «Обнови»</t>
  </si>
  <si>
    <t>17</t>
  </si>
  <si>
    <t>ИП Алексеева Анастасия Владимировна</t>
  </si>
  <si>
    <t>Павильон «Белоусовы»</t>
  </si>
  <si>
    <t>прод. Товары</t>
  </si>
  <si>
    <t>п. Вурнары, ул. К.Маркса (около вокзала)</t>
  </si>
  <si>
    <t>Павильон «Семена» ООО «Сортсемовощ»</t>
  </si>
  <si>
    <t>Чебенов Марат Хасиятуллович</t>
  </si>
  <si>
    <t>семена, садовые принадлежности</t>
  </si>
  <si>
    <t>киоск</t>
  </si>
  <si>
    <t>п. Вурнары, ул. Советская, 34</t>
  </si>
  <si>
    <t>С 8-00 до 23-00</t>
  </si>
  <si>
    <t>ИП Разумов Алексей Константинович</t>
  </si>
  <si>
    <t>прод.и  непрод. товары</t>
  </si>
  <si>
    <t>п. Вурнары,                      ул. Чернышевского, д. 7 б</t>
  </si>
  <si>
    <t>Павильон «Звениговский»</t>
  </si>
  <si>
    <t>ИП Исаков Александр Валериянович</t>
  </si>
  <si>
    <t xml:space="preserve">с.Кукшум, ул.Центральная, </t>
  </si>
  <si>
    <t>Павильон</t>
  </si>
  <si>
    <t>с. Калинино, ул. Гагарина</t>
  </si>
  <si>
    <t>ИП Мышкин Артем Олегович</t>
  </si>
  <si>
    <t>продукты</t>
  </si>
  <si>
    <t xml:space="preserve">продавец Николаева Елена Николаевна </t>
  </si>
  <si>
    <t xml:space="preserve">д. Рунги, ул. Малый Цивиль, д. 38 </t>
  </si>
  <si>
    <t>9-00 ч - 17-00 ч</t>
  </si>
  <si>
    <t>ИП Владимиров Сергей Алексеевич</t>
  </si>
  <si>
    <t>Магазин «Фатина»</t>
  </si>
  <si>
    <t>д. Кумаши, ул. Дружбы, д. 25 а   8-919-670-82-23</t>
  </si>
  <si>
    <t>ИП Григорьев Александр Олегович</t>
  </si>
  <si>
    <t>ИП Иванов Феликс Станиславович</t>
  </si>
  <si>
    <t>ИП Мамедова Ольга Ивановна</t>
  </si>
  <si>
    <t>ООО «Долина плюс», Дашкевич Лилия Николаевна</t>
  </si>
  <si>
    <t>с. Калинино, ул. Гагарина,       д. 27 Д                                             8-961-341-30-99 — продавец Людмила Валерьевна</t>
  </si>
  <si>
    <t>ИП Николаева Галина Владимировна</t>
  </si>
  <si>
    <t>ИП Федорова Анна Алексеевна</t>
  </si>
  <si>
    <t xml:space="preserve">д. Сугут-Торбиково,                ул. Школьная, д. 8                      </t>
  </si>
  <si>
    <t>павильон</t>
  </si>
  <si>
    <t>ИП Степанова Кристина Андреевна</t>
  </si>
  <si>
    <t>д.Ойкас-Кибеки, ул.Советская, д. 40        902-287-38-96</t>
  </si>
  <si>
    <t xml:space="preserve">д. Кольцовка. ул. Центральная, д. 52 а                                             8- 952-313-15-58                                          </t>
  </si>
  <si>
    <t>д. Хирпоси, ул. Победы, д. 5 а   8 (83537) 60-4-18</t>
  </si>
  <si>
    <t>с. Калинино, ул. Гагарина,       д. 28 ж                                              8 (83537) 60-4-18</t>
  </si>
  <si>
    <t>Николаева Венера Эриковна                     (зав. Николаеа Т.П.)</t>
  </si>
  <si>
    <t>вет.препараты</t>
  </si>
  <si>
    <t>непрод. товары (косметика)</t>
  </si>
  <si>
    <t>Федотова Алина Валерьевна</t>
  </si>
  <si>
    <t>Васильева Марина Витальевна</t>
  </si>
  <si>
    <t>прод. товары (сыры, колбасы, рыба)</t>
  </si>
  <si>
    <t>ИП Иванов Андрей Владимирович</t>
  </si>
  <si>
    <t xml:space="preserve">Автосервис </t>
  </si>
  <si>
    <t>Самозанятый Семенов Владилен Александрович</t>
  </si>
  <si>
    <t>п. Вурнары,                ул. Инженерная</t>
  </si>
  <si>
    <t>СТО ВурнарыГазАвто</t>
  </si>
  <si>
    <t xml:space="preserve">п. Вурнары,                ул. Железнодорожная, д. 5 а     </t>
  </si>
  <si>
    <t>с. Калинино, ул. Калинина,    д.12а                                                8 (83537) 60-4-18</t>
  </si>
  <si>
    <t>п. Вурнары, ул.Советская,    д. 12                                              8 (83537) 60-4-18</t>
  </si>
  <si>
    <t>п. Вурнары, ул. Ж.Илюкина,    д. 29                                                   8-937-010-34-70</t>
  </si>
  <si>
    <t>Самозанятая Афанасьева Алина Николаевна</t>
  </si>
  <si>
    <t>п. Вурнары, ул. К.Маркса, д.49 8-937-399-04-30</t>
  </si>
  <si>
    <t>Кофе с собой "Leo and Taurus coffee"</t>
  </si>
  <si>
    <t>Автомастерсая</t>
  </si>
  <si>
    <t>кузовной ремонт</t>
  </si>
  <si>
    <t xml:space="preserve">п. Вурнары,                ул. К.Маркса, д. 56 </t>
  </si>
  <si>
    <t>С 8:30 до 18:00</t>
  </si>
  <si>
    <t>Ремонт и пошив одежды</t>
  </si>
  <si>
    <t>самозанятая Семякова Ирина Николаевна</t>
  </si>
  <si>
    <t xml:space="preserve">Самозанятая Фадеева Марина Владимировна                   </t>
  </si>
  <si>
    <t xml:space="preserve">Самозанятая Васильева Елена Александровна                   </t>
  </si>
  <si>
    <t xml:space="preserve">Самозанятая Егорова Анна Алексеевна                    </t>
  </si>
  <si>
    <t xml:space="preserve">Самозанятая Хламина Людмила Валерьевна                  </t>
  </si>
  <si>
    <t>Услуги маникюра</t>
  </si>
  <si>
    <t xml:space="preserve">п. Вурнары, ул. А.Иванова, д. 24               </t>
  </si>
  <si>
    <t>п. Вурнары, ул. Ашмарова,     д. 22                                                 8-987-672-67-26</t>
  </si>
  <si>
    <t>Самозанятая Бабаева Татьяна</t>
  </si>
  <si>
    <t>пн-пт 08:00 - 17:30             сб 09:00-16:00               вс 09:00-15:00</t>
  </si>
  <si>
    <t>ненормированный рабочий день</t>
  </si>
  <si>
    <t>п. Вурнары, ул. Ашмарова,     д. 22                                                 8-927-665-58-50</t>
  </si>
  <si>
    <t>Парикмахерская "Завиток"</t>
  </si>
  <si>
    <t>Wildberries/Ozon ИП Евграфова Ольга Геннадьевна</t>
  </si>
  <si>
    <t>ИП Евграфова Ольга Геннадьевна</t>
  </si>
  <si>
    <t>Ozon ИП Яковлев Александр Викторович</t>
  </si>
  <si>
    <t>Самозанятая Семякова Ирина Николаевна</t>
  </si>
  <si>
    <t>Магазин «Бухен Хаус»</t>
  </si>
  <si>
    <t xml:space="preserve">С 08:30 до 23:00 </t>
  </si>
  <si>
    <t>Буфет "Ревати"</t>
  </si>
  <si>
    <t>с. Калинино,                                ул. Гагрина, д. 53,                                             8-987-737-58-37</t>
  </si>
  <si>
    <t>С 08:00 до 21:00, без выходных</t>
  </si>
  <si>
    <t>ИП Гусева Галина Александровна</t>
  </si>
  <si>
    <t>магазин "She"</t>
  </si>
  <si>
    <t xml:space="preserve">п. Вурнары, ул. Ашмарова,     д. 22                                                 </t>
  </si>
  <si>
    <t>С 09-00 до 18-00 без выходных</t>
  </si>
  <si>
    <t xml:space="preserve">ИП Ракова Алена Сергеевна </t>
  </si>
  <si>
    <t>одежда, обувь, сумки, аксессуары</t>
  </si>
  <si>
    <t xml:space="preserve"> магазин "Темка"</t>
  </si>
  <si>
    <t>ИП Тимофеева Мария Станиславовна</t>
  </si>
  <si>
    <t>детская одежда, обувь, игрушки</t>
  </si>
  <si>
    <t>Магазин «Уголок женская одежда»</t>
  </si>
  <si>
    <t>п. Вурнары,                ул. Советская, д. 15  903-064-11-55</t>
  </si>
  <si>
    <t>С 09:00 до 21:00</t>
  </si>
  <si>
    <t>Парикмахерская "Виктория"</t>
  </si>
  <si>
    <t>п. Вурнары,                ул. К.Маркса, д. 49/2 953-012-8385</t>
  </si>
  <si>
    <t>Петров Алексей Ниолаевич (самозанятая)</t>
  </si>
  <si>
    <t>п. Вурнары,                ул. К.Маркса, д. 49/2 903-066-45-49</t>
  </si>
  <si>
    <t>С 9:00 до 16:00</t>
  </si>
  <si>
    <t>Кадыкова  Ольга Захаровна (самозанятая)</t>
  </si>
  <si>
    <t>Мини кафе территория вкусной еды "POP EAT"</t>
  </si>
  <si>
    <t>аренда (арендодатель Петров Николай Тельманович)</t>
  </si>
  <si>
    <t>п. Вурнары, ул. Сеспеля,15                                          906-136-13-63  (рабочий)              977-947-02-18 (супруг Михнев Сергей Леонидович)</t>
  </si>
  <si>
    <t>15</t>
  </si>
  <si>
    <t>ИП Михнева Людмила Сергеена</t>
  </si>
  <si>
    <t>п. Вурнары, ул. Советская, 21 а</t>
  </si>
  <si>
    <t>Павильон «Калач» ООО «Хлебозавод № 1»</t>
  </si>
  <si>
    <t>С 7-00 до 19-00</t>
  </si>
  <si>
    <t>8(8352)33-16-16 зав.Александрова Лада Юрьевна 8(83532)33-00-21 - ком.дир.Галина Тимофеевна</t>
  </si>
  <si>
    <t xml:space="preserve">п. Вурнары,                                ул. Ашмарова, д. 23            </t>
  </si>
  <si>
    <t>Зоомагазин "ВелесZ"</t>
  </si>
  <si>
    <t>С 12:00 до 18:30</t>
  </si>
  <si>
    <t>ИП Миронова Алиса Юрьевна</t>
  </si>
  <si>
    <t>непрод.товары,  зоотовары</t>
  </si>
  <si>
    <t>Аптека "Апрель"</t>
  </si>
  <si>
    <t>п. Вурнары, ул. Ашмарова,     д. 22                                                 909-303-11-15 Александра</t>
  </si>
  <si>
    <t>Ершипосинский территориальный отдел</t>
  </si>
  <si>
    <t>Азимсирминский территориальный отдел</t>
  </si>
  <si>
    <t>производство мебели</t>
  </si>
  <si>
    <t xml:space="preserve">д.Одиково, ул.Советская, д.51 </t>
  </si>
  <si>
    <t>Итого по Азимсирминскому территориальному отделу</t>
  </si>
  <si>
    <t>Итого по Ершипосинскому территориальному отделу</t>
  </si>
  <si>
    <t>Калининский территориальный отдел</t>
  </si>
  <si>
    <t>Итого по Калининскому территориальному отделу</t>
  </si>
  <si>
    <t>Вурнарский территориальный отдел</t>
  </si>
  <si>
    <t>Список предприятий бытового обслуживания населения по состоянию на 01.01.2024 г.</t>
  </si>
  <si>
    <t>аренда (Николаев Л.Г..)</t>
  </si>
  <si>
    <t>Магазин продукты «Михалыч»</t>
  </si>
  <si>
    <t>ритуальные товары</t>
  </si>
  <si>
    <t>Магазин риуальных товаров</t>
  </si>
  <si>
    <t xml:space="preserve">ООО «Обряд» магазин риуальных товаров </t>
  </si>
  <si>
    <t xml:space="preserve">п. Вурнары,                ул.Первомайская, д. 105               8-937-394-96-56             </t>
  </si>
  <si>
    <t xml:space="preserve">п. Вурнары,                                          ул. Первомайская, д. 67                      </t>
  </si>
  <si>
    <t>аренда Петров С.Ю</t>
  </si>
  <si>
    <t>Магазин риуальных товаров "Скорбь"</t>
  </si>
  <si>
    <t>Александра</t>
  </si>
  <si>
    <t>мед. препараты</t>
  </si>
  <si>
    <t>Магазин "Звениговский"</t>
  </si>
  <si>
    <t>с. Калинино, ул. Ленина, д. 18 а</t>
  </si>
  <si>
    <t>д. Альмень-Сунары,                ул. Луговая, д. 11 а                       8 (83537) 2-71-48</t>
  </si>
  <si>
    <t xml:space="preserve"> ИП Орешкин Эдуард Николаевич</t>
  </si>
  <si>
    <t>Уроки красоты</t>
  </si>
  <si>
    <t>с 09:00 до 17:00</t>
  </si>
  <si>
    <t>Список предприятий общественного питания по состоянию на 01.01.2024 г.</t>
  </si>
  <si>
    <t>Магазин № 3 «Рябинка»</t>
  </si>
  <si>
    <t>п. Вурнары, ул. Ленина, д. 83  8 (83537) 60-4-18</t>
  </si>
  <si>
    <t>С 08-00 до 17-00 выходной воскресенье</t>
  </si>
  <si>
    <t>Николаева Венера Эриковна                     (зав. Молчанова С.А.)</t>
  </si>
  <si>
    <t>п. Вурнары, ул. К.Маркса, д 49 8(83537)2-52-64</t>
  </si>
  <si>
    <t>Магазин "Ковры и паласы" ИП Муравьева Елена Юрьевна</t>
  </si>
  <si>
    <t>Муравьева Елена Юрьевна</t>
  </si>
  <si>
    <t>Магазин "Ромашка" ИП Муравьева Елена Юрьевна</t>
  </si>
  <si>
    <t>Магазин "Ромашка" ИП Музыкантов Юрий Александрович</t>
  </si>
  <si>
    <t>Музыкантов Юрий Александрович</t>
  </si>
  <si>
    <t>Магазин "ТАВ" ИП Антонов Иван Михайлович</t>
  </si>
  <si>
    <t>Антонов Иван Михайлович</t>
  </si>
  <si>
    <t>Магазин "Семья" ИП Осипова Елена Геннадьевна</t>
  </si>
  <si>
    <t>Осипова Елена Геннадьевна</t>
  </si>
  <si>
    <t>Родзановкая Елена Александровна</t>
  </si>
  <si>
    <t>Магазин "Мужская одежда" ИП Григорьев Александр Иванович</t>
  </si>
  <si>
    <t>Магазин "Детский" ИП Терентьева Валентина Владимировна</t>
  </si>
  <si>
    <t>Магазин "Надежный" ИП Петрова Надежда Павловна</t>
  </si>
  <si>
    <t>Магазин "Двери Окна Мебель" ИП Сергеев Артур Владимирович</t>
  </si>
  <si>
    <t>Сергеев Артур Владимирович</t>
  </si>
  <si>
    <t>Магазин "Кораблик" ИП Журавлева Надежда Георгиевна</t>
  </si>
  <si>
    <t>ИП Дмитриева Тамара Токсиновна</t>
  </si>
  <si>
    <t>Магазин "ОБОИ" ИП Дмитриева Тамара Токсиновна</t>
  </si>
  <si>
    <t>непрод. товары (обои)</t>
  </si>
  <si>
    <t>Магазин "Твой стиль" ИП Федотова Алина Валерьевна</t>
  </si>
  <si>
    <t>Магазин ИП Волкова Елизавета Геннадьевна</t>
  </si>
  <si>
    <t>Волкова Елизавета Геннадьевна</t>
  </si>
  <si>
    <t>непрод. товары (трикотаж)</t>
  </si>
  <si>
    <t>Магазин "Акцент" ИП Иванова Елена Геннадьевна</t>
  </si>
  <si>
    <t>Иванова Елена Геннадьевна</t>
  </si>
  <si>
    <t>Магазин "Сибирское здоровье" ИП Степанова Юлия Семеновна</t>
  </si>
  <si>
    <t>Степанова Юлия Семеновна</t>
  </si>
  <si>
    <t>непрод. товары, прод. товары</t>
  </si>
  <si>
    <t>Ветеринарная аптека ООО «Ветеринарная медицина»</t>
  </si>
  <si>
    <t>Магазин "ВелоМото" ИП Васильева Марина Витальевна</t>
  </si>
  <si>
    <t>Магазин "ВелоМото" ИП Васильев Эдуард Васильевич</t>
  </si>
  <si>
    <t>ИП Львов Виталий Григорьевич</t>
  </si>
  <si>
    <t>Львов Виталий Григорьевич</t>
  </si>
  <si>
    <t>Магазин "Белье для всей семьи" ИП Филипков Эдуард Александрович</t>
  </si>
  <si>
    <t>Филипков Эдуард Александрович</t>
  </si>
  <si>
    <t>Магазин "Мужская и женская одежда" ИП Ильин Василий Петрович</t>
  </si>
  <si>
    <t>Ильин Василий Петрович</t>
  </si>
  <si>
    <t>Магазин "Надежда" ИП Ильин Василий Петрович</t>
  </si>
  <si>
    <t>Магазин "Хозтовары" ИП Герасимова Людмила Николаевна</t>
  </si>
  <si>
    <t>Герасимова Людмила Николаевна</t>
  </si>
  <si>
    <t>Магазин "Бармалей" ИП Макарова Татьяна Валерьевна</t>
  </si>
  <si>
    <t>Макарова Татьяна Валерьевна</t>
  </si>
  <si>
    <t>Магазин "Он и она" ИП Никитина Зоя Николаевна</t>
  </si>
  <si>
    <t>Никитина Зоя Николаевна</t>
  </si>
  <si>
    <t>Магазин "Азимут" ИП Харитонова Зоя Павловна</t>
  </si>
  <si>
    <t>Харитонова Зоя Павловна</t>
  </si>
  <si>
    <t>Магазин "Пчеловодство" ОАО "Агентство по пчеловодству"</t>
  </si>
  <si>
    <t>Максимов Геннадий Антонович</t>
  </si>
  <si>
    <t>Магазин "Одежда Обувь" ИП Григорьева Маргарита Юрьевна</t>
  </si>
  <si>
    <t>Григорьева Маргарита Юрьевна</t>
  </si>
  <si>
    <t>Магазин "Соблазн" ИП Федорова Елена Васильевна</t>
  </si>
  <si>
    <t>Федорова Елена Васильевна</t>
  </si>
  <si>
    <t>Магазин "Рабочая одежда и обувь" ИП Пронюхин Дмитрий Андреевич</t>
  </si>
  <si>
    <t>Пронюхин Дмитрий Андреевич</t>
  </si>
  <si>
    <t>Магазин "XXI" ИП Волкова Елена Михайловна</t>
  </si>
  <si>
    <t>Волкова Елена Михайловна</t>
  </si>
  <si>
    <t>Магазин "Одежда" ИП Скворцова Марина Владимировна</t>
  </si>
  <si>
    <t>Скворцова Марина Владимировна</t>
  </si>
  <si>
    <t>Магазин "Галантерея. Верхняя одежда. Обувь" ИП Беляева Зоя Петровна</t>
  </si>
  <si>
    <t>Беляева Зоя Петровна</t>
  </si>
  <si>
    <t>Магазин "Одежда" ИП Михайлова Эльвира Валерьяновна</t>
  </si>
  <si>
    <t>Михайлова Эльвира Валерьяновна</t>
  </si>
  <si>
    <t>Магазин "Хозтовары" ИП Сергеев Владимир Филиппович</t>
  </si>
  <si>
    <t>Сергеев Владимир Филиппович</t>
  </si>
  <si>
    <t>Магазин "Семена" ИП Мутина Ольга Николаевна</t>
  </si>
  <si>
    <t>Мутина Ольга Николаевна</t>
  </si>
  <si>
    <t>Магазин "Крепеж" ИП Степанов Алексей Юрьевич</t>
  </si>
  <si>
    <t>Магазин "У Оксаны" ИП Мухамедшина Оксана Михайловна</t>
  </si>
  <si>
    <t>Мухамедшина Оксана Михайловна</t>
  </si>
  <si>
    <t>Магазин "ДОМ" ИП Владимиров Андрей Витальевич</t>
  </si>
  <si>
    <t>Владимиров Андрей Витальевич</t>
  </si>
  <si>
    <t>Магазин "Спутниковые антенны" ИП Петров Николай Иванович</t>
  </si>
  <si>
    <t>Петров Николай Иванович</t>
  </si>
  <si>
    <t>Магазин "Электрика Люстры Садовые фигуры" ИП Васильева Светлана Александровна</t>
  </si>
  <si>
    <t>Васильева Светлана Александровна</t>
  </si>
  <si>
    <t>Магазин "Профкосметик" КФХ Созонов Николай Александрович</t>
  </si>
  <si>
    <t>Созонов Николай Александрович</t>
  </si>
  <si>
    <t>Магазин "Вкус моды" ИП Иванова Татьяна Александровна</t>
  </si>
  <si>
    <t>Иванова Татьяна Александровна</t>
  </si>
  <si>
    <t>Магазин "Автозапчасти" ИП Павлова Альбина Ивановна</t>
  </si>
  <si>
    <t>Павлова Альбина Ивановна</t>
  </si>
  <si>
    <t>Магазин "Профстрой" ИП Степанов Алексей Юрьевич</t>
  </si>
  <si>
    <t>Магазин "Находка" ИП Петрова Наталия Филипповна</t>
  </si>
  <si>
    <t>Петрова Наталия Филипповна</t>
  </si>
  <si>
    <t>Магазин "Лакомка" ИП Федоров Александр Васильевич</t>
  </si>
  <si>
    <t>Федоров Александр Васильевич</t>
  </si>
  <si>
    <t>Магазин "Сезонник" ИП Николаев Сергей Валерианович</t>
  </si>
  <si>
    <t>Николаев Сергей Валерианович</t>
  </si>
  <si>
    <t>Магазин "Стройка" ИП Кузнецова Валерия Валериевна</t>
  </si>
  <si>
    <t>Кузнецов Павел Сергеевич</t>
  </si>
  <si>
    <t>Магазин "Сантехмонтаж" ИП Старшов Андрей Вячеславович</t>
  </si>
  <si>
    <t>Старшов Андрей Вячеславович</t>
  </si>
  <si>
    <t>Магазин "Рыболовные снасти" ИП Шеянов Дмитрий Николаевич</t>
  </si>
  <si>
    <t>Шеянов Дмитрий Николаевич</t>
  </si>
  <si>
    <t>Магазин "Мясокомбинат Звениговский" ООО Мясокомбинат "Звениговский"</t>
  </si>
  <si>
    <t>Магазин "Жемчужина океана" ИП Архипова Наталия Сергеевна</t>
  </si>
  <si>
    <t>Архипова Наталия Сергеевна</t>
  </si>
  <si>
    <t>Магазин "Продукты/овощи и фрукты" ИП Иванова Татьяна Петровна</t>
  </si>
  <si>
    <t>Иванова Татьяна Петровна</t>
  </si>
  <si>
    <t>прод. товары (фрукты, овощи, кондитерские изделия)</t>
  </si>
  <si>
    <t>Магазин "Юрма" ООО "Мега Юрма"</t>
  </si>
  <si>
    <t>Магазин "Фрукты/Овощи" ИП Федорова Мария Юрьевна</t>
  </si>
  <si>
    <t>Федорова Мария Юрьевна</t>
  </si>
  <si>
    <t>Магазин " Шалеевские/Ишлейские Колбаса/Рыба" ИП Инжиртова Галина Леонидовна</t>
  </si>
  <si>
    <t>Инжиртова Галина Леонидовна</t>
  </si>
  <si>
    <t>Магазин "Семена" ИП Чебенов Марат Хасиятуллович</t>
  </si>
  <si>
    <t>Магазин "Мясо" ИП Федоров Юрий Николаевич</t>
  </si>
  <si>
    <t>Магазин "Мясная лавка" ИП Васильев Александр Иванович</t>
  </si>
  <si>
    <t>Магазин "Рыба/Курица" ИП Павлова Елена Николаевна</t>
  </si>
  <si>
    <t>Магазин "Мясо" ИП Павлов Алексей Калистратович</t>
  </si>
  <si>
    <t>Магазин "Мёд" КФХ Федоров Иван Михайлович</t>
  </si>
  <si>
    <t>Магазин "Пряничный домик" ИП Федорова Мария Юрьевна</t>
  </si>
  <si>
    <t>Магазин "Калач" ООО "Чебоксарский хлебозавод №1"</t>
  </si>
  <si>
    <t>Магазин "Колбасы. Сыры. Рыба" ИП Федорова Мария Юрьевна</t>
  </si>
  <si>
    <t>Магазин "Бакалея" ИП Савинов Дмитрий Валерьевич</t>
  </si>
  <si>
    <t>прод. товары (бакалея)</t>
  </si>
  <si>
    <t>Магазин ИП Ершова Вера Александровна</t>
  </si>
  <si>
    <t>ИП Владимиров Андрей Виттальевич</t>
  </si>
  <si>
    <t>д.Вурман-Кибеки, ул.Школьная, д. 21        9033464905</t>
  </si>
  <si>
    <t>С 8-00 до 20-00</t>
  </si>
  <si>
    <t>Список нестационарных торговых объектов по состоянию на 01.01.2024 г.</t>
  </si>
  <si>
    <t>Список предприятий розничной торговли на 01.01.2024 г.</t>
  </si>
  <si>
    <t>Список АЗС на 01.01.2024 г.</t>
  </si>
  <si>
    <t>Список ярмарок по состоянию на 01.01.2024 г.</t>
  </si>
  <si>
    <t>Список предприятий торговли местных производителей</t>
  </si>
  <si>
    <t>Тип и наименование предприятия розничной торговли</t>
  </si>
  <si>
    <t>Под  предприятиями торговли местных производителей понимаются стационарные и нестационарные, продовольственные и непродовольственные торговые объекты, в т.ч. фирменные магазины, отделы, киоски, павильоны, мобильные объекты в которых представленность продукции местных производителей, брендов занимает не менее 50 процентов от общего ассортимента, а также магазины местных товаропроизводителей вне зависимости от доли представленности, например «Санар», «Акконд» «Дикий лось», «Чебоксарский трикотаж» и др.</t>
  </si>
  <si>
    <t xml:space="preserve">п. Вурнары, ул. К. Маркса, д.49 </t>
  </si>
  <si>
    <t>Семенов Леонид Александрович</t>
  </si>
  <si>
    <t xml:space="preserve">п. Вурнары, ул. Советская, д.21 </t>
  </si>
  <si>
    <t>Сидорчев Владимир Викторович</t>
  </si>
  <si>
    <t>Итого по Вурнарскому территориальному отделу</t>
  </si>
  <si>
    <t>Итого по Алгазинскому  территориальному отделу</t>
  </si>
  <si>
    <t>Алгазинский территориальный отдел</t>
  </si>
  <si>
    <t>Ойкас-Кибекский территориальный отдел</t>
  </si>
  <si>
    <t>Итого по Ойкас-Кибекскому территориальному отделу</t>
  </si>
  <si>
    <t>Хирпосинский территориальный отдел</t>
  </si>
  <si>
    <t>Итого по Хирпосинскому территориальному отделу</t>
  </si>
  <si>
    <t>прод. и непрод. nовары</t>
  </si>
  <si>
    <t>прод. товары (молочные продукты)</t>
  </si>
  <si>
    <t>Список оптовых предприятий по состоянию на 01.01.2024 г.</t>
  </si>
  <si>
    <t>Список рынков по состоянию на 01.01.2024 г.</t>
  </si>
  <si>
    <t>с. Калинино,                ул. Ленина, д. 14           8-977-683-25-04</t>
  </si>
  <si>
    <t>ИП Клементьев Эдуард Олегович</t>
  </si>
  <si>
    <t>Куликова Лидия Александровна 9656815227</t>
  </si>
  <si>
    <t>Оптовый двор ИП Савинов Дмитрий Валерьевич, павильон 7, помещение 3,4,5 .        9276694213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</si>
</sst>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419]General"/>
  </numFmts>
  <fonts count="57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 applyBorder="0" applyProtection="0">
      <alignment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5" fillId="33" borderId="11" xfId="53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left" vertical="center" wrapText="1"/>
    </xf>
    <xf numFmtId="0" fontId="5" fillId="33" borderId="11" xfId="33" applyFont="1" applyFill="1" applyBorder="1" applyAlignment="1" applyProtection="1">
      <alignment horizontal="left" vertical="center" wrapText="1"/>
      <protection/>
    </xf>
    <xf numFmtId="0" fontId="5" fillId="33" borderId="11" xfId="33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8" fillId="33" borderId="11" xfId="33" applyFont="1" applyFill="1" applyBorder="1" applyAlignment="1" applyProtection="1">
      <alignment horizontal="left" vertic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33" borderId="11" xfId="33" applyFont="1" applyFill="1" applyBorder="1" applyAlignment="1" applyProtection="1">
      <alignment horizontal="left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33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3" borderId="11" xfId="33" applyFont="1" applyFill="1" applyBorder="1" applyAlignment="1" applyProtection="1">
      <alignment horizontal="left" vertical="center" wrapText="1"/>
      <protection/>
    </xf>
    <xf numFmtId="0" fontId="6" fillId="33" borderId="11" xfId="33" applyFont="1" applyFill="1" applyBorder="1" applyAlignment="1" applyProtection="1">
      <alignment horizontal="center" vertical="center"/>
      <protection/>
    </xf>
    <xf numFmtId="0" fontId="5" fillId="0" borderId="11" xfId="57" applyNumberFormat="1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justify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justify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5" fillId="33" borderId="15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7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33" applyFont="1" applyFill="1" applyBorder="1" applyAlignment="1" applyProtection="1">
      <alignment horizontal="left" vertical="center"/>
      <protection/>
    </xf>
    <xf numFmtId="0" fontId="9" fillId="33" borderId="11" xfId="33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Alignment="1">
      <alignment/>
    </xf>
    <xf numFmtId="0" fontId="12" fillId="0" borderId="11" xfId="33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2" fillId="33" borderId="11" xfId="0" applyFont="1" applyFill="1" applyBorder="1" applyAlignment="1">
      <alignment horizontal="right" vertical="top" wrapText="1"/>
    </xf>
    <xf numFmtId="0" fontId="1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5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2" fillId="38" borderId="0" xfId="0" applyFont="1" applyFill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33" borderId="11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37" borderId="11" xfId="33" applyFont="1" applyFill="1" applyBorder="1" applyAlignment="1" applyProtection="1">
      <alignment horizontal="left" vertical="center" wrapText="1"/>
      <protection/>
    </xf>
    <xf numFmtId="0" fontId="5" fillId="37" borderId="11" xfId="53" applyFont="1" applyFill="1" applyBorder="1" applyAlignment="1">
      <alignment horizontal="center" vertical="center" wrapText="1"/>
      <protection/>
    </xf>
    <xf numFmtId="0" fontId="5" fillId="37" borderId="11" xfId="0" applyFont="1" applyFill="1" applyBorder="1" applyAlignment="1">
      <alignment vertical="center" wrapText="1"/>
    </xf>
    <xf numFmtId="0" fontId="5" fillId="37" borderId="11" xfId="33" applyFont="1" applyFill="1" applyBorder="1" applyAlignment="1" applyProtection="1">
      <alignment horizontal="center" vertical="center"/>
      <protection/>
    </xf>
    <xf numFmtId="0" fontId="1" fillId="37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left" vertical="center" wrapText="1"/>
    </xf>
    <xf numFmtId="0" fontId="8" fillId="39" borderId="11" xfId="33" applyFont="1" applyFill="1" applyBorder="1" applyAlignment="1" applyProtection="1">
      <alignment horizontal="left" vertical="center" wrapText="1"/>
      <protection/>
    </xf>
    <xf numFmtId="0" fontId="9" fillId="39" borderId="11" xfId="53" applyFont="1" applyFill="1" applyBorder="1" applyAlignment="1">
      <alignment horizontal="center" vertical="center" wrapText="1"/>
      <protection/>
    </xf>
    <xf numFmtId="0" fontId="9" fillId="39" borderId="11" xfId="0" applyFont="1" applyFill="1" applyBorder="1" applyAlignment="1">
      <alignment horizontal="left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left" vertical="center" wrapText="1"/>
    </xf>
    <xf numFmtId="0" fontId="8" fillId="39" borderId="11" xfId="0" applyFont="1" applyFill="1" applyBorder="1" applyAlignment="1">
      <alignment horizontal="center" vertical="center" wrapText="1"/>
    </xf>
    <xf numFmtId="0" fontId="1" fillId="40" borderId="11" xfId="0" applyFont="1" applyFill="1" applyBorder="1" applyAlignment="1">
      <alignment horizontal="left" vertical="center" wrapText="1"/>
    </xf>
    <xf numFmtId="0" fontId="5" fillId="40" borderId="11" xfId="33" applyFont="1" applyFill="1" applyBorder="1" applyAlignment="1" applyProtection="1">
      <alignment horizontal="left" vertical="center" wrapText="1"/>
      <protection/>
    </xf>
    <xf numFmtId="0" fontId="5" fillId="40" borderId="11" xfId="53" applyFont="1" applyFill="1" applyBorder="1" applyAlignment="1">
      <alignment horizontal="center" vertical="center" wrapText="1"/>
      <protection/>
    </xf>
    <xf numFmtId="0" fontId="5" fillId="40" borderId="11" xfId="0" applyFont="1" applyFill="1" applyBorder="1" applyAlignment="1">
      <alignment horizontal="left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5" fillId="40" borderId="11" xfId="33" applyFont="1" applyFill="1" applyBorder="1" applyAlignment="1" applyProtection="1">
      <alignment horizontal="center" vertical="center"/>
      <protection/>
    </xf>
    <xf numFmtId="0" fontId="1" fillId="40" borderId="11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8" fillId="37" borderId="11" xfId="33" applyFont="1" applyFill="1" applyBorder="1" applyAlignment="1" applyProtection="1">
      <alignment horizontal="left" vertical="center" wrapText="1"/>
      <protection/>
    </xf>
    <xf numFmtId="0" fontId="9" fillId="37" borderId="11" xfId="53" applyFont="1" applyFill="1" applyBorder="1" applyAlignment="1">
      <alignment horizontal="center" vertical="center" wrapText="1"/>
      <protection/>
    </xf>
    <xf numFmtId="0" fontId="9" fillId="37" borderId="11" xfId="0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left" vertical="center" wrapText="1"/>
    </xf>
    <xf numFmtId="0" fontId="8" fillId="37" borderId="11" xfId="0" applyFont="1" applyFill="1" applyBorder="1" applyAlignment="1">
      <alignment horizontal="left" vertical="center" wrapText="1"/>
    </xf>
    <xf numFmtId="0" fontId="8" fillId="37" borderId="11" xfId="53" applyFont="1" applyFill="1" applyBorder="1" applyAlignment="1">
      <alignment horizontal="center" vertical="center" wrapText="1"/>
      <protection/>
    </xf>
    <xf numFmtId="0" fontId="9" fillId="37" borderId="11" xfId="33" applyFont="1" applyFill="1" applyBorder="1" applyAlignment="1" applyProtection="1">
      <alignment horizontal="left" vertical="center"/>
      <protection/>
    </xf>
    <xf numFmtId="0" fontId="9" fillId="37" borderId="11" xfId="33" applyFont="1" applyFill="1" applyBorder="1" applyAlignment="1" applyProtection="1">
      <alignment horizontal="center" vertical="center"/>
      <protection/>
    </xf>
    <xf numFmtId="0" fontId="9" fillId="37" borderId="11" xfId="33" applyFont="1" applyFill="1" applyBorder="1" applyAlignment="1" applyProtection="1">
      <alignment horizontal="center" vertical="center" wrapText="1"/>
      <protection/>
    </xf>
    <xf numFmtId="0" fontId="8" fillId="39" borderId="11" xfId="53" applyFont="1" applyFill="1" applyBorder="1" applyAlignment="1">
      <alignment horizontal="center" vertical="center" wrapText="1"/>
      <protection/>
    </xf>
    <xf numFmtId="0" fontId="9" fillId="39" borderId="11" xfId="0" applyFont="1" applyFill="1" applyBorder="1" applyAlignment="1">
      <alignment horizontal="center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left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justify" vertical="center" wrapText="1"/>
    </xf>
    <xf numFmtId="0" fontId="16" fillId="37" borderId="11" xfId="0" applyFont="1" applyFill="1" applyBorder="1" applyAlignment="1">
      <alignment horizontal="center" vertical="top" wrapText="1"/>
    </xf>
    <xf numFmtId="0" fontId="8" fillId="37" borderId="11" xfId="0" applyFont="1" applyFill="1" applyBorder="1" applyAlignment="1">
      <alignment horizontal="justify" vertical="top" wrapText="1"/>
    </xf>
    <xf numFmtId="0" fontId="8" fillId="37" borderId="0" xfId="0" applyFont="1" applyFill="1" applyBorder="1" applyAlignment="1">
      <alignment horizontal="justify" vertical="top" wrapText="1"/>
    </xf>
    <xf numFmtId="0" fontId="8" fillId="37" borderId="0" xfId="0" applyFont="1" applyFill="1" applyBorder="1" applyAlignment="1">
      <alignment horizontal="center" vertical="top" wrapText="1"/>
    </xf>
    <xf numFmtId="0" fontId="9" fillId="37" borderId="0" xfId="0" applyFont="1" applyFill="1" applyBorder="1" applyAlignment="1">
      <alignment horizontal="justify" vertical="top" wrapText="1"/>
    </xf>
    <xf numFmtId="0" fontId="9" fillId="37" borderId="0" xfId="0" applyFont="1" applyFill="1" applyBorder="1" applyAlignment="1">
      <alignment horizontal="center" vertical="top" wrapText="1"/>
    </xf>
    <xf numFmtId="0" fontId="1" fillId="39" borderId="0" xfId="0" applyFont="1" applyFill="1" applyBorder="1" applyAlignment="1">
      <alignment/>
    </xf>
    <xf numFmtId="0" fontId="1" fillId="39" borderId="0" xfId="0" applyFont="1" applyFill="1" applyAlignment="1">
      <alignment/>
    </xf>
    <xf numFmtId="0" fontId="1" fillId="39" borderId="13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left" vertical="center" wrapText="1"/>
    </xf>
    <xf numFmtId="0" fontId="1" fillId="37" borderId="11" xfId="0" applyFont="1" applyFill="1" applyBorder="1" applyAlignment="1">
      <alignment horizontal="justify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justify" vertical="center" wrapText="1"/>
    </xf>
    <xf numFmtId="0" fontId="8" fillId="39" borderId="11" xfId="33" applyFont="1" applyFill="1" applyBorder="1" applyAlignment="1" applyProtection="1">
      <alignment horizontal="left" vertical="center" wrapText="1"/>
      <protection/>
    </xf>
    <xf numFmtId="0" fontId="9" fillId="39" borderId="11" xfId="53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/>
    </xf>
    <xf numFmtId="0" fontId="1" fillId="37" borderId="1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49" fontId="9" fillId="37" borderId="11" xfId="0" applyNumberFormat="1" applyFont="1" applyFill="1" applyBorder="1" applyAlignment="1">
      <alignment horizontal="center" vertical="center" wrapText="1"/>
    </xf>
    <xf numFmtId="0" fontId="9" fillId="37" borderId="11" xfId="33" applyFont="1" applyFill="1" applyBorder="1" applyAlignment="1" applyProtection="1">
      <alignment horizontal="left" vertical="center" wrapText="1"/>
      <protection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168" fontId="53" fillId="0" borderId="19" xfId="33" applyNumberFormat="1" applyFont="1" applyBorder="1" applyAlignment="1">
      <alignment horizontal="center" vertical="center" wrapText="1"/>
    </xf>
    <xf numFmtId="0" fontId="5" fillId="41" borderId="19" xfId="53" applyFont="1" applyFill="1" applyBorder="1" applyAlignment="1">
      <alignment horizontal="center" vertical="center" wrapText="1"/>
      <protection/>
    </xf>
    <xf numFmtId="0" fontId="54" fillId="42" borderId="21" xfId="0" applyFont="1" applyFill="1" applyBorder="1" applyAlignment="1">
      <alignment horizontal="justify" vertical="top" wrapText="1"/>
    </xf>
    <xf numFmtId="0" fontId="54" fillId="42" borderId="21" xfId="0" applyFont="1" applyFill="1" applyBorder="1" applyAlignment="1">
      <alignment horizontal="center" vertical="top" wrapText="1"/>
    </xf>
    <xf numFmtId="168" fontId="54" fillId="0" borderId="19" xfId="33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168" fontId="53" fillId="43" borderId="19" xfId="33" applyNumberFormat="1" applyFont="1" applyFill="1" applyBorder="1" applyAlignment="1">
      <alignment horizontal="center" vertical="center" wrapText="1"/>
    </xf>
    <xf numFmtId="168" fontId="54" fillId="43" borderId="19" xfId="33" applyNumberFormat="1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top" wrapText="1"/>
    </xf>
    <xf numFmtId="168" fontId="53" fillId="43" borderId="21" xfId="33" applyNumberFormat="1" applyFont="1" applyFill="1" applyBorder="1" applyAlignment="1">
      <alignment horizontal="center" wrapText="1"/>
    </xf>
    <xf numFmtId="168" fontId="1" fillId="43" borderId="19" xfId="33" applyNumberFormat="1" applyFont="1" applyFill="1" applyBorder="1" applyAlignment="1">
      <alignment horizontal="center" vertical="center"/>
    </xf>
    <xf numFmtId="168" fontId="53" fillId="43" borderId="21" xfId="33" applyNumberFormat="1" applyFont="1" applyFill="1" applyBorder="1" applyAlignment="1">
      <alignment horizontal="center" vertical="center" wrapText="1"/>
    </xf>
    <xf numFmtId="168" fontId="53" fillId="43" borderId="0" xfId="33" applyNumberFormat="1" applyFont="1" applyFill="1" applyBorder="1" applyAlignment="1">
      <alignment horizontal="center" vertical="center" wrapText="1"/>
    </xf>
    <xf numFmtId="168" fontId="54" fillId="43" borderId="19" xfId="33" applyNumberFormat="1" applyFont="1" applyFill="1" applyBorder="1" applyAlignment="1">
      <alignment horizontal="center" vertical="center" wrapText="1"/>
    </xf>
    <xf numFmtId="168" fontId="54" fillId="0" borderId="19" xfId="33" applyNumberFormat="1" applyFont="1" applyBorder="1" applyAlignment="1">
      <alignment horizontal="center" vertical="center" wrapText="1"/>
    </xf>
    <xf numFmtId="168" fontId="54" fillId="0" borderId="21" xfId="33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168" fontId="54" fillId="43" borderId="21" xfId="33" applyNumberFormat="1" applyFont="1" applyFill="1" applyBorder="1" applyAlignment="1">
      <alignment horizontal="center" vertical="center" wrapText="1"/>
    </xf>
    <xf numFmtId="168" fontId="53" fillId="0" borderId="21" xfId="33" applyNumberFormat="1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" fillId="41" borderId="19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center" wrapText="1"/>
    </xf>
    <xf numFmtId="168" fontId="53" fillId="43" borderId="22" xfId="33" applyNumberFormat="1" applyFont="1" applyFill="1" applyBorder="1" applyAlignment="1">
      <alignment horizontal="center" vertical="center" wrapText="1"/>
    </xf>
    <xf numFmtId="0" fontId="5" fillId="41" borderId="23" xfId="53" applyFont="1" applyFill="1" applyBorder="1" applyAlignment="1">
      <alignment horizontal="center" vertical="center" wrapText="1"/>
      <protection/>
    </xf>
    <xf numFmtId="0" fontId="54" fillId="42" borderId="22" xfId="0" applyFont="1" applyFill="1" applyBorder="1" applyAlignment="1">
      <alignment horizontal="justify" vertical="top" wrapText="1"/>
    </xf>
    <xf numFmtId="0" fontId="54" fillId="42" borderId="22" xfId="0" applyFont="1" applyFill="1" applyBorder="1" applyAlignment="1">
      <alignment horizontal="center" vertical="top" wrapText="1"/>
    </xf>
    <xf numFmtId="168" fontId="54" fillId="43" borderId="23" xfId="33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54" fillId="42" borderId="19" xfId="0" applyFont="1" applyFill="1" applyBorder="1" applyAlignment="1">
      <alignment horizontal="justify" vertical="top" wrapText="1"/>
    </xf>
    <xf numFmtId="0" fontId="54" fillId="42" borderId="19" xfId="0" applyFont="1" applyFill="1" applyBorder="1" applyAlignment="1">
      <alignment horizontal="center" vertical="top" wrapText="1"/>
    </xf>
    <xf numFmtId="168" fontId="53" fillId="43" borderId="24" xfId="33" applyNumberFormat="1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" fillId="41" borderId="24" xfId="53" applyFont="1" applyFill="1" applyBorder="1" applyAlignment="1">
      <alignment horizontal="center" vertical="center" wrapText="1"/>
      <protection/>
    </xf>
    <xf numFmtId="0" fontId="54" fillId="42" borderId="25" xfId="0" applyFont="1" applyFill="1" applyBorder="1" applyAlignment="1">
      <alignment horizontal="justify" vertical="top" wrapText="1"/>
    </xf>
    <xf numFmtId="0" fontId="54" fillId="42" borderId="25" xfId="0" applyFont="1" applyFill="1" applyBorder="1" applyAlignment="1">
      <alignment horizontal="center" vertical="top" wrapText="1"/>
    </xf>
    <xf numFmtId="168" fontId="54" fillId="43" borderId="24" xfId="33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1" fillId="39" borderId="13" xfId="0" applyFont="1" applyFill="1" applyBorder="1" applyAlignment="1">
      <alignment horizontal="left" vertical="center" wrapText="1"/>
    </xf>
    <xf numFmtId="0" fontId="15" fillId="0" borderId="23" xfId="0" applyFont="1" applyBorder="1" applyAlignment="1">
      <alignment horizontal="center" vertical="top" wrapText="1"/>
    </xf>
    <xf numFmtId="0" fontId="18" fillId="41" borderId="19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0" fillId="41" borderId="19" xfId="0" applyFill="1" applyBorder="1" applyAlignment="1">
      <alignment horizontal="justify" vertical="top" wrapText="1"/>
    </xf>
    <xf numFmtId="2" fontId="2" fillId="0" borderId="0" xfId="0" applyNumberFormat="1" applyFont="1" applyAlignment="1">
      <alignment/>
    </xf>
    <xf numFmtId="0" fontId="0" fillId="41" borderId="19" xfId="0" applyFont="1" applyFill="1" applyBorder="1" applyAlignment="1">
      <alignment horizontal="center" vertical="top" wrapText="1"/>
    </xf>
    <xf numFmtId="0" fontId="6" fillId="41" borderId="19" xfId="53" applyFont="1" applyFill="1" applyBorder="1" applyAlignment="1">
      <alignment horizontal="center" vertical="center" wrapText="1"/>
      <protection/>
    </xf>
    <xf numFmtId="168" fontId="55" fillId="43" borderId="19" xfId="33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3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left" vertical="top" wrapText="1"/>
    </xf>
    <xf numFmtId="0" fontId="1" fillId="38" borderId="19" xfId="0" applyFont="1" applyFill="1" applyBorder="1" applyAlignment="1">
      <alignment horizontal="center" vertical="top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justify" vertical="top" wrapText="1"/>
    </xf>
    <xf numFmtId="0" fontId="1" fillId="38" borderId="0" xfId="0" applyFont="1" applyFill="1" applyAlignment="1">
      <alignment/>
    </xf>
    <xf numFmtId="0" fontId="1" fillId="38" borderId="13" xfId="0" applyFont="1" applyFill="1" applyBorder="1" applyAlignment="1">
      <alignment horizontal="center" vertical="center" wrapText="1"/>
    </xf>
    <xf numFmtId="0" fontId="18" fillId="38" borderId="19" xfId="0" applyFont="1" applyFill="1" applyBorder="1" applyAlignment="1">
      <alignment horizontal="center" vertical="top" wrapText="1"/>
    </xf>
    <xf numFmtId="0" fontId="5" fillId="4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7"/>
  <sheetViews>
    <sheetView view="pageBreakPreview" zoomScaleSheetLayoutView="100" zoomScalePageLayoutView="0" workbookViewId="0" topLeftCell="A82">
      <selection activeCell="K97" sqref="K97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3" width="21.8515625" style="1" customWidth="1"/>
    <col min="4" max="4" width="25.57421875" style="1" customWidth="1"/>
    <col min="5" max="5" width="15.7109375" style="1" customWidth="1"/>
    <col min="6" max="6" width="14.421875" style="1" customWidth="1"/>
    <col min="7" max="7" width="14.7109375" style="1" customWidth="1"/>
    <col min="8" max="8" width="20.28125" style="1" customWidth="1"/>
    <col min="9" max="9" width="13.421875" style="1" customWidth="1"/>
    <col min="10" max="10" width="12.28125" style="1" customWidth="1"/>
    <col min="11" max="11" width="16.7109375" style="1" customWidth="1"/>
    <col min="12" max="16384" width="9.00390625" style="1" customWidth="1"/>
  </cols>
  <sheetData>
    <row r="1" spans="1:10" ht="12.75">
      <c r="A1" s="296" t="s">
        <v>0</v>
      </c>
      <c r="B1" s="296"/>
      <c r="C1" s="296"/>
      <c r="D1" s="296"/>
      <c r="E1" s="296"/>
      <c r="F1" s="296"/>
      <c r="G1" s="296"/>
      <c r="H1" s="296"/>
      <c r="I1" s="296"/>
      <c r="J1" s="296"/>
    </row>
    <row r="2" spans="1:10" ht="15.75">
      <c r="A2" s="2"/>
      <c r="B2" s="2"/>
      <c r="C2" s="2"/>
      <c r="D2" s="3" t="s">
        <v>1431</v>
      </c>
      <c r="E2" s="2"/>
      <c r="F2" s="2"/>
      <c r="G2" s="2"/>
      <c r="H2" s="2"/>
      <c r="I2" s="2"/>
      <c r="J2" s="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67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s="6" customFormat="1" ht="18" customHeight="1">
      <c r="A5" s="293" t="s">
        <v>11</v>
      </c>
      <c r="B5" s="293"/>
      <c r="C5" s="293"/>
      <c r="D5" s="293"/>
      <c r="E5" s="293"/>
      <c r="F5" s="293"/>
      <c r="G5" s="293"/>
      <c r="H5" s="293"/>
      <c r="I5" s="293"/>
      <c r="J5" s="293"/>
    </row>
    <row r="6" spans="1:10" s="6" customFormat="1" ht="40.5" customHeight="1">
      <c r="A6" s="152">
        <v>1</v>
      </c>
      <c r="B6" s="8" t="s">
        <v>12</v>
      </c>
      <c r="C6" s="9" t="s">
        <v>13</v>
      </c>
      <c r="D6" s="10" t="s">
        <v>14</v>
      </c>
      <c r="E6" s="9" t="s">
        <v>15</v>
      </c>
      <c r="F6" s="7">
        <v>96</v>
      </c>
      <c r="G6" s="7">
        <v>38</v>
      </c>
      <c r="H6" s="11" t="s">
        <v>16</v>
      </c>
      <c r="I6" s="8" t="s">
        <v>17</v>
      </c>
      <c r="J6" s="7">
        <v>2</v>
      </c>
    </row>
    <row r="7" spans="1:10" s="6" customFormat="1" ht="40.5" customHeight="1">
      <c r="A7" s="152">
        <f>SUM(A6+1)</f>
        <v>2</v>
      </c>
      <c r="B7" s="8" t="s">
        <v>18</v>
      </c>
      <c r="C7" s="9" t="s">
        <v>13</v>
      </c>
      <c r="D7" s="10" t="s">
        <v>19</v>
      </c>
      <c r="E7" s="9" t="s">
        <v>20</v>
      </c>
      <c r="F7" s="7">
        <v>116</v>
      </c>
      <c r="G7" s="7">
        <v>56</v>
      </c>
      <c r="H7" s="11" t="s">
        <v>16</v>
      </c>
      <c r="I7" s="8" t="s">
        <v>17</v>
      </c>
      <c r="J7" s="7">
        <v>1</v>
      </c>
    </row>
    <row r="8" spans="1:10" s="6" customFormat="1" ht="40.5" customHeight="1">
      <c r="A8" s="154">
        <f>SUM(A7+1)</f>
        <v>3</v>
      </c>
      <c r="B8" s="8" t="s">
        <v>21</v>
      </c>
      <c r="C8" s="9" t="s">
        <v>13</v>
      </c>
      <c r="D8" s="10" t="s">
        <v>22</v>
      </c>
      <c r="E8" s="9" t="s">
        <v>23</v>
      </c>
      <c r="F8" s="7">
        <v>36</v>
      </c>
      <c r="G8" s="7">
        <v>9</v>
      </c>
      <c r="H8" s="11" t="s">
        <v>24</v>
      </c>
      <c r="I8" s="8" t="s">
        <v>25</v>
      </c>
      <c r="J8" s="7">
        <v>1</v>
      </c>
    </row>
    <row r="9" spans="1:10" s="6" customFormat="1" ht="40.5" customHeight="1">
      <c r="A9" s="154">
        <f>SUM(A8+1)</f>
        <v>4</v>
      </c>
      <c r="B9" s="8" t="s">
        <v>26</v>
      </c>
      <c r="C9" s="9" t="s">
        <v>13</v>
      </c>
      <c r="D9" s="10" t="s">
        <v>22</v>
      </c>
      <c r="E9" s="9" t="s">
        <v>20</v>
      </c>
      <c r="F9" s="7">
        <v>128</v>
      </c>
      <c r="G9" s="7">
        <v>94</v>
      </c>
      <c r="H9" s="11" t="s">
        <v>16</v>
      </c>
      <c r="I9" s="8" t="s">
        <v>17</v>
      </c>
      <c r="J9" s="7">
        <v>2</v>
      </c>
    </row>
    <row r="10" spans="1:10" s="6" customFormat="1" ht="40.5" customHeight="1">
      <c r="A10" s="154">
        <f>SUM(A9+1)</f>
        <v>5</v>
      </c>
      <c r="B10" s="11" t="s">
        <v>27</v>
      </c>
      <c r="C10" s="9" t="s">
        <v>13</v>
      </c>
      <c r="D10" s="10" t="s">
        <v>28</v>
      </c>
      <c r="E10" s="9" t="s">
        <v>29</v>
      </c>
      <c r="F10" s="7">
        <v>125</v>
      </c>
      <c r="G10" s="7">
        <v>65</v>
      </c>
      <c r="H10" s="11" t="s">
        <v>30</v>
      </c>
      <c r="I10" s="11" t="s">
        <v>31</v>
      </c>
      <c r="J10" s="7">
        <v>2</v>
      </c>
    </row>
    <row r="11" spans="1:10" s="6" customFormat="1" ht="40.5" customHeight="1">
      <c r="A11" s="154">
        <v>6</v>
      </c>
      <c r="B11" s="11" t="s">
        <v>1305</v>
      </c>
      <c r="C11" s="9" t="s">
        <v>13</v>
      </c>
      <c r="D11" s="10" t="s">
        <v>1306</v>
      </c>
      <c r="E11" s="9" t="s">
        <v>1307</v>
      </c>
      <c r="F11" s="7">
        <v>267</v>
      </c>
      <c r="G11" s="7">
        <v>41</v>
      </c>
      <c r="H11" s="11" t="s">
        <v>1308</v>
      </c>
      <c r="I11" s="12" t="s">
        <v>33</v>
      </c>
      <c r="J11" s="7">
        <v>1</v>
      </c>
    </row>
    <row r="12" spans="1:10" s="6" customFormat="1" ht="40.5" customHeight="1">
      <c r="A12" s="154">
        <v>7</v>
      </c>
      <c r="B12" s="11" t="s">
        <v>34</v>
      </c>
      <c r="C12" s="9" t="s">
        <v>13</v>
      </c>
      <c r="D12" s="10" t="s">
        <v>35</v>
      </c>
      <c r="E12" s="9" t="s">
        <v>15</v>
      </c>
      <c r="F12" s="7">
        <v>125</v>
      </c>
      <c r="G12" s="7">
        <v>60</v>
      </c>
      <c r="H12" s="11" t="s">
        <v>36</v>
      </c>
      <c r="I12" s="12" t="s">
        <v>33</v>
      </c>
      <c r="J12" s="7">
        <v>3</v>
      </c>
    </row>
    <row r="13" spans="1:10" s="6" customFormat="1" ht="40.5" customHeight="1">
      <c r="A13" s="154">
        <v>8</v>
      </c>
      <c r="B13" s="11" t="s">
        <v>37</v>
      </c>
      <c r="C13" s="9" t="s">
        <v>13</v>
      </c>
      <c r="D13" s="10" t="s">
        <v>38</v>
      </c>
      <c r="E13" s="9" t="s">
        <v>15</v>
      </c>
      <c r="F13" s="7">
        <v>166</v>
      </c>
      <c r="G13" s="7">
        <v>56</v>
      </c>
      <c r="H13" s="11" t="s">
        <v>39</v>
      </c>
      <c r="I13" s="11" t="s">
        <v>31</v>
      </c>
      <c r="J13" s="7">
        <v>2</v>
      </c>
    </row>
    <row r="14" spans="1:10" s="6" customFormat="1" ht="40.5" customHeight="1">
      <c r="A14" s="154">
        <v>9</v>
      </c>
      <c r="B14" s="11" t="s">
        <v>40</v>
      </c>
      <c r="C14" s="9" t="s">
        <v>13</v>
      </c>
      <c r="D14" s="10" t="s">
        <v>41</v>
      </c>
      <c r="E14" s="9" t="s">
        <v>15</v>
      </c>
      <c r="F14" s="7">
        <v>86</v>
      </c>
      <c r="G14" s="7">
        <v>30</v>
      </c>
      <c r="H14" s="11" t="s">
        <v>42</v>
      </c>
      <c r="I14" s="11" t="s">
        <v>31</v>
      </c>
      <c r="J14" s="7">
        <v>2</v>
      </c>
    </row>
    <row r="15" spans="1:10" s="6" customFormat="1" ht="40.5" customHeight="1">
      <c r="A15" s="154">
        <v>10</v>
      </c>
      <c r="B15" s="8" t="s">
        <v>43</v>
      </c>
      <c r="C15" s="9" t="s">
        <v>13</v>
      </c>
      <c r="D15" s="10" t="s">
        <v>44</v>
      </c>
      <c r="E15" s="9" t="s">
        <v>45</v>
      </c>
      <c r="F15" s="7">
        <v>228</v>
      </c>
      <c r="G15" s="7">
        <v>134</v>
      </c>
      <c r="H15" s="11" t="s">
        <v>46</v>
      </c>
      <c r="I15" s="12" t="s">
        <v>33</v>
      </c>
      <c r="J15" s="7">
        <v>8</v>
      </c>
    </row>
    <row r="16" spans="1:10" s="6" customFormat="1" ht="40.5" customHeight="1">
      <c r="A16" s="154">
        <v>11</v>
      </c>
      <c r="B16" s="8" t="s">
        <v>47</v>
      </c>
      <c r="C16" s="9" t="s">
        <v>13</v>
      </c>
      <c r="D16" s="10" t="s">
        <v>48</v>
      </c>
      <c r="E16" s="9" t="s">
        <v>49</v>
      </c>
      <c r="F16" s="7">
        <v>184</v>
      </c>
      <c r="G16" s="7">
        <v>111</v>
      </c>
      <c r="H16" s="11" t="s">
        <v>50</v>
      </c>
      <c r="I16" s="8" t="s">
        <v>51</v>
      </c>
      <c r="J16" s="7">
        <v>2</v>
      </c>
    </row>
    <row r="17" spans="1:10" s="6" customFormat="1" ht="40.5" customHeight="1">
      <c r="A17" s="154">
        <v>12</v>
      </c>
      <c r="B17" s="8" t="s">
        <v>52</v>
      </c>
      <c r="C17" s="9" t="s">
        <v>13</v>
      </c>
      <c r="D17" s="10" t="s">
        <v>53</v>
      </c>
      <c r="E17" s="9" t="s">
        <v>49</v>
      </c>
      <c r="F17" s="7">
        <v>61</v>
      </c>
      <c r="G17" s="7">
        <v>32</v>
      </c>
      <c r="H17" s="11" t="s">
        <v>16</v>
      </c>
      <c r="I17" s="8" t="s">
        <v>17</v>
      </c>
      <c r="J17" s="7">
        <v>1</v>
      </c>
    </row>
    <row r="18" spans="1:10" s="6" customFormat="1" ht="40.5" customHeight="1">
      <c r="A18" s="154">
        <v>13</v>
      </c>
      <c r="B18" s="8" t="s">
        <v>57</v>
      </c>
      <c r="C18" s="9" t="s">
        <v>13</v>
      </c>
      <c r="D18" s="10" t="s">
        <v>55</v>
      </c>
      <c r="E18" s="9" t="s">
        <v>58</v>
      </c>
      <c r="F18" s="7">
        <v>179</v>
      </c>
      <c r="G18" s="7">
        <v>73</v>
      </c>
      <c r="H18" s="11" t="s">
        <v>59</v>
      </c>
      <c r="I18" s="12" t="s">
        <v>33</v>
      </c>
      <c r="J18" s="7">
        <v>3</v>
      </c>
    </row>
    <row r="19" spans="1:10" s="6" customFormat="1" ht="40.5" customHeight="1">
      <c r="A19" s="154">
        <v>14</v>
      </c>
      <c r="B19" s="8" t="s">
        <v>60</v>
      </c>
      <c r="C19" s="9" t="s">
        <v>13</v>
      </c>
      <c r="D19" s="10" t="s">
        <v>61</v>
      </c>
      <c r="E19" s="9" t="s">
        <v>32</v>
      </c>
      <c r="F19" s="7">
        <v>119</v>
      </c>
      <c r="G19" s="7">
        <v>33</v>
      </c>
      <c r="H19" s="11" t="s">
        <v>62</v>
      </c>
      <c r="I19" s="12" t="s">
        <v>33</v>
      </c>
      <c r="J19" s="7">
        <v>1</v>
      </c>
    </row>
    <row r="20" spans="1:10" s="6" customFormat="1" ht="40.5" customHeight="1">
      <c r="A20" s="154">
        <v>15</v>
      </c>
      <c r="B20" s="8" t="s">
        <v>60</v>
      </c>
      <c r="C20" s="9" t="s">
        <v>13</v>
      </c>
      <c r="D20" s="10" t="s">
        <v>63</v>
      </c>
      <c r="E20" s="9" t="s">
        <v>15</v>
      </c>
      <c r="F20" s="7">
        <v>61</v>
      </c>
      <c r="G20" s="7">
        <v>39</v>
      </c>
      <c r="H20" s="11" t="s">
        <v>64</v>
      </c>
      <c r="I20" s="12" t="s">
        <v>33</v>
      </c>
      <c r="J20" s="7">
        <v>2</v>
      </c>
    </row>
    <row r="21" spans="1:10" s="6" customFormat="1" ht="40.5" customHeight="1">
      <c r="A21" s="154">
        <v>16</v>
      </c>
      <c r="B21" s="8" t="s">
        <v>60</v>
      </c>
      <c r="C21" s="9" t="s">
        <v>13</v>
      </c>
      <c r="D21" s="10" t="s">
        <v>1196</v>
      </c>
      <c r="E21" s="9" t="s">
        <v>32</v>
      </c>
      <c r="F21" s="7">
        <v>200</v>
      </c>
      <c r="G21" s="7">
        <v>55</v>
      </c>
      <c r="H21" s="11" t="s">
        <v>65</v>
      </c>
      <c r="I21" s="12" t="s">
        <v>33</v>
      </c>
      <c r="J21" s="7">
        <v>1</v>
      </c>
    </row>
    <row r="22" spans="1:10" s="6" customFormat="1" ht="40.5" customHeight="1">
      <c r="A22" s="154">
        <v>17</v>
      </c>
      <c r="B22" s="8" t="s">
        <v>60</v>
      </c>
      <c r="C22" s="9" t="s">
        <v>13</v>
      </c>
      <c r="D22" s="10" t="s">
        <v>66</v>
      </c>
      <c r="E22" s="9" t="s">
        <v>67</v>
      </c>
      <c r="F22" s="7">
        <v>241</v>
      </c>
      <c r="G22" s="7">
        <v>38</v>
      </c>
      <c r="H22" s="11" t="s">
        <v>68</v>
      </c>
      <c r="I22" s="12" t="s">
        <v>33</v>
      </c>
      <c r="J22" s="7">
        <v>2</v>
      </c>
    </row>
    <row r="23" spans="1:10" s="6" customFormat="1" ht="40.5" customHeight="1">
      <c r="A23" s="154">
        <v>18</v>
      </c>
      <c r="B23" s="8" t="s">
        <v>60</v>
      </c>
      <c r="C23" s="9" t="s">
        <v>70</v>
      </c>
      <c r="D23" s="10" t="s">
        <v>71</v>
      </c>
      <c r="E23" s="9" t="s">
        <v>72</v>
      </c>
      <c r="F23" s="7">
        <v>125</v>
      </c>
      <c r="G23" s="7">
        <v>73</v>
      </c>
      <c r="H23" s="11" t="s">
        <v>73</v>
      </c>
      <c r="I23" s="12" t="s">
        <v>33</v>
      </c>
      <c r="J23" s="7">
        <v>1</v>
      </c>
    </row>
    <row r="24" spans="1:10" s="6" customFormat="1" ht="40.5" customHeight="1">
      <c r="A24" s="154">
        <v>19</v>
      </c>
      <c r="B24" s="8" t="s">
        <v>60</v>
      </c>
      <c r="C24" s="9" t="s">
        <v>13</v>
      </c>
      <c r="D24" s="10" t="s">
        <v>74</v>
      </c>
      <c r="E24" s="9" t="s">
        <v>75</v>
      </c>
      <c r="F24" s="7">
        <v>125</v>
      </c>
      <c r="G24" s="7">
        <v>28</v>
      </c>
      <c r="H24" s="11" t="s">
        <v>76</v>
      </c>
      <c r="I24" s="12" t="s">
        <v>33</v>
      </c>
      <c r="J24" s="7">
        <v>1</v>
      </c>
    </row>
    <row r="25" spans="1:10" s="6" customFormat="1" ht="29.25" customHeight="1">
      <c r="A25" s="7"/>
      <c r="B25" s="13" t="s">
        <v>77</v>
      </c>
      <c r="C25" s="9"/>
      <c r="D25" s="8"/>
      <c r="E25" s="9"/>
      <c r="F25" s="14">
        <f>SUM(F6:F24)</f>
        <v>2668</v>
      </c>
      <c r="G25" s="14">
        <f>SUM(G6:G24)</f>
        <v>1065</v>
      </c>
      <c r="H25" s="13"/>
      <c r="I25" s="15"/>
      <c r="J25" s="14">
        <f>SUM(J6:J24)</f>
        <v>38</v>
      </c>
    </row>
    <row r="26" spans="1:10" s="6" customFormat="1" ht="18" customHeight="1">
      <c r="A26" s="293" t="s">
        <v>78</v>
      </c>
      <c r="B26" s="293"/>
      <c r="C26" s="293"/>
      <c r="D26" s="293"/>
      <c r="E26" s="293"/>
      <c r="F26" s="293"/>
      <c r="G26" s="293"/>
      <c r="H26" s="293"/>
      <c r="I26" s="293"/>
      <c r="J26" s="293"/>
    </row>
    <row r="27" spans="1:10" s="6" customFormat="1" ht="48.75" customHeight="1">
      <c r="A27" s="153">
        <f>SUM(A24+1)</f>
        <v>20</v>
      </c>
      <c r="B27" s="8" t="s">
        <v>21</v>
      </c>
      <c r="C27" s="9" t="s">
        <v>13</v>
      </c>
      <c r="D27" s="10" t="s">
        <v>1197</v>
      </c>
      <c r="E27" s="9" t="s">
        <v>32</v>
      </c>
      <c r="F27" s="7">
        <v>55</v>
      </c>
      <c r="G27" s="7">
        <v>53</v>
      </c>
      <c r="H27" s="11" t="s">
        <v>1198</v>
      </c>
      <c r="I27" s="8" t="s">
        <v>1199</v>
      </c>
      <c r="J27" s="7">
        <v>1</v>
      </c>
    </row>
    <row r="28" spans="1:10" s="6" customFormat="1" ht="40.5" customHeight="1">
      <c r="A28" s="7">
        <f>SUM(A27+1)</f>
        <v>21</v>
      </c>
      <c r="B28" s="8" t="s">
        <v>60</v>
      </c>
      <c r="C28" s="9" t="s">
        <v>13</v>
      </c>
      <c r="D28" s="10" t="s">
        <v>79</v>
      </c>
      <c r="E28" s="9" t="s">
        <v>49</v>
      </c>
      <c r="F28" s="7">
        <v>87</v>
      </c>
      <c r="G28" s="7">
        <v>49</v>
      </c>
      <c r="H28" s="11" t="s">
        <v>80</v>
      </c>
      <c r="I28" s="12" t="s">
        <v>33</v>
      </c>
      <c r="J28" s="7">
        <v>3</v>
      </c>
    </row>
    <row r="29" spans="1:10" s="6" customFormat="1" ht="40.5" customHeight="1">
      <c r="A29" s="7">
        <f aca="true" t="shared" si="0" ref="A29:A51">SUM(A28+1)</f>
        <v>22</v>
      </c>
      <c r="B29" s="8" t="s">
        <v>60</v>
      </c>
      <c r="C29" s="9" t="s">
        <v>13</v>
      </c>
      <c r="D29" s="10" t="s">
        <v>81</v>
      </c>
      <c r="E29" s="9" t="s">
        <v>49</v>
      </c>
      <c r="F29" s="7">
        <v>146</v>
      </c>
      <c r="G29" s="7">
        <v>50</v>
      </c>
      <c r="H29" s="11" t="s">
        <v>82</v>
      </c>
      <c r="I29" s="12" t="s">
        <v>33</v>
      </c>
      <c r="J29" s="7">
        <v>2</v>
      </c>
    </row>
    <row r="30" spans="1:10" s="6" customFormat="1" ht="40.5" customHeight="1">
      <c r="A30" s="7">
        <f t="shared" si="0"/>
        <v>23</v>
      </c>
      <c r="B30" s="8" t="s">
        <v>60</v>
      </c>
      <c r="C30" s="9" t="s">
        <v>13</v>
      </c>
      <c r="D30" s="10" t="s">
        <v>83</v>
      </c>
      <c r="E30" s="9" t="s">
        <v>84</v>
      </c>
      <c r="F30" s="7">
        <v>154</v>
      </c>
      <c r="G30" s="7">
        <v>48</v>
      </c>
      <c r="H30" s="11" t="s">
        <v>85</v>
      </c>
      <c r="I30" s="12" t="s">
        <v>33</v>
      </c>
      <c r="J30" s="7">
        <v>1</v>
      </c>
    </row>
    <row r="31" spans="1:10" s="6" customFormat="1" ht="40.5" customHeight="1">
      <c r="A31" s="7">
        <f t="shared" si="0"/>
        <v>24</v>
      </c>
      <c r="B31" s="8" t="s">
        <v>60</v>
      </c>
      <c r="C31" s="9" t="s">
        <v>13</v>
      </c>
      <c r="D31" s="10" t="s">
        <v>86</v>
      </c>
      <c r="E31" s="9" t="s">
        <v>87</v>
      </c>
      <c r="F31" s="7">
        <v>63</v>
      </c>
      <c r="G31" s="7">
        <v>31</v>
      </c>
      <c r="H31" s="11" t="s">
        <v>88</v>
      </c>
      <c r="I31" s="12" t="s">
        <v>33</v>
      </c>
      <c r="J31" s="7">
        <v>1</v>
      </c>
    </row>
    <row r="32" spans="1:10" s="6" customFormat="1" ht="40.5" customHeight="1">
      <c r="A32" s="7">
        <f t="shared" si="0"/>
        <v>25</v>
      </c>
      <c r="B32" s="8" t="s">
        <v>60</v>
      </c>
      <c r="C32" s="9" t="s">
        <v>13</v>
      </c>
      <c r="D32" s="10" t="s">
        <v>89</v>
      </c>
      <c r="E32" s="9" t="s">
        <v>49</v>
      </c>
      <c r="F32" s="7">
        <v>141</v>
      </c>
      <c r="G32" s="7">
        <v>67</v>
      </c>
      <c r="H32" s="11" t="s">
        <v>90</v>
      </c>
      <c r="I32" s="12" t="s">
        <v>33</v>
      </c>
      <c r="J32" s="7">
        <v>3</v>
      </c>
    </row>
    <row r="33" spans="1:10" s="6" customFormat="1" ht="40.5" customHeight="1">
      <c r="A33" s="7">
        <f t="shared" si="0"/>
        <v>26</v>
      </c>
      <c r="B33" s="8" t="s">
        <v>60</v>
      </c>
      <c r="C33" s="9" t="s">
        <v>13</v>
      </c>
      <c r="D33" s="10" t="s">
        <v>91</v>
      </c>
      <c r="E33" s="9" t="s">
        <v>69</v>
      </c>
      <c r="F33" s="7">
        <v>78</v>
      </c>
      <c r="G33" s="7">
        <v>52</v>
      </c>
      <c r="H33" s="11" t="s">
        <v>92</v>
      </c>
      <c r="I33" s="12" t="s">
        <v>33</v>
      </c>
      <c r="J33" s="7">
        <v>1</v>
      </c>
    </row>
    <row r="34" spans="1:10" s="6" customFormat="1" ht="40.5" customHeight="1">
      <c r="A34" s="7">
        <f t="shared" si="0"/>
        <v>27</v>
      </c>
      <c r="B34" s="8" t="s">
        <v>60</v>
      </c>
      <c r="C34" s="9" t="s">
        <v>13</v>
      </c>
      <c r="D34" s="10" t="s">
        <v>93</v>
      </c>
      <c r="E34" s="9" t="s">
        <v>94</v>
      </c>
      <c r="F34" s="7">
        <v>64</v>
      </c>
      <c r="G34" s="7">
        <v>42</v>
      </c>
      <c r="H34" s="11" t="s">
        <v>95</v>
      </c>
      <c r="I34" s="12" t="s">
        <v>33</v>
      </c>
      <c r="J34" s="7">
        <v>1</v>
      </c>
    </row>
    <row r="35" spans="1:10" s="6" customFormat="1" ht="40.5" customHeight="1">
      <c r="A35" s="7">
        <f t="shared" si="0"/>
        <v>28</v>
      </c>
      <c r="B35" s="8" t="s">
        <v>60</v>
      </c>
      <c r="C35" s="9" t="s">
        <v>13</v>
      </c>
      <c r="D35" s="10" t="s">
        <v>96</v>
      </c>
      <c r="E35" s="9" t="s">
        <v>97</v>
      </c>
      <c r="F35" s="7">
        <v>253</v>
      </c>
      <c r="G35" s="7">
        <v>33</v>
      </c>
      <c r="H35" s="11" t="s">
        <v>98</v>
      </c>
      <c r="I35" s="12" t="s">
        <v>33</v>
      </c>
      <c r="J35" s="7">
        <v>1</v>
      </c>
    </row>
    <row r="36" spans="1:10" s="6" customFormat="1" ht="40.5" customHeight="1">
      <c r="A36" s="7">
        <f t="shared" si="0"/>
        <v>29</v>
      </c>
      <c r="B36" s="8" t="s">
        <v>60</v>
      </c>
      <c r="C36" s="9" t="s">
        <v>13</v>
      </c>
      <c r="D36" s="10" t="s">
        <v>99</v>
      </c>
      <c r="E36" s="9" t="s">
        <v>94</v>
      </c>
      <c r="F36" s="7">
        <v>294</v>
      </c>
      <c r="G36" s="7">
        <v>34</v>
      </c>
      <c r="H36" s="11" t="s">
        <v>100</v>
      </c>
      <c r="I36" s="12" t="s">
        <v>33</v>
      </c>
      <c r="J36" s="7">
        <v>1</v>
      </c>
    </row>
    <row r="37" spans="1:10" s="6" customFormat="1" ht="40.5" customHeight="1">
      <c r="A37" s="7">
        <f t="shared" si="0"/>
        <v>30</v>
      </c>
      <c r="B37" s="8" t="s">
        <v>60</v>
      </c>
      <c r="C37" s="9" t="s">
        <v>13</v>
      </c>
      <c r="D37" s="10" t="s">
        <v>101</v>
      </c>
      <c r="E37" s="9" t="s">
        <v>15</v>
      </c>
      <c r="F37" s="7">
        <v>279</v>
      </c>
      <c r="G37" s="7">
        <v>87</v>
      </c>
      <c r="H37" s="11" t="s">
        <v>102</v>
      </c>
      <c r="I37" s="12" t="s">
        <v>33</v>
      </c>
      <c r="J37" s="7">
        <v>2</v>
      </c>
    </row>
    <row r="38" spans="1:10" s="6" customFormat="1" ht="40.5" customHeight="1">
      <c r="A38" s="7">
        <f t="shared" si="0"/>
        <v>31</v>
      </c>
      <c r="B38" s="8" t="s">
        <v>60</v>
      </c>
      <c r="C38" s="9" t="s">
        <v>13</v>
      </c>
      <c r="D38" s="10" t="s">
        <v>103</v>
      </c>
      <c r="E38" s="9" t="s">
        <v>72</v>
      </c>
      <c r="F38" s="7">
        <v>140</v>
      </c>
      <c r="G38" s="7">
        <v>67</v>
      </c>
      <c r="H38" s="11" t="s">
        <v>104</v>
      </c>
      <c r="I38" s="12" t="s">
        <v>33</v>
      </c>
      <c r="J38" s="7">
        <v>2</v>
      </c>
    </row>
    <row r="39" spans="1:10" s="6" customFormat="1" ht="40.5" customHeight="1">
      <c r="A39" s="7">
        <f t="shared" si="0"/>
        <v>32</v>
      </c>
      <c r="B39" s="8" t="s">
        <v>60</v>
      </c>
      <c r="C39" s="9" t="s">
        <v>13</v>
      </c>
      <c r="D39" s="10" t="s">
        <v>105</v>
      </c>
      <c r="E39" s="9" t="s">
        <v>32</v>
      </c>
      <c r="F39" s="7">
        <v>93</v>
      </c>
      <c r="G39" s="7">
        <v>50</v>
      </c>
      <c r="H39" s="11" t="s">
        <v>106</v>
      </c>
      <c r="I39" s="12" t="s">
        <v>33</v>
      </c>
      <c r="J39" s="7">
        <v>1</v>
      </c>
    </row>
    <row r="40" spans="1:10" s="6" customFormat="1" ht="40.5" customHeight="1">
      <c r="A40" s="7">
        <f t="shared" si="0"/>
        <v>33</v>
      </c>
      <c r="B40" s="8" t="s">
        <v>60</v>
      </c>
      <c r="C40" s="9" t="s">
        <v>13</v>
      </c>
      <c r="D40" s="10" t="s">
        <v>107</v>
      </c>
      <c r="E40" s="9" t="s">
        <v>49</v>
      </c>
      <c r="F40" s="7">
        <v>92</v>
      </c>
      <c r="G40" s="7">
        <v>62</v>
      </c>
      <c r="H40" s="11" t="s">
        <v>108</v>
      </c>
      <c r="I40" s="12" t="s">
        <v>33</v>
      </c>
      <c r="J40" s="7">
        <v>2</v>
      </c>
    </row>
    <row r="41" spans="1:10" s="6" customFormat="1" ht="40.5" customHeight="1">
      <c r="A41" s="7">
        <f t="shared" si="0"/>
        <v>34</v>
      </c>
      <c r="B41" s="8" t="s">
        <v>60</v>
      </c>
      <c r="C41" s="9" t="s">
        <v>13</v>
      </c>
      <c r="D41" s="10" t="s">
        <v>109</v>
      </c>
      <c r="E41" s="9" t="s">
        <v>110</v>
      </c>
      <c r="F41" s="7">
        <v>51</v>
      </c>
      <c r="G41" s="7">
        <v>30</v>
      </c>
      <c r="H41" s="11" t="s">
        <v>111</v>
      </c>
      <c r="I41" s="12" t="s">
        <v>33</v>
      </c>
      <c r="J41" s="7">
        <v>2</v>
      </c>
    </row>
    <row r="42" spans="1:10" s="6" customFormat="1" ht="40.5" customHeight="1">
      <c r="A42" s="7">
        <f t="shared" si="0"/>
        <v>35</v>
      </c>
      <c r="B42" s="8" t="s">
        <v>60</v>
      </c>
      <c r="C42" s="9" t="s">
        <v>13</v>
      </c>
      <c r="D42" s="10" t="s">
        <v>112</v>
      </c>
      <c r="E42" s="9" t="s">
        <v>23</v>
      </c>
      <c r="F42" s="7">
        <v>103</v>
      </c>
      <c r="G42" s="7">
        <v>37</v>
      </c>
      <c r="H42" s="11" t="s">
        <v>113</v>
      </c>
      <c r="I42" s="12" t="s">
        <v>33</v>
      </c>
      <c r="J42" s="7">
        <v>1</v>
      </c>
    </row>
    <row r="43" spans="1:10" s="6" customFormat="1" ht="40.5" customHeight="1">
      <c r="A43" s="7">
        <f t="shared" si="0"/>
        <v>36</v>
      </c>
      <c r="B43" s="8" t="s">
        <v>60</v>
      </c>
      <c r="C43" s="9" t="s">
        <v>13</v>
      </c>
      <c r="D43" s="10" t="s">
        <v>114</v>
      </c>
      <c r="E43" s="9" t="s">
        <v>32</v>
      </c>
      <c r="F43" s="7">
        <v>73</v>
      </c>
      <c r="G43" s="7">
        <v>25</v>
      </c>
      <c r="H43" s="11" t="s">
        <v>113</v>
      </c>
      <c r="I43" s="12" t="s">
        <v>33</v>
      </c>
      <c r="J43" s="7">
        <v>1</v>
      </c>
    </row>
    <row r="44" spans="1:10" s="6" customFormat="1" ht="40.5" customHeight="1">
      <c r="A44" s="7">
        <f t="shared" si="0"/>
        <v>37</v>
      </c>
      <c r="B44" s="8" t="s">
        <v>60</v>
      </c>
      <c r="C44" s="9" t="s">
        <v>13</v>
      </c>
      <c r="D44" s="10" t="s">
        <v>115</v>
      </c>
      <c r="E44" s="9" t="s">
        <v>116</v>
      </c>
      <c r="F44" s="7">
        <v>128</v>
      </c>
      <c r="G44" s="7">
        <v>54</v>
      </c>
      <c r="H44" s="11" t="s">
        <v>117</v>
      </c>
      <c r="I44" s="12" t="s">
        <v>33</v>
      </c>
      <c r="J44" s="7">
        <v>1</v>
      </c>
    </row>
    <row r="45" spans="1:10" s="6" customFormat="1" ht="40.5" customHeight="1">
      <c r="A45" s="7">
        <f t="shared" si="0"/>
        <v>38</v>
      </c>
      <c r="B45" s="8" t="s">
        <v>60</v>
      </c>
      <c r="C45" s="9" t="s">
        <v>13</v>
      </c>
      <c r="D45" s="10" t="s">
        <v>118</v>
      </c>
      <c r="E45" s="9" t="s">
        <v>119</v>
      </c>
      <c r="F45" s="7">
        <v>153</v>
      </c>
      <c r="G45" s="7">
        <v>67</v>
      </c>
      <c r="H45" s="11" t="s">
        <v>120</v>
      </c>
      <c r="I45" s="12" t="s">
        <v>33</v>
      </c>
      <c r="J45" s="7">
        <v>3</v>
      </c>
    </row>
    <row r="46" spans="1:10" s="6" customFormat="1" ht="40.5" customHeight="1">
      <c r="A46" s="7">
        <f t="shared" si="0"/>
        <v>39</v>
      </c>
      <c r="B46" s="8" t="s">
        <v>60</v>
      </c>
      <c r="C46" s="9" t="s">
        <v>13</v>
      </c>
      <c r="D46" s="10" t="s">
        <v>121</v>
      </c>
      <c r="E46" s="9" t="s">
        <v>32</v>
      </c>
      <c r="F46" s="7">
        <v>155</v>
      </c>
      <c r="G46" s="7">
        <v>33</v>
      </c>
      <c r="H46" s="11" t="s">
        <v>122</v>
      </c>
      <c r="I46" s="12" t="s">
        <v>33</v>
      </c>
      <c r="J46" s="7">
        <v>1</v>
      </c>
    </row>
    <row r="47" spans="1:10" s="6" customFormat="1" ht="40.5" customHeight="1">
      <c r="A47" s="7">
        <f t="shared" si="0"/>
        <v>40</v>
      </c>
      <c r="B47" s="8" t="s">
        <v>60</v>
      </c>
      <c r="C47" s="9" t="s">
        <v>13</v>
      </c>
      <c r="D47" s="10" t="s">
        <v>123</v>
      </c>
      <c r="E47" s="9" t="s">
        <v>49</v>
      </c>
      <c r="F47" s="7">
        <v>135</v>
      </c>
      <c r="G47" s="7">
        <v>46</v>
      </c>
      <c r="H47" s="11" t="s">
        <v>124</v>
      </c>
      <c r="I47" s="12" t="s">
        <v>33</v>
      </c>
      <c r="J47" s="7">
        <v>2</v>
      </c>
    </row>
    <row r="48" spans="1:10" s="6" customFormat="1" ht="40.5" customHeight="1">
      <c r="A48" s="7">
        <f t="shared" si="0"/>
        <v>41</v>
      </c>
      <c r="B48" s="8" t="s">
        <v>60</v>
      </c>
      <c r="C48" s="9" t="s">
        <v>13</v>
      </c>
      <c r="D48" s="10" t="s">
        <v>125</v>
      </c>
      <c r="E48" s="9" t="s">
        <v>49</v>
      </c>
      <c r="F48" s="7">
        <v>107</v>
      </c>
      <c r="G48" s="7">
        <v>46</v>
      </c>
      <c r="H48" s="11" t="s">
        <v>126</v>
      </c>
      <c r="I48" s="12" t="s">
        <v>33</v>
      </c>
      <c r="J48" s="7">
        <v>2</v>
      </c>
    </row>
    <row r="49" spans="1:10" s="6" customFormat="1" ht="40.5" customHeight="1">
      <c r="A49" s="7">
        <f t="shared" si="0"/>
        <v>42</v>
      </c>
      <c r="B49" s="8" t="s">
        <v>60</v>
      </c>
      <c r="C49" s="9" t="s">
        <v>13</v>
      </c>
      <c r="D49" s="10" t="s">
        <v>127</v>
      </c>
      <c r="E49" s="9" t="s">
        <v>128</v>
      </c>
      <c r="F49" s="7">
        <v>147</v>
      </c>
      <c r="G49" s="7">
        <v>66</v>
      </c>
      <c r="H49" s="11" t="s">
        <v>129</v>
      </c>
      <c r="I49" s="12" t="s">
        <v>33</v>
      </c>
      <c r="J49" s="7">
        <v>2</v>
      </c>
    </row>
    <row r="50" spans="1:10" s="6" customFormat="1" ht="40.5" customHeight="1">
      <c r="A50" s="7">
        <f t="shared" si="0"/>
        <v>43</v>
      </c>
      <c r="B50" s="8" t="s">
        <v>60</v>
      </c>
      <c r="C50" s="9" t="s">
        <v>13</v>
      </c>
      <c r="D50" s="10" t="s">
        <v>130</v>
      </c>
      <c r="E50" s="9" t="s">
        <v>15</v>
      </c>
      <c r="F50" s="7">
        <v>100</v>
      </c>
      <c r="G50" s="7">
        <v>52</v>
      </c>
      <c r="H50" s="11" t="s">
        <v>131</v>
      </c>
      <c r="I50" s="12" t="s">
        <v>33</v>
      </c>
      <c r="J50" s="7">
        <v>2</v>
      </c>
    </row>
    <row r="51" spans="1:10" s="6" customFormat="1" ht="40.5" customHeight="1">
      <c r="A51" s="7">
        <f t="shared" si="0"/>
        <v>44</v>
      </c>
      <c r="B51" s="8" t="s">
        <v>60</v>
      </c>
      <c r="C51" s="9" t="s">
        <v>13</v>
      </c>
      <c r="D51" s="10" t="s">
        <v>132</v>
      </c>
      <c r="E51" s="9" t="s">
        <v>15</v>
      </c>
      <c r="F51" s="7">
        <v>288</v>
      </c>
      <c r="G51" s="7">
        <v>94</v>
      </c>
      <c r="H51" s="11" t="s">
        <v>131</v>
      </c>
      <c r="I51" s="12" t="s">
        <v>33</v>
      </c>
      <c r="J51" s="7">
        <v>2</v>
      </c>
    </row>
    <row r="52" spans="1:10" s="6" customFormat="1" ht="29.25" customHeight="1">
      <c r="A52" s="7"/>
      <c r="B52" s="13" t="s">
        <v>133</v>
      </c>
      <c r="C52" s="16"/>
      <c r="D52" s="13"/>
      <c r="E52" s="16"/>
      <c r="F52" s="14">
        <f>SUM(F27:F51)</f>
        <v>3379</v>
      </c>
      <c r="G52" s="14">
        <f>SUM(G27:G51)</f>
        <v>1275</v>
      </c>
      <c r="H52" s="13"/>
      <c r="I52" s="15"/>
      <c r="J52" s="14">
        <f>SUM(J27:J51)</f>
        <v>41</v>
      </c>
    </row>
    <row r="53" spans="1:10" s="6" customFormat="1" ht="18" customHeight="1">
      <c r="A53" s="293" t="s">
        <v>134</v>
      </c>
      <c r="B53" s="293"/>
      <c r="C53" s="293"/>
      <c r="D53" s="293"/>
      <c r="E53" s="293"/>
      <c r="F53" s="293"/>
      <c r="G53" s="293"/>
      <c r="H53" s="293"/>
      <c r="I53" s="293"/>
      <c r="J53" s="293"/>
    </row>
    <row r="54" spans="1:10" s="6" customFormat="1" ht="40.5" customHeight="1">
      <c r="A54" s="7">
        <f>A51+1</f>
        <v>45</v>
      </c>
      <c r="B54" s="11" t="s">
        <v>135</v>
      </c>
      <c r="C54" s="9" t="s">
        <v>13</v>
      </c>
      <c r="D54" s="11" t="s">
        <v>14</v>
      </c>
      <c r="E54" s="9" t="s">
        <v>49</v>
      </c>
      <c r="F54" s="7">
        <v>151</v>
      </c>
      <c r="G54" s="7">
        <v>94</v>
      </c>
      <c r="H54" s="11" t="s">
        <v>136</v>
      </c>
      <c r="I54" s="12" t="s">
        <v>137</v>
      </c>
      <c r="J54" s="7">
        <v>2</v>
      </c>
    </row>
    <row r="55" spans="1:10" s="6" customFormat="1" ht="40.5" customHeight="1">
      <c r="A55" s="7">
        <f>A54+1</f>
        <v>46</v>
      </c>
      <c r="B55" s="11" t="s">
        <v>138</v>
      </c>
      <c r="C55" s="9" t="s">
        <v>13</v>
      </c>
      <c r="D55" s="11" t="s">
        <v>22</v>
      </c>
      <c r="E55" s="9" t="s">
        <v>49</v>
      </c>
      <c r="F55" s="7">
        <v>141</v>
      </c>
      <c r="G55" s="7">
        <v>141</v>
      </c>
      <c r="H55" s="11" t="s">
        <v>139</v>
      </c>
      <c r="I55" s="12" t="s">
        <v>137</v>
      </c>
      <c r="J55" s="7">
        <v>3</v>
      </c>
    </row>
    <row r="56" spans="1:10" s="6" customFormat="1" ht="40.5" customHeight="1">
      <c r="A56" s="7">
        <f>A55+1</f>
        <v>47</v>
      </c>
      <c r="B56" s="11" t="s">
        <v>140</v>
      </c>
      <c r="C56" s="9" t="s">
        <v>13</v>
      </c>
      <c r="D56" s="11" t="s">
        <v>22</v>
      </c>
      <c r="E56" s="9" t="s">
        <v>49</v>
      </c>
      <c r="F56" s="7">
        <v>203</v>
      </c>
      <c r="G56" s="7">
        <v>203</v>
      </c>
      <c r="H56" s="11" t="s">
        <v>141</v>
      </c>
      <c r="I56" s="12" t="s">
        <v>142</v>
      </c>
      <c r="J56" s="7">
        <v>2</v>
      </c>
    </row>
    <row r="57" spans="1:11" s="18" customFormat="1" ht="40.5" customHeight="1">
      <c r="A57" s="7">
        <f>A56+1</f>
        <v>48</v>
      </c>
      <c r="B57" s="11" t="s">
        <v>143</v>
      </c>
      <c r="C57" s="9" t="s">
        <v>13</v>
      </c>
      <c r="D57" s="11" t="s">
        <v>38</v>
      </c>
      <c r="E57" s="9" t="s">
        <v>15</v>
      </c>
      <c r="F57" s="7">
        <v>330</v>
      </c>
      <c r="G57" s="7">
        <v>300</v>
      </c>
      <c r="H57" s="11" t="s">
        <v>144</v>
      </c>
      <c r="I57" s="12" t="s">
        <v>145</v>
      </c>
      <c r="J57" s="7">
        <v>5</v>
      </c>
      <c r="K57" s="17"/>
    </row>
    <row r="58" spans="1:10" s="6" customFormat="1" ht="18" customHeight="1">
      <c r="A58" s="7"/>
      <c r="B58" s="13" t="s">
        <v>147</v>
      </c>
      <c r="C58" s="16"/>
      <c r="D58" s="13"/>
      <c r="E58" s="16"/>
      <c r="F58" s="14">
        <f>SUM(F54:F57)</f>
        <v>825</v>
      </c>
      <c r="G58" s="14">
        <f>SUM(G54:G57)</f>
        <v>738</v>
      </c>
      <c r="H58" s="13"/>
      <c r="I58" s="15"/>
      <c r="J58" s="14">
        <f>SUM(J54:J57)</f>
        <v>12</v>
      </c>
    </row>
    <row r="59" spans="1:10" s="6" customFormat="1" ht="18" customHeight="1">
      <c r="A59" s="293" t="s">
        <v>148</v>
      </c>
      <c r="B59" s="293"/>
      <c r="C59" s="293"/>
      <c r="D59" s="293"/>
      <c r="E59" s="293"/>
      <c r="F59" s="293"/>
      <c r="G59" s="293"/>
      <c r="H59" s="293"/>
      <c r="I59" s="293"/>
      <c r="J59" s="293"/>
    </row>
    <row r="60" spans="1:10" s="6" customFormat="1" ht="29.25" customHeight="1">
      <c r="A60" s="7">
        <f>SUM(A57+1)</f>
        <v>49</v>
      </c>
      <c r="B60" s="19" t="s">
        <v>149</v>
      </c>
      <c r="C60" s="20" t="s">
        <v>150</v>
      </c>
      <c r="D60" s="10" t="s">
        <v>151</v>
      </c>
      <c r="E60" s="9" t="s">
        <v>152</v>
      </c>
      <c r="F60" s="7">
        <v>205.4</v>
      </c>
      <c r="G60" s="7">
        <v>140</v>
      </c>
      <c r="H60" s="21" t="s">
        <v>153</v>
      </c>
      <c r="I60" s="11" t="s">
        <v>33</v>
      </c>
      <c r="J60" s="7">
        <v>5</v>
      </c>
    </row>
    <row r="61" spans="1:10" s="6" customFormat="1" ht="29.25" customHeight="1">
      <c r="A61" s="7">
        <f>A60+1</f>
        <v>50</v>
      </c>
      <c r="B61" s="19" t="s">
        <v>154</v>
      </c>
      <c r="C61" s="20" t="s">
        <v>70</v>
      </c>
      <c r="D61" s="10" t="s">
        <v>155</v>
      </c>
      <c r="E61" s="9" t="s">
        <v>156</v>
      </c>
      <c r="F61" s="7">
        <v>138</v>
      </c>
      <c r="G61" s="7">
        <v>60</v>
      </c>
      <c r="H61" s="21" t="s">
        <v>157</v>
      </c>
      <c r="I61" s="21" t="s">
        <v>158</v>
      </c>
      <c r="J61" s="7">
        <v>1</v>
      </c>
    </row>
    <row r="62" spans="1:10" s="17" customFormat="1" ht="40.5" customHeight="1">
      <c r="A62" s="7">
        <f aca="true" t="shared" si="1" ref="A62:A125">A61+1</f>
        <v>51</v>
      </c>
      <c r="B62" s="19" t="s">
        <v>159</v>
      </c>
      <c r="C62" s="20" t="s">
        <v>150</v>
      </c>
      <c r="D62" s="10" t="s">
        <v>160</v>
      </c>
      <c r="E62" s="9" t="s">
        <v>152</v>
      </c>
      <c r="F62" s="7">
        <v>68.05</v>
      </c>
      <c r="G62" s="7">
        <v>47</v>
      </c>
      <c r="H62" s="21" t="s">
        <v>153</v>
      </c>
      <c r="I62" s="11" t="s">
        <v>33</v>
      </c>
      <c r="J62" s="7">
        <v>4</v>
      </c>
    </row>
    <row r="63" spans="1:10" s="17" customFormat="1" ht="40.5" customHeight="1">
      <c r="A63" s="7">
        <f t="shared" si="1"/>
        <v>52</v>
      </c>
      <c r="B63" s="19" t="s">
        <v>161</v>
      </c>
      <c r="C63" s="20" t="s">
        <v>70</v>
      </c>
      <c r="D63" s="10" t="s">
        <v>162</v>
      </c>
      <c r="E63" s="9" t="s">
        <v>163</v>
      </c>
      <c r="F63" s="7">
        <v>19</v>
      </c>
      <c r="G63" s="7">
        <v>19</v>
      </c>
      <c r="H63" s="21" t="s">
        <v>164</v>
      </c>
      <c r="I63" s="11" t="s">
        <v>165</v>
      </c>
      <c r="J63" s="7">
        <v>1</v>
      </c>
    </row>
    <row r="64" spans="1:10" s="17" customFormat="1" ht="40.5" customHeight="1">
      <c r="A64" s="7">
        <f t="shared" si="1"/>
        <v>53</v>
      </c>
      <c r="B64" s="221" t="s">
        <v>1244</v>
      </c>
      <c r="C64" s="165" t="s">
        <v>70</v>
      </c>
      <c r="D64" s="194" t="s">
        <v>1245</v>
      </c>
      <c r="E64" s="165" t="s">
        <v>1246</v>
      </c>
      <c r="F64" s="154">
        <v>27.7</v>
      </c>
      <c r="G64" s="154">
        <v>27.7</v>
      </c>
      <c r="H64" s="221" t="s">
        <v>1247</v>
      </c>
      <c r="I64" s="222" t="s">
        <v>1248</v>
      </c>
      <c r="J64" s="154">
        <v>1</v>
      </c>
    </row>
    <row r="65" spans="1:10" s="17" customFormat="1" ht="40.5" customHeight="1">
      <c r="A65" s="7">
        <f t="shared" si="1"/>
        <v>54</v>
      </c>
      <c r="B65" s="221" t="s">
        <v>1249</v>
      </c>
      <c r="C65" s="165" t="s">
        <v>70</v>
      </c>
      <c r="D65" s="194" t="s">
        <v>1245</v>
      </c>
      <c r="E65" s="165" t="s">
        <v>1246</v>
      </c>
      <c r="F65" s="154">
        <v>56</v>
      </c>
      <c r="G65" s="154">
        <v>49</v>
      </c>
      <c r="H65" s="221" t="s">
        <v>1250</v>
      </c>
      <c r="I65" s="222" t="s">
        <v>1251</v>
      </c>
      <c r="J65" s="154">
        <v>1</v>
      </c>
    </row>
    <row r="66" spans="1:10" s="17" customFormat="1" ht="40.5" customHeight="1">
      <c r="A66" s="7">
        <f t="shared" si="1"/>
        <v>55</v>
      </c>
      <c r="B66" s="224" t="s">
        <v>1275</v>
      </c>
      <c r="C66" s="165" t="s">
        <v>70</v>
      </c>
      <c r="D66" s="175" t="s">
        <v>1276</v>
      </c>
      <c r="E66" s="165" t="s">
        <v>15</v>
      </c>
      <c r="F66" s="154">
        <v>28</v>
      </c>
      <c r="G66" s="154">
        <v>28</v>
      </c>
      <c r="H66" s="194" t="s">
        <v>1296</v>
      </c>
      <c r="I66" s="221" t="s">
        <v>1297</v>
      </c>
      <c r="J66" s="154">
        <v>2</v>
      </c>
    </row>
    <row r="67" spans="1:10" s="17" customFormat="1" ht="40.5" customHeight="1">
      <c r="A67" s="7">
        <f t="shared" si="1"/>
        <v>56</v>
      </c>
      <c r="B67" s="173" t="s">
        <v>459</v>
      </c>
      <c r="C67" s="174" t="s">
        <v>70</v>
      </c>
      <c r="D67" s="194" t="s">
        <v>1245</v>
      </c>
      <c r="E67" s="165" t="s">
        <v>354</v>
      </c>
      <c r="F67" s="176">
        <v>66.7</v>
      </c>
      <c r="G67" s="177">
        <v>48.76</v>
      </c>
      <c r="H67" s="178" t="s">
        <v>460</v>
      </c>
      <c r="I67" s="221" t="s">
        <v>461</v>
      </c>
      <c r="J67" s="165">
        <v>2</v>
      </c>
    </row>
    <row r="68" spans="1:10" s="17" customFormat="1" ht="40.5" customHeight="1">
      <c r="A68" s="7">
        <f t="shared" si="1"/>
        <v>57</v>
      </c>
      <c r="B68" s="194" t="s">
        <v>1252</v>
      </c>
      <c r="C68" s="174" t="s">
        <v>70</v>
      </c>
      <c r="D68" s="194" t="s">
        <v>1245</v>
      </c>
      <c r="E68" s="165" t="s">
        <v>462</v>
      </c>
      <c r="F68" s="176">
        <v>28</v>
      </c>
      <c r="G68" s="177">
        <v>28</v>
      </c>
      <c r="H68" s="178" t="s">
        <v>463</v>
      </c>
      <c r="I68" s="221" t="s">
        <v>464</v>
      </c>
      <c r="J68" s="165">
        <v>1</v>
      </c>
    </row>
    <row r="69" spans="1:10" s="17" customFormat="1" ht="40.5" customHeight="1">
      <c r="A69" s="7">
        <f t="shared" si="1"/>
        <v>58</v>
      </c>
      <c r="B69" s="173" t="s">
        <v>1238</v>
      </c>
      <c r="C69" s="174" t="s">
        <v>70</v>
      </c>
      <c r="D69" s="194" t="s">
        <v>1270</v>
      </c>
      <c r="E69" s="165" t="s">
        <v>1239</v>
      </c>
      <c r="F69" s="176">
        <v>48</v>
      </c>
      <c r="G69" s="177">
        <v>38</v>
      </c>
      <c r="H69" s="178" t="s">
        <v>471</v>
      </c>
      <c r="I69" s="221" t="s">
        <v>461</v>
      </c>
      <c r="J69" s="165">
        <v>1</v>
      </c>
    </row>
    <row r="70" spans="1:10" s="17" customFormat="1" ht="40.5" customHeight="1">
      <c r="A70" s="7">
        <f t="shared" si="1"/>
        <v>59</v>
      </c>
      <c r="B70" s="19" t="s">
        <v>166</v>
      </c>
      <c r="C70" s="20" t="s">
        <v>482</v>
      </c>
      <c r="D70" s="194" t="s">
        <v>1270</v>
      </c>
      <c r="E70" s="9" t="s">
        <v>163</v>
      </c>
      <c r="F70" s="7">
        <v>15</v>
      </c>
      <c r="G70" s="7">
        <v>15</v>
      </c>
      <c r="H70" s="21" t="s">
        <v>167</v>
      </c>
      <c r="I70" s="11" t="s">
        <v>168</v>
      </c>
      <c r="J70" s="7">
        <v>1</v>
      </c>
    </row>
    <row r="71" spans="1:10" s="17" customFormat="1" ht="40.5" customHeight="1">
      <c r="A71" s="7">
        <f t="shared" si="1"/>
        <v>60</v>
      </c>
      <c r="B71" s="22" t="s">
        <v>356</v>
      </c>
      <c r="C71" s="20" t="s">
        <v>70</v>
      </c>
      <c r="D71" s="194" t="s">
        <v>1270</v>
      </c>
      <c r="E71" s="9" t="s">
        <v>358</v>
      </c>
      <c r="F71" s="23">
        <v>16</v>
      </c>
      <c r="G71" s="24">
        <v>13</v>
      </c>
      <c r="H71" s="21" t="s">
        <v>359</v>
      </c>
      <c r="I71" s="21" t="s">
        <v>360</v>
      </c>
      <c r="J71" s="9">
        <v>1</v>
      </c>
    </row>
    <row r="72" spans="1:10" s="17" customFormat="1" ht="40.5" customHeight="1">
      <c r="A72" s="7">
        <f t="shared" si="1"/>
        <v>61</v>
      </c>
      <c r="B72" s="187" t="s">
        <v>1271</v>
      </c>
      <c r="C72" s="188" t="s">
        <v>70</v>
      </c>
      <c r="D72" s="189" t="s">
        <v>1270</v>
      </c>
      <c r="E72" s="190" t="s">
        <v>1272</v>
      </c>
      <c r="F72" s="191">
        <v>17</v>
      </c>
      <c r="G72" s="192">
        <v>17</v>
      </c>
      <c r="H72" s="186" t="s">
        <v>1273</v>
      </c>
      <c r="I72" s="193" t="s">
        <v>1274</v>
      </c>
      <c r="J72" s="190">
        <v>1</v>
      </c>
    </row>
    <row r="73" spans="1:10" s="17" customFormat="1" ht="40.5" customHeight="1">
      <c r="A73" s="7">
        <f t="shared" si="1"/>
        <v>62</v>
      </c>
      <c r="B73" s="22" t="s">
        <v>467</v>
      </c>
      <c r="C73" s="20" t="s">
        <v>70</v>
      </c>
      <c r="D73" s="194" t="s">
        <v>1270</v>
      </c>
      <c r="E73" s="9" t="s">
        <v>343</v>
      </c>
      <c r="F73" s="23">
        <v>48</v>
      </c>
      <c r="G73" s="24">
        <v>48</v>
      </c>
      <c r="H73" s="21" t="s">
        <v>468</v>
      </c>
      <c r="I73" s="21" t="s">
        <v>368</v>
      </c>
      <c r="J73" s="9">
        <v>1</v>
      </c>
    </row>
    <row r="74" spans="1:10" s="17" customFormat="1" ht="40.5" customHeight="1">
      <c r="A74" s="7">
        <f t="shared" si="1"/>
        <v>63</v>
      </c>
      <c r="B74" s="22" t="s">
        <v>469</v>
      </c>
      <c r="C74" s="20" t="s">
        <v>70</v>
      </c>
      <c r="D74" s="10" t="s">
        <v>466</v>
      </c>
      <c r="E74" s="9" t="s">
        <v>470</v>
      </c>
      <c r="F74" s="23">
        <v>170</v>
      </c>
      <c r="G74" s="24">
        <v>110</v>
      </c>
      <c r="H74" s="21" t="s">
        <v>471</v>
      </c>
      <c r="I74" s="19" t="s">
        <v>269</v>
      </c>
      <c r="J74" s="9">
        <v>1</v>
      </c>
    </row>
    <row r="75" spans="1:10" s="17" customFormat="1" ht="40.5" customHeight="1">
      <c r="A75" s="7">
        <f t="shared" si="1"/>
        <v>64</v>
      </c>
      <c r="B75" s="19" t="s">
        <v>169</v>
      </c>
      <c r="C75" s="20" t="s">
        <v>170</v>
      </c>
      <c r="D75" s="10" t="s">
        <v>171</v>
      </c>
      <c r="E75" s="9" t="s">
        <v>172</v>
      </c>
      <c r="F75" s="7">
        <v>53</v>
      </c>
      <c r="G75" s="7">
        <v>25</v>
      </c>
      <c r="H75" s="21" t="s">
        <v>173</v>
      </c>
      <c r="I75" s="11" t="s">
        <v>31</v>
      </c>
      <c r="J75" s="7">
        <v>2</v>
      </c>
    </row>
    <row r="76" spans="1:10" s="17" customFormat="1" ht="29.25" customHeight="1">
      <c r="A76" s="7">
        <f t="shared" si="1"/>
        <v>65</v>
      </c>
      <c r="B76" s="19" t="s">
        <v>174</v>
      </c>
      <c r="C76" s="20" t="s">
        <v>170</v>
      </c>
      <c r="D76" s="10" t="s">
        <v>175</v>
      </c>
      <c r="E76" s="9" t="s">
        <v>176</v>
      </c>
      <c r="F76" s="7">
        <v>45</v>
      </c>
      <c r="G76" s="7">
        <v>30</v>
      </c>
      <c r="H76" s="21" t="s">
        <v>177</v>
      </c>
      <c r="I76" s="11" t="s">
        <v>158</v>
      </c>
      <c r="J76" s="7">
        <v>1</v>
      </c>
    </row>
    <row r="77" spans="1:10" s="17" customFormat="1" ht="40.5" customHeight="1">
      <c r="A77" s="7">
        <f t="shared" si="1"/>
        <v>66</v>
      </c>
      <c r="B77" s="19" t="s">
        <v>178</v>
      </c>
      <c r="C77" s="20" t="s">
        <v>179</v>
      </c>
      <c r="D77" s="10" t="s">
        <v>180</v>
      </c>
      <c r="E77" s="9" t="s">
        <v>152</v>
      </c>
      <c r="F77" s="7">
        <v>376.4</v>
      </c>
      <c r="G77" s="7">
        <v>305</v>
      </c>
      <c r="H77" s="21" t="s">
        <v>153</v>
      </c>
      <c r="I77" s="11" t="s">
        <v>33</v>
      </c>
      <c r="J77" s="7">
        <v>7</v>
      </c>
    </row>
    <row r="78" spans="1:10" s="17" customFormat="1" ht="29.25" customHeight="1">
      <c r="A78" s="7">
        <f t="shared" si="1"/>
        <v>67</v>
      </c>
      <c r="B78" s="19" t="s">
        <v>181</v>
      </c>
      <c r="C78" s="20" t="s">
        <v>70</v>
      </c>
      <c r="D78" s="10" t="s">
        <v>182</v>
      </c>
      <c r="E78" s="9" t="s">
        <v>183</v>
      </c>
      <c r="F78" s="7">
        <v>450</v>
      </c>
      <c r="G78" s="7">
        <v>250</v>
      </c>
      <c r="H78" s="21" t="s">
        <v>184</v>
      </c>
      <c r="I78" s="11" t="s">
        <v>33</v>
      </c>
      <c r="J78" s="7">
        <v>8</v>
      </c>
    </row>
    <row r="79" spans="1:10" s="17" customFormat="1" ht="40.5" customHeight="1">
      <c r="A79" s="7">
        <f t="shared" si="1"/>
        <v>68</v>
      </c>
      <c r="B79" s="19" t="s">
        <v>185</v>
      </c>
      <c r="C79" s="20" t="s">
        <v>170</v>
      </c>
      <c r="D79" s="10" t="s">
        <v>186</v>
      </c>
      <c r="E79" s="9" t="s">
        <v>172</v>
      </c>
      <c r="F79" s="7">
        <v>875</v>
      </c>
      <c r="G79" s="7">
        <v>40</v>
      </c>
      <c r="H79" s="21" t="s">
        <v>187</v>
      </c>
      <c r="I79" s="11" t="s">
        <v>56</v>
      </c>
      <c r="J79" s="7">
        <v>4</v>
      </c>
    </row>
    <row r="80" spans="1:10" s="17" customFormat="1" ht="29.25" customHeight="1">
      <c r="A80" s="7">
        <f t="shared" si="1"/>
        <v>69</v>
      </c>
      <c r="B80" s="19" t="s">
        <v>188</v>
      </c>
      <c r="C80" s="20" t="s">
        <v>189</v>
      </c>
      <c r="D80" s="10" t="s">
        <v>190</v>
      </c>
      <c r="E80" s="9" t="s">
        <v>176</v>
      </c>
      <c r="F80" s="7">
        <v>8</v>
      </c>
      <c r="G80" s="7">
        <v>8</v>
      </c>
      <c r="H80" s="21" t="s">
        <v>191</v>
      </c>
      <c r="I80" s="11" t="s">
        <v>33</v>
      </c>
      <c r="J80" s="7">
        <v>1</v>
      </c>
    </row>
    <row r="81" spans="1:10" s="17" customFormat="1" ht="29.25" customHeight="1">
      <c r="A81" s="7">
        <f t="shared" si="1"/>
        <v>70</v>
      </c>
      <c r="B81" s="19" t="s">
        <v>192</v>
      </c>
      <c r="C81" s="20" t="s">
        <v>193</v>
      </c>
      <c r="D81" s="10" t="s">
        <v>194</v>
      </c>
      <c r="E81" s="9" t="s">
        <v>176</v>
      </c>
      <c r="F81" s="7">
        <v>13.58</v>
      </c>
      <c r="G81" s="7">
        <v>13.58</v>
      </c>
      <c r="H81" s="21" t="s">
        <v>195</v>
      </c>
      <c r="I81" s="11" t="s">
        <v>17</v>
      </c>
      <c r="J81" s="7">
        <v>1</v>
      </c>
    </row>
    <row r="82" spans="1:10" s="17" customFormat="1" ht="29.25" customHeight="1">
      <c r="A82" s="7">
        <f t="shared" si="1"/>
        <v>71</v>
      </c>
      <c r="B82" s="19" t="s">
        <v>181</v>
      </c>
      <c r="C82" s="20" t="s">
        <v>70</v>
      </c>
      <c r="D82" s="10" t="s">
        <v>196</v>
      </c>
      <c r="E82" s="9" t="s">
        <v>183</v>
      </c>
      <c r="F82" s="7">
        <v>541.4</v>
      </c>
      <c r="G82" s="7">
        <v>530</v>
      </c>
      <c r="H82" s="21" t="s">
        <v>197</v>
      </c>
      <c r="I82" s="11" t="s">
        <v>33</v>
      </c>
      <c r="J82" s="7">
        <v>10</v>
      </c>
    </row>
    <row r="83" spans="1:10" s="17" customFormat="1" ht="40.5" customHeight="1">
      <c r="A83" s="7">
        <f t="shared" si="1"/>
        <v>72</v>
      </c>
      <c r="B83" s="19" t="s">
        <v>198</v>
      </c>
      <c r="C83" s="20" t="s">
        <v>70</v>
      </c>
      <c r="D83" s="10" t="s">
        <v>199</v>
      </c>
      <c r="E83" s="9" t="s">
        <v>176</v>
      </c>
      <c r="F83" s="7">
        <v>50</v>
      </c>
      <c r="G83" s="7">
        <v>44</v>
      </c>
      <c r="H83" s="21" t="s">
        <v>200</v>
      </c>
      <c r="I83" s="11" t="s">
        <v>201</v>
      </c>
      <c r="J83" s="7">
        <v>1</v>
      </c>
    </row>
    <row r="84" spans="1:10" s="17" customFormat="1" ht="29.25" customHeight="1">
      <c r="A84" s="7">
        <f t="shared" si="1"/>
        <v>73</v>
      </c>
      <c r="B84" s="19" t="s">
        <v>202</v>
      </c>
      <c r="C84" s="20" t="s">
        <v>70</v>
      </c>
      <c r="D84" s="10" t="s">
        <v>199</v>
      </c>
      <c r="E84" s="9" t="s">
        <v>172</v>
      </c>
      <c r="F84" s="7">
        <v>7</v>
      </c>
      <c r="G84" s="7">
        <v>7</v>
      </c>
      <c r="H84" s="21" t="s">
        <v>203</v>
      </c>
      <c r="I84" s="11" t="s">
        <v>204</v>
      </c>
      <c r="J84" s="7">
        <v>1</v>
      </c>
    </row>
    <row r="85" spans="1:10" s="17" customFormat="1" ht="29.25" customHeight="1">
      <c r="A85" s="7">
        <f t="shared" si="1"/>
        <v>74</v>
      </c>
      <c r="B85" s="19" t="s">
        <v>205</v>
      </c>
      <c r="C85" s="20" t="s">
        <v>170</v>
      </c>
      <c r="D85" s="11" t="s">
        <v>199</v>
      </c>
      <c r="E85" s="9" t="s">
        <v>163</v>
      </c>
      <c r="F85" s="7">
        <v>12</v>
      </c>
      <c r="G85" s="7">
        <v>12</v>
      </c>
      <c r="H85" s="21" t="s">
        <v>206</v>
      </c>
      <c r="I85" s="11" t="s">
        <v>207</v>
      </c>
      <c r="J85" s="7">
        <v>1</v>
      </c>
    </row>
    <row r="86" spans="1:10" s="17" customFormat="1" ht="29.25" customHeight="1">
      <c r="A86" s="7">
        <f t="shared" si="1"/>
        <v>75</v>
      </c>
      <c r="B86" s="19" t="s">
        <v>212</v>
      </c>
      <c r="C86" s="20" t="s">
        <v>170</v>
      </c>
      <c r="D86" s="11" t="s">
        <v>213</v>
      </c>
      <c r="E86" s="9" t="s">
        <v>172</v>
      </c>
      <c r="F86" s="7">
        <v>250</v>
      </c>
      <c r="G86" s="7">
        <v>200</v>
      </c>
      <c r="H86" s="21" t="s">
        <v>214</v>
      </c>
      <c r="I86" s="21" t="s">
        <v>211</v>
      </c>
      <c r="J86" s="7">
        <v>3</v>
      </c>
    </row>
    <row r="87" spans="1:10" s="17" customFormat="1" ht="29.25" customHeight="1">
      <c r="A87" s="7">
        <f t="shared" si="1"/>
        <v>76</v>
      </c>
      <c r="B87" s="19" t="s">
        <v>219</v>
      </c>
      <c r="C87" s="20" t="s">
        <v>220</v>
      </c>
      <c r="D87" s="11" t="s">
        <v>221</v>
      </c>
      <c r="E87" s="9" t="s">
        <v>152</v>
      </c>
      <c r="F87" s="7">
        <v>363.5</v>
      </c>
      <c r="G87" s="7">
        <v>290</v>
      </c>
      <c r="H87" s="21" t="s">
        <v>153</v>
      </c>
      <c r="I87" s="11" t="s">
        <v>33</v>
      </c>
      <c r="J87" s="7">
        <v>7</v>
      </c>
    </row>
    <row r="88" spans="1:10" s="17" customFormat="1" ht="29.25" customHeight="1">
      <c r="A88" s="7">
        <f t="shared" si="1"/>
        <v>77</v>
      </c>
      <c r="B88" s="19" t="s">
        <v>222</v>
      </c>
      <c r="C88" s="20" t="s">
        <v>70</v>
      </c>
      <c r="D88" s="11" t="s">
        <v>223</v>
      </c>
      <c r="E88" s="9" t="s">
        <v>172</v>
      </c>
      <c r="F88" s="7">
        <v>50</v>
      </c>
      <c r="G88" s="7">
        <v>25</v>
      </c>
      <c r="H88" s="21" t="s">
        <v>224</v>
      </c>
      <c r="I88" s="11" t="s">
        <v>158</v>
      </c>
      <c r="J88" s="7">
        <v>4</v>
      </c>
    </row>
    <row r="89" spans="1:10" s="17" customFormat="1" ht="29.25" customHeight="1">
      <c r="A89" s="7">
        <f t="shared" si="1"/>
        <v>78</v>
      </c>
      <c r="B89" s="19" t="s">
        <v>225</v>
      </c>
      <c r="C89" s="20" t="s">
        <v>226</v>
      </c>
      <c r="D89" s="11" t="s">
        <v>227</v>
      </c>
      <c r="E89" s="9" t="s">
        <v>228</v>
      </c>
      <c r="F89" s="7">
        <v>82.24</v>
      </c>
      <c r="G89" s="7">
        <v>62.23</v>
      </c>
      <c r="H89" s="21" t="s">
        <v>229</v>
      </c>
      <c r="I89" s="11" t="s">
        <v>33</v>
      </c>
      <c r="J89" s="7">
        <v>3</v>
      </c>
    </row>
    <row r="90" spans="1:10" s="17" customFormat="1" ht="29.25" customHeight="1">
      <c r="A90" s="7">
        <f t="shared" si="1"/>
        <v>79</v>
      </c>
      <c r="B90" s="19" t="s">
        <v>230</v>
      </c>
      <c r="C90" s="20" t="s">
        <v>231</v>
      </c>
      <c r="D90" s="11" t="s">
        <v>232</v>
      </c>
      <c r="E90" s="9" t="s">
        <v>233</v>
      </c>
      <c r="F90" s="7">
        <v>14</v>
      </c>
      <c r="G90" s="7">
        <v>8</v>
      </c>
      <c r="H90" s="21" t="s">
        <v>234</v>
      </c>
      <c r="I90" s="11" t="s">
        <v>146</v>
      </c>
      <c r="J90" s="7">
        <v>2</v>
      </c>
    </row>
    <row r="91" spans="1:10" s="17" customFormat="1" ht="40.5" customHeight="1">
      <c r="A91" s="7">
        <f t="shared" si="1"/>
        <v>80</v>
      </c>
      <c r="B91" s="19" t="s">
        <v>239</v>
      </c>
      <c r="C91" s="20" t="s">
        <v>70</v>
      </c>
      <c r="D91" s="11" t="s">
        <v>232</v>
      </c>
      <c r="E91" s="9" t="s">
        <v>172</v>
      </c>
      <c r="F91" s="7">
        <v>34.2</v>
      </c>
      <c r="G91" s="7">
        <v>25.5</v>
      </c>
      <c r="H91" s="21" t="s">
        <v>240</v>
      </c>
      <c r="I91" s="11" t="s">
        <v>241</v>
      </c>
      <c r="J91" s="7">
        <v>1</v>
      </c>
    </row>
    <row r="92" spans="1:10" s="17" customFormat="1" ht="29.25" customHeight="1">
      <c r="A92" s="7">
        <f t="shared" si="1"/>
        <v>81</v>
      </c>
      <c r="B92" s="22" t="s">
        <v>242</v>
      </c>
      <c r="C92" s="20" t="s">
        <v>654</v>
      </c>
      <c r="D92" s="11" t="s">
        <v>243</v>
      </c>
      <c r="E92" s="9" t="s">
        <v>176</v>
      </c>
      <c r="F92" s="23">
        <v>30</v>
      </c>
      <c r="G92" s="24">
        <v>19</v>
      </c>
      <c r="H92" s="21" t="s">
        <v>244</v>
      </c>
      <c r="I92" s="19" t="s">
        <v>56</v>
      </c>
      <c r="J92" s="9">
        <v>9</v>
      </c>
    </row>
    <row r="93" spans="1:10" s="17" customFormat="1" ht="29.25" customHeight="1">
      <c r="A93" s="7">
        <f t="shared" si="1"/>
        <v>82</v>
      </c>
      <c r="B93" s="19" t="s">
        <v>245</v>
      </c>
      <c r="C93" s="20" t="s">
        <v>654</v>
      </c>
      <c r="D93" s="11" t="s">
        <v>246</v>
      </c>
      <c r="E93" s="9" t="s">
        <v>172</v>
      </c>
      <c r="F93" s="7">
        <v>370</v>
      </c>
      <c r="G93" s="7">
        <v>370</v>
      </c>
      <c r="H93" s="21" t="s">
        <v>247</v>
      </c>
      <c r="I93" s="21" t="s">
        <v>211</v>
      </c>
      <c r="J93" s="7">
        <v>4</v>
      </c>
    </row>
    <row r="94" spans="1:10" s="17" customFormat="1" ht="29.25" customHeight="1">
      <c r="A94" s="7">
        <f t="shared" si="1"/>
        <v>83</v>
      </c>
      <c r="B94" s="19" t="s">
        <v>248</v>
      </c>
      <c r="C94" s="20" t="s">
        <v>70</v>
      </c>
      <c r="D94" s="11" t="s">
        <v>249</v>
      </c>
      <c r="E94" s="9" t="s">
        <v>172</v>
      </c>
      <c r="F94" s="7">
        <v>1159.3</v>
      </c>
      <c r="G94" s="7">
        <v>989.8</v>
      </c>
      <c r="H94" s="21" t="s">
        <v>250</v>
      </c>
      <c r="I94" s="11" t="s">
        <v>251</v>
      </c>
      <c r="J94" s="7">
        <v>11</v>
      </c>
    </row>
    <row r="95" spans="1:11" s="17" customFormat="1" ht="29.25" customHeight="1">
      <c r="A95" s="7">
        <f t="shared" si="1"/>
        <v>84</v>
      </c>
      <c r="B95" s="237" t="s">
        <v>305</v>
      </c>
      <c r="C95" s="238" t="s">
        <v>70</v>
      </c>
      <c r="D95" s="239" t="s">
        <v>1309</v>
      </c>
      <c r="E95" s="240" t="s">
        <v>253</v>
      </c>
      <c r="F95" s="241">
        <v>159</v>
      </c>
      <c r="G95" s="242">
        <v>159</v>
      </c>
      <c r="H95" s="243" t="s">
        <v>1202</v>
      </c>
      <c r="I95" s="243" t="s">
        <v>306</v>
      </c>
      <c r="J95" s="244"/>
      <c r="K95" s="292" t="s">
        <v>1455</v>
      </c>
    </row>
    <row r="96" spans="1:10" s="17" customFormat="1" ht="29.25" customHeight="1">
      <c r="A96" s="7">
        <f t="shared" si="1"/>
        <v>85</v>
      </c>
      <c r="B96" s="245" t="s">
        <v>1310</v>
      </c>
      <c r="C96" s="238" t="s">
        <v>70</v>
      </c>
      <c r="D96" s="239" t="s">
        <v>1309</v>
      </c>
      <c r="E96" s="240" t="s">
        <v>256</v>
      </c>
      <c r="F96" s="246">
        <v>27.5</v>
      </c>
      <c r="G96" s="242">
        <v>0</v>
      </c>
      <c r="H96" s="243" t="s">
        <v>1311</v>
      </c>
      <c r="I96" s="243" t="s">
        <v>266</v>
      </c>
      <c r="J96" s="235"/>
    </row>
    <row r="97" spans="1:10" s="6" customFormat="1" ht="40.5" customHeight="1">
      <c r="A97" s="7">
        <f t="shared" si="1"/>
        <v>86</v>
      </c>
      <c r="B97" s="245" t="s">
        <v>1312</v>
      </c>
      <c r="C97" s="238" t="s">
        <v>70</v>
      </c>
      <c r="D97" s="239" t="s">
        <v>1309</v>
      </c>
      <c r="E97" s="240" t="s">
        <v>256</v>
      </c>
      <c r="F97" s="246">
        <v>13.61</v>
      </c>
      <c r="G97" s="242">
        <v>13.61</v>
      </c>
      <c r="H97" s="243" t="s">
        <v>1311</v>
      </c>
      <c r="I97" s="243" t="s">
        <v>265</v>
      </c>
      <c r="J97" s="235"/>
    </row>
    <row r="98" spans="1:10" s="6" customFormat="1" ht="40.5" customHeight="1">
      <c r="A98" s="7">
        <f t="shared" si="1"/>
        <v>87</v>
      </c>
      <c r="B98" s="245" t="s">
        <v>1312</v>
      </c>
      <c r="C98" s="238" t="s">
        <v>70</v>
      </c>
      <c r="D98" s="239" t="s">
        <v>1309</v>
      </c>
      <c r="E98" s="240" t="s">
        <v>256</v>
      </c>
      <c r="F98" s="246">
        <v>29.62</v>
      </c>
      <c r="G98" s="242">
        <v>24.62</v>
      </c>
      <c r="H98" s="243" t="s">
        <v>1311</v>
      </c>
      <c r="I98" s="243" t="s">
        <v>211</v>
      </c>
      <c r="J98" s="235"/>
    </row>
    <row r="99" spans="1:10" s="6" customFormat="1" ht="40.5" customHeight="1">
      <c r="A99" s="7">
        <f t="shared" si="1"/>
        <v>88</v>
      </c>
      <c r="B99" s="245" t="s">
        <v>1312</v>
      </c>
      <c r="C99" s="238" t="s">
        <v>70</v>
      </c>
      <c r="D99" s="239" t="s">
        <v>1309</v>
      </c>
      <c r="E99" s="240" t="s">
        <v>256</v>
      </c>
      <c r="F99" s="246">
        <v>22.488</v>
      </c>
      <c r="G99" s="242">
        <v>18.221</v>
      </c>
      <c r="H99" s="243" t="s">
        <v>1311</v>
      </c>
      <c r="I99" s="243" t="s">
        <v>280</v>
      </c>
      <c r="J99" s="236"/>
    </row>
    <row r="100" spans="1:10" s="6" customFormat="1" ht="40.5" customHeight="1">
      <c r="A100" s="7">
        <f t="shared" si="1"/>
        <v>89</v>
      </c>
      <c r="B100" s="245" t="s">
        <v>1313</v>
      </c>
      <c r="C100" s="238" t="s">
        <v>70</v>
      </c>
      <c r="D100" s="239" t="s">
        <v>1309</v>
      </c>
      <c r="E100" s="240" t="s">
        <v>256</v>
      </c>
      <c r="F100" s="246">
        <v>39.54</v>
      </c>
      <c r="G100" s="242">
        <v>21.54</v>
      </c>
      <c r="H100" s="243" t="s">
        <v>1314</v>
      </c>
      <c r="I100" s="243" t="s">
        <v>211</v>
      </c>
      <c r="J100" s="247"/>
    </row>
    <row r="101" spans="1:10" s="6" customFormat="1" ht="40.5" customHeight="1">
      <c r="A101" s="7">
        <f t="shared" si="1"/>
        <v>90</v>
      </c>
      <c r="B101" s="245" t="s">
        <v>1312</v>
      </c>
      <c r="C101" s="238" t="s">
        <v>70</v>
      </c>
      <c r="D101" s="239" t="s">
        <v>1309</v>
      </c>
      <c r="E101" s="240" t="s">
        <v>256</v>
      </c>
      <c r="F101" s="246">
        <v>30.92</v>
      </c>
      <c r="G101" s="242">
        <v>28.21</v>
      </c>
      <c r="H101" s="243" t="s">
        <v>1311</v>
      </c>
      <c r="I101" s="243" t="s">
        <v>211</v>
      </c>
      <c r="J101" s="247"/>
    </row>
    <row r="102" spans="1:10" s="6" customFormat="1" ht="29.25" customHeight="1">
      <c r="A102" s="7">
        <f t="shared" si="1"/>
        <v>91</v>
      </c>
      <c r="B102" s="245" t="s">
        <v>1312</v>
      </c>
      <c r="C102" s="238" t="s">
        <v>70</v>
      </c>
      <c r="D102" s="239" t="s">
        <v>1309</v>
      </c>
      <c r="E102" s="240" t="s">
        <v>256</v>
      </c>
      <c r="F102" s="246">
        <v>19.77</v>
      </c>
      <c r="G102" s="242">
        <v>19.77</v>
      </c>
      <c r="H102" s="243" t="s">
        <v>1311</v>
      </c>
      <c r="I102" s="243" t="s">
        <v>211</v>
      </c>
      <c r="J102" s="247"/>
    </row>
    <row r="103" spans="1:10" s="6" customFormat="1" ht="40.5" customHeight="1">
      <c r="A103" s="7">
        <f t="shared" si="1"/>
        <v>92</v>
      </c>
      <c r="B103" s="245" t="s">
        <v>1312</v>
      </c>
      <c r="C103" s="238" t="s">
        <v>70</v>
      </c>
      <c r="D103" s="239" t="s">
        <v>1309</v>
      </c>
      <c r="E103" s="240" t="s">
        <v>256</v>
      </c>
      <c r="F103" s="246">
        <v>38.66</v>
      </c>
      <c r="G103" s="242">
        <v>30.6</v>
      </c>
      <c r="H103" s="243" t="s">
        <v>1311</v>
      </c>
      <c r="I103" s="243" t="s">
        <v>288</v>
      </c>
      <c r="J103" s="236"/>
    </row>
    <row r="104" spans="1:10" s="6" customFormat="1" ht="29.25" customHeight="1">
      <c r="A104" s="7">
        <f t="shared" si="1"/>
        <v>93</v>
      </c>
      <c r="B104" s="245" t="s">
        <v>1312</v>
      </c>
      <c r="C104" s="238" t="s">
        <v>70</v>
      </c>
      <c r="D104" s="239" t="s">
        <v>1309</v>
      </c>
      <c r="E104" s="240" t="s">
        <v>256</v>
      </c>
      <c r="F104" s="246">
        <v>82.67</v>
      </c>
      <c r="G104" s="242">
        <v>82.67</v>
      </c>
      <c r="H104" s="243" t="s">
        <v>1311</v>
      </c>
      <c r="I104" s="243" t="s">
        <v>211</v>
      </c>
      <c r="J104" s="236"/>
    </row>
    <row r="105" spans="1:10" s="6" customFormat="1" ht="29.25" customHeight="1">
      <c r="A105" s="7">
        <f t="shared" si="1"/>
        <v>94</v>
      </c>
      <c r="B105" s="245" t="s">
        <v>1312</v>
      </c>
      <c r="C105" s="238" t="s">
        <v>70</v>
      </c>
      <c r="D105" s="239" t="s">
        <v>1309</v>
      </c>
      <c r="E105" s="240" t="s">
        <v>256</v>
      </c>
      <c r="F105" s="246">
        <v>27.34</v>
      </c>
      <c r="G105" s="242">
        <v>27.34</v>
      </c>
      <c r="H105" s="243" t="s">
        <v>1311</v>
      </c>
      <c r="I105" s="243" t="s">
        <v>211</v>
      </c>
      <c r="J105" s="236"/>
    </row>
    <row r="106" spans="1:10" s="6" customFormat="1" ht="29.25" customHeight="1">
      <c r="A106" s="7">
        <f t="shared" si="1"/>
        <v>95</v>
      </c>
      <c r="B106" s="245" t="s">
        <v>1315</v>
      </c>
      <c r="C106" s="238" t="s">
        <v>70</v>
      </c>
      <c r="D106" s="239" t="s">
        <v>1309</v>
      </c>
      <c r="E106" s="240" t="s">
        <v>256</v>
      </c>
      <c r="F106" s="246">
        <v>4</v>
      </c>
      <c r="G106" s="242">
        <v>4</v>
      </c>
      <c r="H106" s="243" t="s">
        <v>1316</v>
      </c>
      <c r="I106" s="243" t="s">
        <v>325</v>
      </c>
      <c r="J106" s="236"/>
    </row>
    <row r="107" spans="1:10" s="6" customFormat="1" ht="29.25" customHeight="1">
      <c r="A107" s="7">
        <f t="shared" si="1"/>
        <v>96</v>
      </c>
      <c r="B107" s="245" t="s">
        <v>1315</v>
      </c>
      <c r="C107" s="238" t="s">
        <v>70</v>
      </c>
      <c r="D107" s="239" t="s">
        <v>1309</v>
      </c>
      <c r="E107" s="240" t="s">
        <v>256</v>
      </c>
      <c r="F107" s="246">
        <v>104.57</v>
      </c>
      <c r="G107" s="242">
        <v>76</v>
      </c>
      <c r="H107" s="243" t="s">
        <v>1316</v>
      </c>
      <c r="I107" s="243" t="s">
        <v>267</v>
      </c>
      <c r="J107" s="236"/>
    </row>
    <row r="108" spans="1:10" s="6" customFormat="1" ht="29.25" customHeight="1">
      <c r="A108" s="7">
        <f t="shared" si="1"/>
        <v>97</v>
      </c>
      <c r="B108" s="245" t="s">
        <v>1317</v>
      </c>
      <c r="C108" s="238" t="s">
        <v>70</v>
      </c>
      <c r="D108" s="239" t="s">
        <v>1309</v>
      </c>
      <c r="E108" s="240" t="s">
        <v>256</v>
      </c>
      <c r="F108" s="246">
        <v>37.87</v>
      </c>
      <c r="G108" s="242">
        <v>24.73</v>
      </c>
      <c r="H108" s="243" t="s">
        <v>1318</v>
      </c>
      <c r="I108" s="243" t="s">
        <v>265</v>
      </c>
      <c r="J108" s="236"/>
    </row>
    <row r="109" spans="1:10" s="6" customFormat="1" ht="29.25" customHeight="1">
      <c r="A109" s="7">
        <f t="shared" si="1"/>
        <v>98</v>
      </c>
      <c r="B109" s="245" t="s">
        <v>1317</v>
      </c>
      <c r="C109" s="238" t="s">
        <v>70</v>
      </c>
      <c r="D109" s="239" t="s">
        <v>1309</v>
      </c>
      <c r="E109" s="240" t="s">
        <v>256</v>
      </c>
      <c r="F109" s="246">
        <v>19.8</v>
      </c>
      <c r="G109" s="242">
        <v>14.8</v>
      </c>
      <c r="H109" s="243" t="s">
        <v>1318</v>
      </c>
      <c r="I109" s="243" t="s">
        <v>211</v>
      </c>
      <c r="J109" s="236"/>
    </row>
    <row r="110" spans="1:10" s="155" customFormat="1" ht="29.25" customHeight="1">
      <c r="A110" s="7">
        <f t="shared" si="1"/>
        <v>99</v>
      </c>
      <c r="B110" s="245" t="s">
        <v>1317</v>
      </c>
      <c r="C110" s="238" t="s">
        <v>70</v>
      </c>
      <c r="D110" s="239" t="s">
        <v>1309</v>
      </c>
      <c r="E110" s="240" t="s">
        <v>256</v>
      </c>
      <c r="F110" s="246">
        <v>18.64</v>
      </c>
      <c r="G110" s="242">
        <v>9</v>
      </c>
      <c r="H110" s="243" t="s">
        <v>1318</v>
      </c>
      <c r="I110" s="243" t="s">
        <v>270</v>
      </c>
      <c r="J110" s="236"/>
    </row>
    <row r="111" spans="1:10" s="6" customFormat="1" ht="40.5" customHeight="1">
      <c r="A111" s="7">
        <f t="shared" si="1"/>
        <v>100</v>
      </c>
      <c r="B111" s="245" t="s">
        <v>1317</v>
      </c>
      <c r="C111" s="238" t="s">
        <v>70</v>
      </c>
      <c r="D111" s="239" t="s">
        <v>1309</v>
      </c>
      <c r="E111" s="240" t="s">
        <v>256</v>
      </c>
      <c r="F111" s="246">
        <v>40.7</v>
      </c>
      <c r="G111" s="242">
        <v>35.13</v>
      </c>
      <c r="H111" s="243" t="s">
        <v>1318</v>
      </c>
      <c r="I111" s="243" t="s">
        <v>211</v>
      </c>
      <c r="J111" s="236"/>
    </row>
    <row r="112" spans="1:10" s="6" customFormat="1" ht="29.25" customHeight="1">
      <c r="A112" s="7">
        <f t="shared" si="1"/>
        <v>101</v>
      </c>
      <c r="B112" s="245" t="s">
        <v>1317</v>
      </c>
      <c r="C112" s="238" t="s">
        <v>70</v>
      </c>
      <c r="D112" s="239" t="s">
        <v>1309</v>
      </c>
      <c r="E112" s="240" t="s">
        <v>256</v>
      </c>
      <c r="F112" s="246">
        <v>17.97</v>
      </c>
      <c r="G112" s="242">
        <v>15</v>
      </c>
      <c r="H112" s="243" t="s">
        <v>1318</v>
      </c>
      <c r="I112" s="243" t="s">
        <v>211</v>
      </c>
      <c r="J112" s="236"/>
    </row>
    <row r="113" spans="1:10" s="6" customFormat="1" ht="29.25" customHeight="1">
      <c r="A113" s="7">
        <f t="shared" si="1"/>
        <v>102</v>
      </c>
      <c r="B113" s="248" t="s">
        <v>957</v>
      </c>
      <c r="C113" s="238" t="s">
        <v>70</v>
      </c>
      <c r="D113" s="239" t="s">
        <v>1309</v>
      </c>
      <c r="E113" s="240" t="s">
        <v>256</v>
      </c>
      <c r="F113" s="246">
        <v>6.19</v>
      </c>
      <c r="G113" s="242">
        <v>6.19</v>
      </c>
      <c r="H113" s="248" t="s">
        <v>1319</v>
      </c>
      <c r="I113" s="243" t="s">
        <v>271</v>
      </c>
      <c r="J113" s="236"/>
    </row>
    <row r="114" spans="1:10" s="6" customFormat="1" ht="29.25" customHeight="1">
      <c r="A114" s="7">
        <f t="shared" si="1"/>
        <v>103</v>
      </c>
      <c r="B114" s="245" t="s">
        <v>272</v>
      </c>
      <c r="C114" s="238" t="s">
        <v>70</v>
      </c>
      <c r="D114" s="239" t="s">
        <v>1309</v>
      </c>
      <c r="E114" s="240" t="s">
        <v>256</v>
      </c>
      <c r="F114" s="249">
        <v>15.44</v>
      </c>
      <c r="G114" s="242">
        <v>0</v>
      </c>
      <c r="H114" s="243" t="s">
        <v>1318</v>
      </c>
      <c r="I114" s="243" t="s">
        <v>266</v>
      </c>
      <c r="J114" s="236"/>
    </row>
    <row r="115" spans="1:10" s="6" customFormat="1" ht="29.25" customHeight="1">
      <c r="A115" s="7">
        <f t="shared" si="1"/>
        <v>104</v>
      </c>
      <c r="B115" s="245" t="s">
        <v>1317</v>
      </c>
      <c r="C115" s="238" t="s">
        <v>70</v>
      </c>
      <c r="D115" s="239" t="s">
        <v>1309</v>
      </c>
      <c r="E115" s="240" t="s">
        <v>256</v>
      </c>
      <c r="F115" s="246">
        <v>27.98</v>
      </c>
      <c r="G115" s="242">
        <v>21</v>
      </c>
      <c r="H115" s="243" t="s">
        <v>1318</v>
      </c>
      <c r="I115" s="243" t="s">
        <v>211</v>
      </c>
      <c r="J115" s="236"/>
    </row>
    <row r="116" spans="1:10" s="6" customFormat="1" ht="29.25" customHeight="1">
      <c r="A116" s="7">
        <f t="shared" si="1"/>
        <v>105</v>
      </c>
      <c r="B116" s="245" t="s">
        <v>1317</v>
      </c>
      <c r="C116" s="238" t="s">
        <v>70</v>
      </c>
      <c r="D116" s="239" t="s">
        <v>1309</v>
      </c>
      <c r="E116" s="240" t="s">
        <v>256</v>
      </c>
      <c r="F116" s="249">
        <v>33.6</v>
      </c>
      <c r="G116" s="242">
        <v>16</v>
      </c>
      <c r="H116" s="243" t="s">
        <v>1318</v>
      </c>
      <c r="I116" s="243" t="s">
        <v>211</v>
      </c>
      <c r="J116" s="236"/>
    </row>
    <row r="117" spans="1:10" s="155" customFormat="1" ht="57.75" customHeight="1">
      <c r="A117" s="7">
        <f t="shared" si="1"/>
        <v>106</v>
      </c>
      <c r="B117" s="245" t="s">
        <v>273</v>
      </c>
      <c r="C117" s="238" t="s">
        <v>70</v>
      </c>
      <c r="D117" s="239" t="s">
        <v>1309</v>
      </c>
      <c r="E117" s="240" t="s">
        <v>256</v>
      </c>
      <c r="F117" s="246">
        <v>18.12</v>
      </c>
      <c r="G117" s="242">
        <v>14</v>
      </c>
      <c r="H117" s="243" t="s">
        <v>274</v>
      </c>
      <c r="I117" s="243" t="s">
        <v>275</v>
      </c>
      <c r="J117" s="236"/>
    </row>
    <row r="118" spans="1:10" s="6" customFormat="1" ht="29.25" customHeight="1">
      <c r="A118" s="7">
        <f t="shared" si="1"/>
        <v>107</v>
      </c>
      <c r="B118" s="245" t="s">
        <v>1320</v>
      </c>
      <c r="C118" s="238" t="s">
        <v>70</v>
      </c>
      <c r="D118" s="239" t="s">
        <v>1309</v>
      </c>
      <c r="E118" s="240" t="s">
        <v>256</v>
      </c>
      <c r="F118" s="246">
        <v>25.34</v>
      </c>
      <c r="G118" s="242">
        <v>15</v>
      </c>
      <c r="H118" s="243" t="s">
        <v>274</v>
      </c>
      <c r="I118" s="243" t="s">
        <v>276</v>
      </c>
      <c r="J118" s="236"/>
    </row>
    <row r="119" spans="1:10" s="6" customFormat="1" ht="29.25" customHeight="1">
      <c r="A119" s="7">
        <f t="shared" si="1"/>
        <v>108</v>
      </c>
      <c r="B119" s="245" t="s">
        <v>273</v>
      </c>
      <c r="C119" s="238" t="s">
        <v>70</v>
      </c>
      <c r="D119" s="239" t="s">
        <v>1309</v>
      </c>
      <c r="E119" s="240" t="s">
        <v>256</v>
      </c>
      <c r="F119" s="246">
        <v>28.66</v>
      </c>
      <c r="G119" s="242">
        <v>28.66</v>
      </c>
      <c r="H119" s="243" t="s">
        <v>274</v>
      </c>
      <c r="I119" s="243" t="s">
        <v>277</v>
      </c>
      <c r="J119" s="236"/>
    </row>
    <row r="120" spans="1:10" s="6" customFormat="1" ht="40.5" customHeight="1">
      <c r="A120" s="7">
        <f t="shared" si="1"/>
        <v>109</v>
      </c>
      <c r="B120" s="245" t="s">
        <v>1321</v>
      </c>
      <c r="C120" s="238" t="s">
        <v>70</v>
      </c>
      <c r="D120" s="239" t="s">
        <v>1309</v>
      </c>
      <c r="E120" s="240" t="s">
        <v>256</v>
      </c>
      <c r="F120" s="246">
        <v>49.63</v>
      </c>
      <c r="G120" s="242">
        <v>36.88</v>
      </c>
      <c r="H120" s="243" t="s">
        <v>279</v>
      </c>
      <c r="I120" s="243" t="s">
        <v>280</v>
      </c>
      <c r="J120" s="236"/>
    </row>
    <row r="121" spans="1:10" s="6" customFormat="1" ht="40.5" customHeight="1">
      <c r="A121" s="7">
        <f t="shared" si="1"/>
        <v>110</v>
      </c>
      <c r="B121" s="245" t="s">
        <v>281</v>
      </c>
      <c r="C121" s="238" t="s">
        <v>70</v>
      </c>
      <c r="D121" s="239" t="s">
        <v>1309</v>
      </c>
      <c r="E121" s="240" t="s">
        <v>256</v>
      </c>
      <c r="F121" s="246">
        <v>25.93</v>
      </c>
      <c r="G121" s="242">
        <v>20.61</v>
      </c>
      <c r="H121" s="243" t="s">
        <v>282</v>
      </c>
      <c r="I121" s="243" t="s">
        <v>283</v>
      </c>
      <c r="J121" s="236"/>
    </row>
    <row r="122" spans="1:10" s="6" customFormat="1" ht="29.25" customHeight="1">
      <c r="A122" s="7">
        <f t="shared" si="1"/>
        <v>111</v>
      </c>
      <c r="B122" s="237" t="s">
        <v>284</v>
      </c>
      <c r="C122" s="238" t="s">
        <v>70</v>
      </c>
      <c r="D122" s="239" t="s">
        <v>1309</v>
      </c>
      <c r="E122" s="240" t="s">
        <v>256</v>
      </c>
      <c r="F122" s="246">
        <v>13.1</v>
      </c>
      <c r="G122" s="242">
        <v>10</v>
      </c>
      <c r="H122" s="243" t="s">
        <v>285</v>
      </c>
      <c r="I122" s="243" t="s">
        <v>286</v>
      </c>
      <c r="J122" s="236"/>
    </row>
    <row r="123" spans="1:10" s="6" customFormat="1" ht="40.5" customHeight="1">
      <c r="A123" s="7">
        <f t="shared" si="1"/>
        <v>112</v>
      </c>
      <c r="B123" s="237" t="s">
        <v>1322</v>
      </c>
      <c r="C123" s="238" t="s">
        <v>70</v>
      </c>
      <c r="D123" s="239" t="s">
        <v>1309</v>
      </c>
      <c r="E123" s="240" t="s">
        <v>256</v>
      </c>
      <c r="F123" s="246">
        <v>46.05</v>
      </c>
      <c r="G123" s="242">
        <v>16</v>
      </c>
      <c r="H123" s="243" t="s">
        <v>285</v>
      </c>
      <c r="I123" s="243" t="s">
        <v>283</v>
      </c>
      <c r="J123" s="236"/>
    </row>
    <row r="124" spans="1:10" s="6" customFormat="1" ht="40.5" customHeight="1">
      <c r="A124" s="7">
        <f t="shared" si="1"/>
        <v>113</v>
      </c>
      <c r="B124" s="245" t="s">
        <v>278</v>
      </c>
      <c r="C124" s="238" t="s">
        <v>70</v>
      </c>
      <c r="D124" s="239" t="s">
        <v>1309</v>
      </c>
      <c r="E124" s="240" t="s">
        <v>256</v>
      </c>
      <c r="F124" s="246">
        <v>7.36</v>
      </c>
      <c r="G124" s="242">
        <v>7.36</v>
      </c>
      <c r="H124" s="243" t="s">
        <v>279</v>
      </c>
      <c r="I124" s="243" t="s">
        <v>288</v>
      </c>
      <c r="J124" s="236"/>
    </row>
    <row r="125" spans="1:10" s="6" customFormat="1" ht="40.5" customHeight="1">
      <c r="A125" s="7">
        <f t="shared" si="1"/>
        <v>114</v>
      </c>
      <c r="B125" s="245" t="s">
        <v>289</v>
      </c>
      <c r="C125" s="238" t="s">
        <v>70</v>
      </c>
      <c r="D125" s="239" t="s">
        <v>1309</v>
      </c>
      <c r="E125" s="240" t="s">
        <v>256</v>
      </c>
      <c r="F125" s="246">
        <v>78.18</v>
      </c>
      <c r="G125" s="242">
        <v>24.8</v>
      </c>
      <c r="H125" s="243" t="s">
        <v>290</v>
      </c>
      <c r="I125" s="243" t="s">
        <v>291</v>
      </c>
      <c r="J125" s="236"/>
    </row>
    <row r="126" spans="1:10" s="6" customFormat="1" ht="40.5" customHeight="1">
      <c r="A126" s="7">
        <f aca="true" t="shared" si="2" ref="A126:A189">A125+1</f>
        <v>115</v>
      </c>
      <c r="B126" s="245" t="s">
        <v>1323</v>
      </c>
      <c r="C126" s="238" t="s">
        <v>70</v>
      </c>
      <c r="D126" s="239" t="s">
        <v>1309</v>
      </c>
      <c r="E126" s="240" t="s">
        <v>292</v>
      </c>
      <c r="F126" s="246">
        <v>37.09</v>
      </c>
      <c r="G126" s="242">
        <v>20.46</v>
      </c>
      <c r="H126" s="243" t="s">
        <v>1324</v>
      </c>
      <c r="I126" s="243" t="s">
        <v>293</v>
      </c>
      <c r="J126" s="236"/>
    </row>
    <row r="127" spans="1:10" s="6" customFormat="1" ht="40.5" customHeight="1">
      <c r="A127" s="7">
        <f t="shared" si="2"/>
        <v>116</v>
      </c>
      <c r="B127" s="237" t="s">
        <v>295</v>
      </c>
      <c r="C127" s="238" t="s">
        <v>70</v>
      </c>
      <c r="D127" s="239" t="s">
        <v>1309</v>
      </c>
      <c r="E127" s="240" t="s">
        <v>256</v>
      </c>
      <c r="F127" s="246">
        <v>41</v>
      </c>
      <c r="G127" s="242">
        <v>32</v>
      </c>
      <c r="H127" s="243" t="s">
        <v>297</v>
      </c>
      <c r="I127" s="243" t="s">
        <v>296</v>
      </c>
      <c r="J127" s="236"/>
    </row>
    <row r="128" spans="1:10" s="6" customFormat="1" ht="40.5" customHeight="1">
      <c r="A128" s="7">
        <f t="shared" si="2"/>
        <v>117</v>
      </c>
      <c r="B128" s="237" t="s">
        <v>1325</v>
      </c>
      <c r="C128" s="238" t="s">
        <v>70</v>
      </c>
      <c r="D128" s="239" t="s">
        <v>1309</v>
      </c>
      <c r="E128" s="240" t="s">
        <v>256</v>
      </c>
      <c r="F128" s="246">
        <v>55.31</v>
      </c>
      <c r="G128" s="242">
        <v>55.31</v>
      </c>
      <c r="H128" s="243" t="s">
        <v>297</v>
      </c>
      <c r="I128" s="243" t="s">
        <v>296</v>
      </c>
      <c r="J128" s="236"/>
    </row>
    <row r="129" spans="1:10" s="6" customFormat="1" ht="40.5" customHeight="1">
      <c r="A129" s="7">
        <f t="shared" si="2"/>
        <v>118</v>
      </c>
      <c r="B129" s="237" t="s">
        <v>295</v>
      </c>
      <c r="C129" s="238" t="s">
        <v>70</v>
      </c>
      <c r="D129" s="239" t="s">
        <v>1309</v>
      </c>
      <c r="E129" s="240" t="s">
        <v>256</v>
      </c>
      <c r="F129" s="246">
        <v>15.9</v>
      </c>
      <c r="G129" s="242">
        <v>15.9</v>
      </c>
      <c r="H129" s="243" t="s">
        <v>297</v>
      </c>
      <c r="I129" s="243" t="s">
        <v>298</v>
      </c>
      <c r="J129" s="236"/>
    </row>
    <row r="130" spans="1:10" s="6" customFormat="1" ht="29.25" customHeight="1">
      <c r="A130" s="7">
        <f t="shared" si="2"/>
        <v>119</v>
      </c>
      <c r="B130" s="245" t="s">
        <v>1326</v>
      </c>
      <c r="C130" s="238" t="s">
        <v>70</v>
      </c>
      <c r="D130" s="239" t="s">
        <v>1309</v>
      </c>
      <c r="E130" s="240" t="s">
        <v>256</v>
      </c>
      <c r="F130" s="246">
        <v>9.5</v>
      </c>
      <c r="G130" s="242">
        <v>0</v>
      </c>
      <c r="H130" s="243" t="s">
        <v>294</v>
      </c>
      <c r="I130" s="243" t="s">
        <v>266</v>
      </c>
      <c r="J130" s="236"/>
    </row>
    <row r="131" spans="1:10" s="6" customFormat="1" ht="29.25" customHeight="1">
      <c r="A131" s="7">
        <f t="shared" si="2"/>
        <v>120</v>
      </c>
      <c r="B131" s="245" t="s">
        <v>1327</v>
      </c>
      <c r="C131" s="238" t="s">
        <v>70</v>
      </c>
      <c r="D131" s="239" t="s">
        <v>1309</v>
      </c>
      <c r="E131" s="240" t="s">
        <v>256</v>
      </c>
      <c r="F131" s="246">
        <v>42.55</v>
      </c>
      <c r="G131" s="242">
        <v>22.2</v>
      </c>
      <c r="H131" s="243" t="s">
        <v>294</v>
      </c>
      <c r="I131" s="243" t="s">
        <v>1328</v>
      </c>
      <c r="J131" s="236"/>
    </row>
    <row r="132" spans="1:10" s="6" customFormat="1" ht="29.25" customHeight="1">
      <c r="A132" s="7">
        <f t="shared" si="2"/>
        <v>121</v>
      </c>
      <c r="B132" s="250" t="s">
        <v>1329</v>
      </c>
      <c r="C132" s="238" t="s">
        <v>70</v>
      </c>
      <c r="D132" s="239" t="s">
        <v>1309</v>
      </c>
      <c r="E132" s="240" t="s">
        <v>256</v>
      </c>
      <c r="F132" s="246">
        <v>33.78</v>
      </c>
      <c r="G132" s="242">
        <v>33.78</v>
      </c>
      <c r="H132" s="243" t="s">
        <v>1201</v>
      </c>
      <c r="I132" s="243" t="s">
        <v>277</v>
      </c>
      <c r="J132" s="236"/>
    </row>
    <row r="133" spans="1:10" s="155" customFormat="1" ht="29.25" customHeight="1">
      <c r="A133" s="7">
        <f t="shared" si="2"/>
        <v>122</v>
      </c>
      <c r="B133" s="251" t="s">
        <v>1330</v>
      </c>
      <c r="C133" s="238" t="s">
        <v>70</v>
      </c>
      <c r="D133" s="239" t="s">
        <v>1309</v>
      </c>
      <c r="E133" s="240" t="s">
        <v>256</v>
      </c>
      <c r="F133" s="246">
        <v>42.26</v>
      </c>
      <c r="G133" s="242">
        <v>32</v>
      </c>
      <c r="H133" s="243" t="s">
        <v>1331</v>
      </c>
      <c r="I133" s="243" t="s">
        <v>1332</v>
      </c>
      <c r="J133" s="236"/>
    </row>
    <row r="134" spans="1:10" s="6" customFormat="1" ht="29.25" customHeight="1">
      <c r="A134" s="7">
        <f t="shared" si="2"/>
        <v>123</v>
      </c>
      <c r="B134" s="237" t="s">
        <v>1333</v>
      </c>
      <c r="C134" s="238" t="s">
        <v>70</v>
      </c>
      <c r="D134" s="239" t="s">
        <v>1309</v>
      </c>
      <c r="E134" s="240" t="s">
        <v>256</v>
      </c>
      <c r="F134" s="246">
        <v>49.35</v>
      </c>
      <c r="G134" s="242">
        <v>49.35</v>
      </c>
      <c r="H134" s="243" t="s">
        <v>1334</v>
      </c>
      <c r="I134" s="243" t="s">
        <v>287</v>
      </c>
      <c r="J134" s="236"/>
    </row>
    <row r="135" spans="1:10" s="6" customFormat="1" ht="29.25" customHeight="1">
      <c r="A135" s="7">
        <f t="shared" si="2"/>
        <v>124</v>
      </c>
      <c r="B135" s="237" t="s">
        <v>1335</v>
      </c>
      <c r="C135" s="238" t="s">
        <v>70</v>
      </c>
      <c r="D135" s="239" t="s">
        <v>1309</v>
      </c>
      <c r="E135" s="240" t="s">
        <v>256</v>
      </c>
      <c r="F135" s="246">
        <v>11.7</v>
      </c>
      <c r="G135" s="242">
        <v>11.7</v>
      </c>
      <c r="H135" s="243" t="s">
        <v>1336</v>
      </c>
      <c r="I135" s="243" t="s">
        <v>1200</v>
      </c>
      <c r="J135" s="236"/>
    </row>
    <row r="136" spans="1:10" s="6" customFormat="1" ht="29.25" customHeight="1">
      <c r="A136" s="7">
        <f t="shared" si="2"/>
        <v>125</v>
      </c>
      <c r="B136" s="237" t="s">
        <v>295</v>
      </c>
      <c r="C136" s="238" t="s">
        <v>70</v>
      </c>
      <c r="D136" s="239" t="s">
        <v>1309</v>
      </c>
      <c r="E136" s="240" t="s">
        <v>256</v>
      </c>
      <c r="F136" s="246">
        <v>16.87</v>
      </c>
      <c r="G136" s="242">
        <v>0</v>
      </c>
      <c r="H136" s="243" t="s">
        <v>297</v>
      </c>
      <c r="I136" s="243" t="s">
        <v>296</v>
      </c>
      <c r="J136" s="236"/>
    </row>
    <row r="137" spans="1:10" s="6" customFormat="1" ht="29.25" customHeight="1">
      <c r="A137" s="7">
        <f t="shared" si="2"/>
        <v>126</v>
      </c>
      <c r="B137" s="237" t="s">
        <v>299</v>
      </c>
      <c r="C137" s="238" t="s">
        <v>70</v>
      </c>
      <c r="D137" s="239" t="s">
        <v>1309</v>
      </c>
      <c r="E137" s="240" t="s">
        <v>256</v>
      </c>
      <c r="F137" s="246">
        <v>20.17</v>
      </c>
      <c r="G137" s="242">
        <v>0</v>
      </c>
      <c r="H137" s="243" t="s">
        <v>1201</v>
      </c>
      <c r="I137" s="243" t="s">
        <v>280</v>
      </c>
      <c r="J137" s="236"/>
    </row>
    <row r="138" spans="1:10" s="6" customFormat="1" ht="29.25" customHeight="1">
      <c r="A138" s="7">
        <f t="shared" si="2"/>
        <v>127</v>
      </c>
      <c r="B138" s="252" t="s">
        <v>300</v>
      </c>
      <c r="C138" s="238" t="s">
        <v>70</v>
      </c>
      <c r="D138" s="239" t="s">
        <v>1309</v>
      </c>
      <c r="E138" s="240" t="s">
        <v>253</v>
      </c>
      <c r="F138" s="246">
        <v>300</v>
      </c>
      <c r="G138" s="242">
        <v>200</v>
      </c>
      <c r="H138" s="243" t="s">
        <v>301</v>
      </c>
      <c r="I138" s="243" t="s">
        <v>1337</v>
      </c>
      <c r="J138" s="236"/>
    </row>
    <row r="139" spans="1:10" s="6" customFormat="1" ht="29.25" customHeight="1">
      <c r="A139" s="7">
        <f t="shared" si="2"/>
        <v>128</v>
      </c>
      <c r="B139" s="245" t="s">
        <v>1338</v>
      </c>
      <c r="C139" s="238" t="s">
        <v>70</v>
      </c>
      <c r="D139" s="239" t="s">
        <v>1309</v>
      </c>
      <c r="E139" s="240" t="s">
        <v>302</v>
      </c>
      <c r="F139" s="246">
        <v>43.95</v>
      </c>
      <c r="G139" s="242">
        <v>25</v>
      </c>
      <c r="H139" s="243" t="s">
        <v>303</v>
      </c>
      <c r="I139" s="243" t="s">
        <v>304</v>
      </c>
      <c r="J139" s="236"/>
    </row>
    <row r="140" spans="1:10" s="6" customFormat="1" ht="43.5" customHeight="1">
      <c r="A140" s="7">
        <f t="shared" si="2"/>
        <v>129</v>
      </c>
      <c r="B140" s="237" t="s">
        <v>1339</v>
      </c>
      <c r="C140" s="238" t="s">
        <v>70</v>
      </c>
      <c r="D140" s="239" t="s">
        <v>1309</v>
      </c>
      <c r="E140" s="240" t="s">
        <v>253</v>
      </c>
      <c r="F140" s="241">
        <v>10.71</v>
      </c>
      <c r="G140" s="242">
        <v>10.71</v>
      </c>
      <c r="H140" s="243" t="s">
        <v>1202</v>
      </c>
      <c r="I140" s="243" t="s">
        <v>306</v>
      </c>
      <c r="J140" s="236"/>
    </row>
    <row r="141" spans="1:10" s="6" customFormat="1" ht="40.5" customHeight="1">
      <c r="A141" s="7">
        <f t="shared" si="2"/>
        <v>130</v>
      </c>
      <c r="B141" s="237" t="s">
        <v>1340</v>
      </c>
      <c r="C141" s="238" t="s">
        <v>70</v>
      </c>
      <c r="D141" s="239" t="s">
        <v>1309</v>
      </c>
      <c r="E141" s="240" t="s">
        <v>253</v>
      </c>
      <c r="F141" s="241">
        <v>40</v>
      </c>
      <c r="G141" s="242">
        <v>40</v>
      </c>
      <c r="H141" s="243" t="s">
        <v>1202</v>
      </c>
      <c r="I141" s="243" t="s">
        <v>306</v>
      </c>
      <c r="J141" s="236"/>
    </row>
    <row r="142" spans="1:10" s="6" customFormat="1" ht="40.5" customHeight="1">
      <c r="A142" s="7">
        <f t="shared" si="2"/>
        <v>131</v>
      </c>
      <c r="B142" s="253" t="s">
        <v>1341</v>
      </c>
      <c r="C142" s="238" t="s">
        <v>70</v>
      </c>
      <c r="D142" s="239" t="s">
        <v>1309</v>
      </c>
      <c r="E142" s="240"/>
      <c r="F142" s="241">
        <v>8</v>
      </c>
      <c r="G142" s="242">
        <v>0</v>
      </c>
      <c r="H142" s="243" t="s">
        <v>1342</v>
      </c>
      <c r="I142" s="243" t="s">
        <v>266</v>
      </c>
      <c r="J142" s="236"/>
    </row>
    <row r="143" spans="1:10" s="6" customFormat="1" ht="40.5" customHeight="1">
      <c r="A143" s="7">
        <f t="shared" si="2"/>
        <v>132</v>
      </c>
      <c r="B143" s="237" t="s">
        <v>1343</v>
      </c>
      <c r="C143" s="238" t="s">
        <v>70</v>
      </c>
      <c r="D143" s="239" t="s">
        <v>1309</v>
      </c>
      <c r="E143" s="240" t="s">
        <v>256</v>
      </c>
      <c r="F143" s="241">
        <v>20</v>
      </c>
      <c r="G143" s="242">
        <v>20</v>
      </c>
      <c r="H143" s="243" t="s">
        <v>1344</v>
      </c>
      <c r="I143" s="243" t="s">
        <v>307</v>
      </c>
      <c r="J143" s="236"/>
    </row>
    <row r="144" spans="1:10" s="6" customFormat="1" ht="29.25" customHeight="1">
      <c r="A144" s="7">
        <f t="shared" si="2"/>
        <v>133</v>
      </c>
      <c r="B144" s="237" t="s">
        <v>1345</v>
      </c>
      <c r="C144" s="238" t="s">
        <v>70</v>
      </c>
      <c r="D144" s="239" t="s">
        <v>1309</v>
      </c>
      <c r="E144" s="240" t="s">
        <v>256</v>
      </c>
      <c r="F144" s="241">
        <v>20</v>
      </c>
      <c r="G144" s="242">
        <v>20</v>
      </c>
      <c r="H144" s="243" t="s">
        <v>1346</v>
      </c>
      <c r="I144" s="243" t="s">
        <v>309</v>
      </c>
      <c r="J144" s="236"/>
    </row>
    <row r="145" spans="1:10" s="6" customFormat="1" ht="29.25" customHeight="1">
      <c r="A145" s="7">
        <f t="shared" si="2"/>
        <v>134</v>
      </c>
      <c r="B145" s="237" t="s">
        <v>1347</v>
      </c>
      <c r="C145" s="238" t="s">
        <v>70</v>
      </c>
      <c r="D145" s="239" t="s">
        <v>1309</v>
      </c>
      <c r="E145" s="240" t="s">
        <v>256</v>
      </c>
      <c r="F145" s="241">
        <v>20</v>
      </c>
      <c r="G145" s="242">
        <v>20</v>
      </c>
      <c r="H145" s="243" t="s">
        <v>1346</v>
      </c>
      <c r="I145" s="243" t="s">
        <v>277</v>
      </c>
      <c r="J145" s="236"/>
    </row>
    <row r="146" spans="1:10" s="6" customFormat="1" ht="29.25" customHeight="1">
      <c r="A146" s="7">
        <f t="shared" si="2"/>
        <v>135</v>
      </c>
      <c r="B146" s="237" t="s">
        <v>1345</v>
      </c>
      <c r="C146" s="238" t="s">
        <v>70</v>
      </c>
      <c r="D146" s="239" t="s">
        <v>1309</v>
      </c>
      <c r="E146" s="240" t="s">
        <v>256</v>
      </c>
      <c r="F146" s="241">
        <v>20</v>
      </c>
      <c r="G146" s="242">
        <v>20</v>
      </c>
      <c r="H146" s="243" t="s">
        <v>1346</v>
      </c>
      <c r="I146" s="243" t="s">
        <v>309</v>
      </c>
      <c r="J146" s="236"/>
    </row>
    <row r="147" spans="1:10" s="6" customFormat="1" ht="29.25" customHeight="1">
      <c r="A147" s="7">
        <f t="shared" si="2"/>
        <v>136</v>
      </c>
      <c r="B147" s="237" t="s">
        <v>1348</v>
      </c>
      <c r="C147" s="238" t="s">
        <v>70</v>
      </c>
      <c r="D147" s="239" t="s">
        <v>1309</v>
      </c>
      <c r="E147" s="240" t="s">
        <v>256</v>
      </c>
      <c r="F147" s="241">
        <v>20</v>
      </c>
      <c r="G147" s="242">
        <v>20</v>
      </c>
      <c r="H147" s="243" t="s">
        <v>1349</v>
      </c>
      <c r="I147" s="243" t="s">
        <v>288</v>
      </c>
      <c r="J147" s="236"/>
    </row>
    <row r="148" spans="1:10" s="6" customFormat="1" ht="40.5" customHeight="1">
      <c r="A148" s="7">
        <f t="shared" si="2"/>
        <v>137</v>
      </c>
      <c r="B148" s="237" t="s">
        <v>1350</v>
      </c>
      <c r="C148" s="238" t="s">
        <v>70</v>
      </c>
      <c r="D148" s="239" t="s">
        <v>1309</v>
      </c>
      <c r="E148" s="240" t="s">
        <v>256</v>
      </c>
      <c r="F148" s="241">
        <v>20</v>
      </c>
      <c r="G148" s="242">
        <v>20</v>
      </c>
      <c r="H148" s="243" t="s">
        <v>1351</v>
      </c>
      <c r="I148" s="243" t="s">
        <v>280</v>
      </c>
      <c r="J148" s="236"/>
    </row>
    <row r="149" spans="1:10" s="6" customFormat="1" ht="29.25" customHeight="1">
      <c r="A149" s="7">
        <f t="shared" si="2"/>
        <v>138</v>
      </c>
      <c r="B149" s="237" t="s">
        <v>1352</v>
      </c>
      <c r="C149" s="238" t="s">
        <v>70</v>
      </c>
      <c r="D149" s="239" t="s">
        <v>1309</v>
      </c>
      <c r="E149" s="240" t="s">
        <v>256</v>
      </c>
      <c r="F149" s="241">
        <v>20</v>
      </c>
      <c r="G149" s="242">
        <v>20</v>
      </c>
      <c r="H149" s="243" t="s">
        <v>1353</v>
      </c>
      <c r="I149" s="243" t="s">
        <v>309</v>
      </c>
      <c r="J149" s="236"/>
    </row>
    <row r="150" spans="1:10" s="6" customFormat="1" ht="29.25" customHeight="1">
      <c r="A150" s="7">
        <f t="shared" si="2"/>
        <v>139</v>
      </c>
      <c r="B150" s="237" t="s">
        <v>1354</v>
      </c>
      <c r="C150" s="238" t="s">
        <v>70</v>
      </c>
      <c r="D150" s="239" t="s">
        <v>1309</v>
      </c>
      <c r="E150" s="240" t="s">
        <v>256</v>
      </c>
      <c r="F150" s="241">
        <v>20</v>
      </c>
      <c r="G150" s="242">
        <v>20</v>
      </c>
      <c r="H150" s="243" t="s">
        <v>1355</v>
      </c>
      <c r="I150" s="243" t="s">
        <v>309</v>
      </c>
      <c r="J150" s="236"/>
    </row>
    <row r="151" spans="1:10" s="6" customFormat="1" ht="29.25" customHeight="1">
      <c r="A151" s="7">
        <f t="shared" si="2"/>
        <v>140</v>
      </c>
      <c r="B151" s="237" t="s">
        <v>1358</v>
      </c>
      <c r="C151" s="238" t="s">
        <v>70</v>
      </c>
      <c r="D151" s="239" t="s">
        <v>1309</v>
      </c>
      <c r="E151" s="240" t="s">
        <v>256</v>
      </c>
      <c r="F151" s="241">
        <v>20</v>
      </c>
      <c r="G151" s="242">
        <v>20</v>
      </c>
      <c r="H151" s="243" t="s">
        <v>1359</v>
      </c>
      <c r="I151" s="243" t="s">
        <v>309</v>
      </c>
      <c r="J151" s="236"/>
    </row>
    <row r="152" spans="1:10" s="6" customFormat="1" ht="29.25" customHeight="1">
      <c r="A152" s="7">
        <f t="shared" si="2"/>
        <v>141</v>
      </c>
      <c r="B152" s="237" t="s">
        <v>1360</v>
      </c>
      <c r="C152" s="238" t="s">
        <v>70</v>
      </c>
      <c r="D152" s="239" t="s">
        <v>1309</v>
      </c>
      <c r="E152" s="240" t="s">
        <v>256</v>
      </c>
      <c r="F152" s="241">
        <v>20</v>
      </c>
      <c r="G152" s="242">
        <v>20</v>
      </c>
      <c r="H152" s="243" t="s">
        <v>1361</v>
      </c>
      <c r="I152" s="243" t="s">
        <v>307</v>
      </c>
      <c r="J152" s="236"/>
    </row>
    <row r="153" spans="1:10" s="6" customFormat="1" ht="29.25" customHeight="1">
      <c r="A153" s="7">
        <f t="shared" si="2"/>
        <v>142</v>
      </c>
      <c r="B153" s="237" t="s">
        <v>1362</v>
      </c>
      <c r="C153" s="238" t="s">
        <v>70</v>
      </c>
      <c r="D153" s="239" t="s">
        <v>1309</v>
      </c>
      <c r="E153" s="240" t="s">
        <v>256</v>
      </c>
      <c r="F153" s="241">
        <v>20</v>
      </c>
      <c r="G153" s="242">
        <v>20</v>
      </c>
      <c r="H153" s="243" t="s">
        <v>1363</v>
      </c>
      <c r="I153" s="243" t="s">
        <v>309</v>
      </c>
      <c r="J153" s="236"/>
    </row>
    <row r="154" spans="1:10" s="6" customFormat="1" ht="29.25" customHeight="1">
      <c r="A154" s="7">
        <f t="shared" si="2"/>
        <v>143</v>
      </c>
      <c r="B154" s="237" t="s">
        <v>1364</v>
      </c>
      <c r="C154" s="238" t="s">
        <v>70</v>
      </c>
      <c r="D154" s="239" t="s">
        <v>1309</v>
      </c>
      <c r="E154" s="240" t="s">
        <v>256</v>
      </c>
      <c r="F154" s="241">
        <v>20</v>
      </c>
      <c r="G154" s="242">
        <v>20</v>
      </c>
      <c r="H154" s="243" t="s">
        <v>1365</v>
      </c>
      <c r="I154" s="243" t="s">
        <v>309</v>
      </c>
      <c r="J154" s="236"/>
    </row>
    <row r="155" spans="1:10" s="6" customFormat="1" ht="29.25" customHeight="1">
      <c r="A155" s="7">
        <f t="shared" si="2"/>
        <v>144</v>
      </c>
      <c r="B155" s="237" t="s">
        <v>1366</v>
      </c>
      <c r="C155" s="238" t="s">
        <v>70</v>
      </c>
      <c r="D155" s="239" t="s">
        <v>1309</v>
      </c>
      <c r="E155" s="240" t="s">
        <v>256</v>
      </c>
      <c r="F155" s="241">
        <v>20</v>
      </c>
      <c r="G155" s="242">
        <v>20</v>
      </c>
      <c r="H155" s="243" t="s">
        <v>1367</v>
      </c>
      <c r="I155" s="243" t="s">
        <v>309</v>
      </c>
      <c r="J155" s="236"/>
    </row>
    <row r="156" spans="1:10" s="6" customFormat="1" ht="29.25" customHeight="1">
      <c r="A156" s="7">
        <f t="shared" si="2"/>
        <v>145</v>
      </c>
      <c r="B156" s="237" t="s">
        <v>1368</v>
      </c>
      <c r="C156" s="238" t="s">
        <v>70</v>
      </c>
      <c r="D156" s="239" t="s">
        <v>1309</v>
      </c>
      <c r="E156" s="240" t="s">
        <v>256</v>
      </c>
      <c r="F156" s="241">
        <v>20</v>
      </c>
      <c r="G156" s="242">
        <v>20</v>
      </c>
      <c r="H156" s="243" t="s">
        <v>1369</v>
      </c>
      <c r="I156" s="243" t="s">
        <v>309</v>
      </c>
      <c r="J156" s="236"/>
    </row>
    <row r="157" spans="1:10" s="6" customFormat="1" ht="29.25" customHeight="1">
      <c r="A157" s="7">
        <f t="shared" si="2"/>
        <v>146</v>
      </c>
      <c r="B157" s="237" t="s">
        <v>1370</v>
      </c>
      <c r="C157" s="238" t="s">
        <v>70</v>
      </c>
      <c r="D157" s="239" t="s">
        <v>1309</v>
      </c>
      <c r="E157" s="240" t="s">
        <v>256</v>
      </c>
      <c r="F157" s="241">
        <v>20</v>
      </c>
      <c r="G157" s="242">
        <v>20</v>
      </c>
      <c r="H157" s="243" t="s">
        <v>1371</v>
      </c>
      <c r="I157" s="243" t="s">
        <v>309</v>
      </c>
      <c r="J157" s="236"/>
    </row>
    <row r="158" spans="1:10" s="6" customFormat="1" ht="29.25" customHeight="1">
      <c r="A158" s="7">
        <f t="shared" si="2"/>
        <v>147</v>
      </c>
      <c r="B158" s="237" t="s">
        <v>1372</v>
      </c>
      <c r="C158" s="238" t="s">
        <v>70</v>
      </c>
      <c r="D158" s="239" t="s">
        <v>1309</v>
      </c>
      <c r="E158" s="240" t="s">
        <v>256</v>
      </c>
      <c r="F158" s="241">
        <v>20</v>
      </c>
      <c r="G158" s="242">
        <v>20</v>
      </c>
      <c r="H158" s="243" t="s">
        <v>1373</v>
      </c>
      <c r="I158" s="243" t="s">
        <v>288</v>
      </c>
      <c r="J158" s="236"/>
    </row>
    <row r="159" spans="1:10" s="6" customFormat="1" ht="29.25" customHeight="1">
      <c r="A159" s="7">
        <f t="shared" si="2"/>
        <v>148</v>
      </c>
      <c r="B159" s="253" t="s">
        <v>1374</v>
      </c>
      <c r="C159" s="238" t="s">
        <v>70</v>
      </c>
      <c r="D159" s="239" t="s">
        <v>1309</v>
      </c>
      <c r="E159" s="240" t="s">
        <v>310</v>
      </c>
      <c r="F159" s="241">
        <v>20</v>
      </c>
      <c r="G159" s="242">
        <v>20</v>
      </c>
      <c r="H159" s="243" t="s">
        <v>1375</v>
      </c>
      <c r="I159" s="243" t="s">
        <v>311</v>
      </c>
      <c r="J159" s="236"/>
    </row>
    <row r="160" spans="1:10" s="6" customFormat="1" ht="51.75" customHeight="1">
      <c r="A160" s="7">
        <f t="shared" si="2"/>
        <v>149</v>
      </c>
      <c r="B160" s="237" t="s">
        <v>1376</v>
      </c>
      <c r="C160" s="238" t="s">
        <v>70</v>
      </c>
      <c r="D160" s="239" t="s">
        <v>1309</v>
      </c>
      <c r="E160" s="240" t="s">
        <v>256</v>
      </c>
      <c r="F160" s="241">
        <v>29.87</v>
      </c>
      <c r="G160" s="242">
        <v>29.87</v>
      </c>
      <c r="H160" s="243" t="s">
        <v>952</v>
      </c>
      <c r="I160" s="243" t="s">
        <v>312</v>
      </c>
      <c r="J160" s="236"/>
    </row>
    <row r="161" spans="1:10" s="6" customFormat="1" ht="29.25" customHeight="1">
      <c r="A161" s="7">
        <f t="shared" si="2"/>
        <v>150</v>
      </c>
      <c r="B161" s="237" t="s">
        <v>1377</v>
      </c>
      <c r="C161" s="238" t="s">
        <v>70</v>
      </c>
      <c r="D161" s="239" t="s">
        <v>1309</v>
      </c>
      <c r="E161" s="240" t="s">
        <v>256</v>
      </c>
      <c r="F161" s="241">
        <v>20</v>
      </c>
      <c r="G161" s="242">
        <v>20</v>
      </c>
      <c r="H161" s="243" t="s">
        <v>1378</v>
      </c>
      <c r="I161" s="243" t="s">
        <v>313</v>
      </c>
      <c r="J161" s="236"/>
    </row>
    <row r="162" spans="1:10" s="6" customFormat="1" ht="29.25" customHeight="1">
      <c r="A162" s="7">
        <f t="shared" si="2"/>
        <v>151</v>
      </c>
      <c r="B162" s="237" t="s">
        <v>1379</v>
      </c>
      <c r="C162" s="238" t="s">
        <v>70</v>
      </c>
      <c r="D162" s="239" t="s">
        <v>1309</v>
      </c>
      <c r="E162" s="240" t="s">
        <v>314</v>
      </c>
      <c r="F162" s="241">
        <v>20</v>
      </c>
      <c r="G162" s="242">
        <v>20</v>
      </c>
      <c r="H162" s="243" t="s">
        <v>1380</v>
      </c>
      <c r="I162" s="243" t="s">
        <v>316</v>
      </c>
      <c r="J162" s="236"/>
    </row>
    <row r="163" spans="1:10" s="6" customFormat="1" ht="40.5" customHeight="1">
      <c r="A163" s="7">
        <f t="shared" si="2"/>
        <v>152</v>
      </c>
      <c r="B163" s="237" t="s">
        <v>1381</v>
      </c>
      <c r="C163" s="238" t="s">
        <v>70</v>
      </c>
      <c r="D163" s="239" t="s">
        <v>1309</v>
      </c>
      <c r="E163" s="240" t="s">
        <v>256</v>
      </c>
      <c r="F163" s="241">
        <v>20</v>
      </c>
      <c r="G163" s="242">
        <v>20</v>
      </c>
      <c r="H163" s="243" t="s">
        <v>1382</v>
      </c>
      <c r="I163" s="243" t="s">
        <v>317</v>
      </c>
      <c r="J163" s="236"/>
    </row>
    <row r="164" spans="1:10" s="6" customFormat="1" ht="29.25" customHeight="1">
      <c r="A164" s="7">
        <f t="shared" si="2"/>
        <v>153</v>
      </c>
      <c r="B164" s="254" t="s">
        <v>1383</v>
      </c>
      <c r="C164" s="238" t="s">
        <v>70</v>
      </c>
      <c r="D164" s="239" t="s">
        <v>1309</v>
      </c>
      <c r="E164" s="240" t="s">
        <v>318</v>
      </c>
      <c r="F164" s="241">
        <v>20</v>
      </c>
      <c r="G164" s="242">
        <v>20</v>
      </c>
      <c r="H164" s="243" t="s">
        <v>1384</v>
      </c>
      <c r="I164" s="243" t="s">
        <v>286</v>
      </c>
      <c r="J164" s="236"/>
    </row>
    <row r="165" spans="1:10" s="6" customFormat="1" ht="29.25" customHeight="1">
      <c r="A165" s="7">
        <f t="shared" si="2"/>
        <v>154</v>
      </c>
      <c r="B165" s="237" t="s">
        <v>1385</v>
      </c>
      <c r="C165" s="238" t="s">
        <v>70</v>
      </c>
      <c r="D165" s="239" t="s">
        <v>1309</v>
      </c>
      <c r="E165" s="240" t="s">
        <v>256</v>
      </c>
      <c r="F165" s="241">
        <v>20</v>
      </c>
      <c r="G165" s="242">
        <v>20</v>
      </c>
      <c r="H165" s="243" t="s">
        <v>1386</v>
      </c>
      <c r="I165" s="243" t="s">
        <v>1200</v>
      </c>
      <c r="J165" s="236"/>
    </row>
    <row r="166" spans="1:10" s="6" customFormat="1" ht="40.5" customHeight="1">
      <c r="A166" s="7">
        <f t="shared" si="2"/>
        <v>155</v>
      </c>
      <c r="B166" s="237" t="s">
        <v>1387</v>
      </c>
      <c r="C166" s="238" t="s">
        <v>70</v>
      </c>
      <c r="D166" s="239" t="s">
        <v>1309</v>
      </c>
      <c r="E166" s="240" t="s">
        <v>256</v>
      </c>
      <c r="F166" s="241">
        <v>40</v>
      </c>
      <c r="G166" s="242">
        <v>25</v>
      </c>
      <c r="H166" s="243" t="s">
        <v>1388</v>
      </c>
      <c r="I166" s="243" t="s">
        <v>277</v>
      </c>
      <c r="J166" s="236"/>
    </row>
    <row r="167" spans="1:10" s="6" customFormat="1" ht="40.5" customHeight="1">
      <c r="A167" s="7">
        <f t="shared" si="2"/>
        <v>156</v>
      </c>
      <c r="B167" s="253" t="s">
        <v>1389</v>
      </c>
      <c r="C167" s="238" t="s">
        <v>70</v>
      </c>
      <c r="D167" s="239" t="s">
        <v>1309</v>
      </c>
      <c r="E167" s="240" t="s">
        <v>256</v>
      </c>
      <c r="F167" s="241">
        <v>40</v>
      </c>
      <c r="G167" s="242">
        <v>40</v>
      </c>
      <c r="H167" s="243" t="s">
        <v>1390</v>
      </c>
      <c r="I167" s="243" t="s">
        <v>319</v>
      </c>
      <c r="J167" s="236"/>
    </row>
    <row r="168" spans="1:10" s="6" customFormat="1" ht="63" customHeight="1">
      <c r="A168" s="7">
        <f t="shared" si="2"/>
        <v>157</v>
      </c>
      <c r="B168" s="237" t="s">
        <v>1391</v>
      </c>
      <c r="C168" s="238" t="s">
        <v>70</v>
      </c>
      <c r="D168" s="239" t="s">
        <v>1309</v>
      </c>
      <c r="E168" s="240" t="s">
        <v>256</v>
      </c>
      <c r="F168" s="241">
        <v>40</v>
      </c>
      <c r="G168" s="242">
        <v>40</v>
      </c>
      <c r="H168" s="243" t="s">
        <v>952</v>
      </c>
      <c r="I168" s="243" t="s">
        <v>320</v>
      </c>
      <c r="J168" s="236"/>
    </row>
    <row r="169" spans="1:10" s="6" customFormat="1" ht="40.5" customHeight="1">
      <c r="A169" s="7">
        <f t="shared" si="2"/>
        <v>158</v>
      </c>
      <c r="B169" s="253" t="s">
        <v>1392</v>
      </c>
      <c r="C169" s="238" t="s">
        <v>70</v>
      </c>
      <c r="D169" s="239" t="s">
        <v>1309</v>
      </c>
      <c r="E169" s="240" t="s">
        <v>253</v>
      </c>
      <c r="F169" s="241">
        <v>40</v>
      </c>
      <c r="G169" s="242">
        <v>40</v>
      </c>
      <c r="H169" s="243" t="s">
        <v>1393</v>
      </c>
      <c r="I169" s="243" t="s">
        <v>321</v>
      </c>
      <c r="J169" s="236"/>
    </row>
    <row r="170" spans="1:10" s="6" customFormat="1" ht="29.25" customHeight="1">
      <c r="A170" s="7">
        <f t="shared" si="2"/>
        <v>159</v>
      </c>
      <c r="B170" s="253" t="s">
        <v>1394</v>
      </c>
      <c r="C170" s="238" t="s">
        <v>70</v>
      </c>
      <c r="D170" s="239" t="s">
        <v>1309</v>
      </c>
      <c r="E170" s="240" t="s">
        <v>253</v>
      </c>
      <c r="F170" s="241">
        <v>40</v>
      </c>
      <c r="G170" s="242">
        <v>40</v>
      </c>
      <c r="H170" s="243" t="s">
        <v>1395</v>
      </c>
      <c r="I170" s="243" t="s">
        <v>323</v>
      </c>
      <c r="J170" s="236"/>
    </row>
    <row r="171" spans="1:10" s="6" customFormat="1" ht="40.5" customHeight="1">
      <c r="A171" s="7">
        <f t="shared" si="2"/>
        <v>160</v>
      </c>
      <c r="B171" s="237" t="s">
        <v>1396</v>
      </c>
      <c r="C171" s="238" t="s">
        <v>70</v>
      </c>
      <c r="D171" s="239" t="s">
        <v>1309</v>
      </c>
      <c r="E171" s="240" t="s">
        <v>256</v>
      </c>
      <c r="F171" s="241">
        <v>40</v>
      </c>
      <c r="G171" s="242">
        <v>40</v>
      </c>
      <c r="H171" s="243" t="s">
        <v>1397</v>
      </c>
      <c r="I171" s="243" t="s">
        <v>324</v>
      </c>
      <c r="J171" s="236"/>
    </row>
    <row r="172" spans="1:10" s="6" customFormat="1" ht="40.5" customHeight="1">
      <c r="A172" s="7">
        <f t="shared" si="2"/>
        <v>161</v>
      </c>
      <c r="B172" s="255" t="s">
        <v>1398</v>
      </c>
      <c r="C172" s="238" t="s">
        <v>70</v>
      </c>
      <c r="D172" s="239" t="s">
        <v>1309</v>
      </c>
      <c r="E172" s="240" t="s">
        <v>256</v>
      </c>
      <c r="F172" s="241">
        <v>40</v>
      </c>
      <c r="G172" s="242">
        <v>40</v>
      </c>
      <c r="H172" s="243" t="s">
        <v>1399</v>
      </c>
      <c r="I172" s="243" t="s">
        <v>321</v>
      </c>
      <c r="J172" s="236"/>
    </row>
    <row r="173" spans="1:10" s="6" customFormat="1" ht="40.5" customHeight="1">
      <c r="A173" s="7">
        <f t="shared" si="2"/>
        <v>162</v>
      </c>
      <c r="B173" s="256" t="s">
        <v>1400</v>
      </c>
      <c r="C173" s="238" t="s">
        <v>70</v>
      </c>
      <c r="D173" s="239" t="s">
        <v>1309</v>
      </c>
      <c r="E173" s="240" t="s">
        <v>256</v>
      </c>
      <c r="F173" s="241">
        <v>60</v>
      </c>
      <c r="G173" s="242">
        <v>60</v>
      </c>
      <c r="H173" s="243" t="s">
        <v>1401</v>
      </c>
      <c r="I173" s="243" t="s">
        <v>325</v>
      </c>
      <c r="J173" s="236"/>
    </row>
    <row r="174" spans="1:10" s="6" customFormat="1" ht="63" customHeight="1">
      <c r="A174" s="7">
        <f t="shared" si="2"/>
        <v>163</v>
      </c>
      <c r="B174" s="237" t="s">
        <v>1402</v>
      </c>
      <c r="C174" s="238" t="s">
        <v>70</v>
      </c>
      <c r="D174" s="239" t="s">
        <v>1309</v>
      </c>
      <c r="E174" s="240" t="s">
        <v>302</v>
      </c>
      <c r="F174" s="241">
        <v>40</v>
      </c>
      <c r="G174" s="242">
        <v>40</v>
      </c>
      <c r="H174" s="243" t="s">
        <v>1403</v>
      </c>
      <c r="I174" s="243" t="s">
        <v>327</v>
      </c>
      <c r="J174" s="236"/>
    </row>
    <row r="175" spans="1:10" s="6" customFormat="1" ht="40.5" customHeight="1">
      <c r="A175" s="7">
        <f t="shared" si="2"/>
        <v>164</v>
      </c>
      <c r="B175" s="257" t="s">
        <v>1404</v>
      </c>
      <c r="C175" s="238" t="s">
        <v>70</v>
      </c>
      <c r="D175" s="239" t="s">
        <v>1309</v>
      </c>
      <c r="E175" s="240" t="s">
        <v>253</v>
      </c>
      <c r="F175" s="241">
        <v>73.5</v>
      </c>
      <c r="G175" s="242">
        <v>73.5</v>
      </c>
      <c r="H175" s="243" t="s">
        <v>328</v>
      </c>
      <c r="I175" s="243" t="s">
        <v>329</v>
      </c>
      <c r="J175" s="236"/>
    </row>
    <row r="176" spans="1:10" s="6" customFormat="1" ht="51.75" customHeight="1">
      <c r="A176" s="7">
        <f t="shared" si="2"/>
        <v>165</v>
      </c>
      <c r="B176" s="258" t="s">
        <v>1405</v>
      </c>
      <c r="C176" s="238" t="s">
        <v>70</v>
      </c>
      <c r="D176" s="239" t="s">
        <v>1309</v>
      </c>
      <c r="E176" s="240" t="s">
        <v>253</v>
      </c>
      <c r="F176" s="241">
        <v>44.2</v>
      </c>
      <c r="G176" s="242">
        <v>44.2</v>
      </c>
      <c r="H176" s="243" t="s">
        <v>1406</v>
      </c>
      <c r="I176" s="243" t="s">
        <v>330</v>
      </c>
      <c r="J176" s="236"/>
    </row>
    <row r="177" spans="1:10" s="6" customFormat="1" ht="51.75" customHeight="1">
      <c r="A177" s="7">
        <f t="shared" si="2"/>
        <v>166</v>
      </c>
      <c r="B177" s="257" t="s">
        <v>1407</v>
      </c>
      <c r="C177" s="238" t="s">
        <v>70</v>
      </c>
      <c r="D177" s="239" t="s">
        <v>1309</v>
      </c>
      <c r="E177" s="240" t="s">
        <v>331</v>
      </c>
      <c r="F177" s="241">
        <v>21.8</v>
      </c>
      <c r="G177" s="242">
        <v>21.8</v>
      </c>
      <c r="H177" s="243" t="s">
        <v>1408</v>
      </c>
      <c r="I177" s="243" t="s">
        <v>1409</v>
      </c>
      <c r="J177" s="236"/>
    </row>
    <row r="178" spans="1:10" s="6" customFormat="1" ht="29.25" customHeight="1">
      <c r="A178" s="7">
        <f t="shared" si="2"/>
        <v>167</v>
      </c>
      <c r="B178" s="254" t="s">
        <v>1410</v>
      </c>
      <c r="C178" s="238" t="s">
        <v>70</v>
      </c>
      <c r="D178" s="239" t="s">
        <v>1309</v>
      </c>
      <c r="E178" s="240" t="s">
        <v>253</v>
      </c>
      <c r="F178" s="241">
        <v>22.3</v>
      </c>
      <c r="G178" s="242">
        <v>22.3</v>
      </c>
      <c r="H178" s="243" t="s">
        <v>332</v>
      </c>
      <c r="I178" s="243" t="s">
        <v>329</v>
      </c>
      <c r="J178" s="236"/>
    </row>
    <row r="179" spans="1:10" s="6" customFormat="1" ht="40.5" customHeight="1">
      <c r="A179" s="7">
        <f t="shared" si="2"/>
        <v>168</v>
      </c>
      <c r="B179" s="254" t="s">
        <v>1411</v>
      </c>
      <c r="C179" s="238" t="s">
        <v>70</v>
      </c>
      <c r="D179" s="239" t="s">
        <v>1309</v>
      </c>
      <c r="E179" s="240" t="s">
        <v>253</v>
      </c>
      <c r="F179" s="241">
        <v>22</v>
      </c>
      <c r="G179" s="242">
        <v>22</v>
      </c>
      <c r="H179" s="243" t="s">
        <v>1412</v>
      </c>
      <c r="I179" s="243" t="s">
        <v>333</v>
      </c>
      <c r="J179" s="236"/>
    </row>
    <row r="180" spans="1:10" s="6" customFormat="1" ht="40.5" customHeight="1">
      <c r="A180" s="7">
        <f t="shared" si="2"/>
        <v>169</v>
      </c>
      <c r="B180" s="252" t="s">
        <v>1413</v>
      </c>
      <c r="C180" s="238" t="s">
        <v>70</v>
      </c>
      <c r="D180" s="239" t="s">
        <v>1309</v>
      </c>
      <c r="E180" s="240" t="s">
        <v>253</v>
      </c>
      <c r="F180" s="241">
        <v>53.1</v>
      </c>
      <c r="G180" s="242">
        <v>53.1</v>
      </c>
      <c r="H180" s="243" t="s">
        <v>1414</v>
      </c>
      <c r="I180" s="243" t="s">
        <v>334</v>
      </c>
      <c r="J180" s="236"/>
    </row>
    <row r="181" spans="1:10" s="6" customFormat="1" ht="51.75" customHeight="1">
      <c r="A181" s="7">
        <f t="shared" si="2"/>
        <v>170</v>
      </c>
      <c r="B181" s="254" t="s">
        <v>1396</v>
      </c>
      <c r="C181" s="238" t="s">
        <v>70</v>
      </c>
      <c r="D181" s="239" t="s">
        <v>1309</v>
      </c>
      <c r="E181" s="240" t="s">
        <v>253</v>
      </c>
      <c r="F181" s="241">
        <v>61.3</v>
      </c>
      <c r="G181" s="242">
        <v>61.3</v>
      </c>
      <c r="H181" s="243" t="s">
        <v>1397</v>
      </c>
      <c r="I181" s="243" t="s">
        <v>335</v>
      </c>
      <c r="J181" s="236"/>
    </row>
    <row r="182" spans="1:10" s="6" customFormat="1" ht="63" customHeight="1">
      <c r="A182" s="7">
        <f t="shared" si="2"/>
        <v>171</v>
      </c>
      <c r="B182" s="245" t="s">
        <v>1415</v>
      </c>
      <c r="C182" s="238" t="s">
        <v>70</v>
      </c>
      <c r="D182" s="239" t="s">
        <v>1309</v>
      </c>
      <c r="E182" s="240" t="s">
        <v>256</v>
      </c>
      <c r="F182" s="246">
        <v>21.5</v>
      </c>
      <c r="G182" s="246">
        <v>21.5</v>
      </c>
      <c r="H182" s="259" t="s">
        <v>1163</v>
      </c>
      <c r="I182" s="259" t="s">
        <v>255</v>
      </c>
      <c r="J182" s="236"/>
    </row>
    <row r="183" spans="1:10" s="6" customFormat="1" ht="40.5" customHeight="1">
      <c r="A183" s="7">
        <f t="shared" si="2"/>
        <v>172</v>
      </c>
      <c r="B183" s="245" t="s">
        <v>1416</v>
      </c>
      <c r="C183" s="238" t="s">
        <v>70</v>
      </c>
      <c r="D183" s="239" t="s">
        <v>1309</v>
      </c>
      <c r="E183" s="240" t="s">
        <v>256</v>
      </c>
      <c r="F183" s="246">
        <v>21.5</v>
      </c>
      <c r="G183" s="246">
        <v>21.5</v>
      </c>
      <c r="H183" s="259" t="s">
        <v>254</v>
      </c>
      <c r="I183" s="259" t="s">
        <v>255</v>
      </c>
      <c r="J183" s="236"/>
    </row>
    <row r="184" spans="1:10" s="6" customFormat="1" ht="40.5" customHeight="1">
      <c r="A184" s="7">
        <f t="shared" si="2"/>
        <v>173</v>
      </c>
      <c r="B184" s="245" t="s">
        <v>1417</v>
      </c>
      <c r="C184" s="238" t="s">
        <v>70</v>
      </c>
      <c r="D184" s="239" t="s">
        <v>1309</v>
      </c>
      <c r="E184" s="240" t="s">
        <v>256</v>
      </c>
      <c r="F184" s="246">
        <v>21.3</v>
      </c>
      <c r="G184" s="246">
        <v>21.3</v>
      </c>
      <c r="H184" s="260" t="s">
        <v>257</v>
      </c>
      <c r="I184" s="259" t="s">
        <v>259</v>
      </c>
      <c r="J184" s="236"/>
    </row>
    <row r="185" spans="1:10" s="6" customFormat="1" ht="40.5" customHeight="1">
      <c r="A185" s="7">
        <f t="shared" si="2"/>
        <v>174</v>
      </c>
      <c r="B185" s="245" t="s">
        <v>1418</v>
      </c>
      <c r="C185" s="238" t="s">
        <v>70</v>
      </c>
      <c r="D185" s="239" t="s">
        <v>1309</v>
      </c>
      <c r="E185" s="240" t="s">
        <v>256</v>
      </c>
      <c r="F185" s="246">
        <v>21.5</v>
      </c>
      <c r="G185" s="246">
        <v>21.5</v>
      </c>
      <c r="H185" s="259" t="s">
        <v>258</v>
      </c>
      <c r="I185" s="259" t="s">
        <v>259</v>
      </c>
      <c r="J185" s="236"/>
    </row>
    <row r="186" spans="1:10" s="6" customFormat="1" ht="40.5" customHeight="1">
      <c r="A186" s="7">
        <f t="shared" si="2"/>
        <v>175</v>
      </c>
      <c r="B186" s="245" t="s">
        <v>1419</v>
      </c>
      <c r="C186" s="238" t="s">
        <v>70</v>
      </c>
      <c r="D186" s="239" t="s">
        <v>1309</v>
      </c>
      <c r="E186" s="240" t="s">
        <v>256</v>
      </c>
      <c r="F186" s="246">
        <v>21.5</v>
      </c>
      <c r="G186" s="259">
        <v>21.5</v>
      </c>
      <c r="H186" s="260" t="s">
        <v>260</v>
      </c>
      <c r="I186" s="259" t="s">
        <v>255</v>
      </c>
      <c r="J186" s="236"/>
    </row>
    <row r="187" spans="1:10" s="6" customFormat="1" ht="40.5" customHeight="1">
      <c r="A187" s="7">
        <f t="shared" si="2"/>
        <v>176</v>
      </c>
      <c r="B187" s="261" t="s">
        <v>1421</v>
      </c>
      <c r="C187" s="262" t="s">
        <v>70</v>
      </c>
      <c r="D187" s="263" t="s">
        <v>1309</v>
      </c>
      <c r="E187" s="264" t="s">
        <v>256</v>
      </c>
      <c r="F187" s="265">
        <v>21.6</v>
      </c>
      <c r="G187" s="266">
        <v>21.6</v>
      </c>
      <c r="H187" s="267" t="s">
        <v>1412</v>
      </c>
      <c r="I187" s="259" t="s">
        <v>336</v>
      </c>
      <c r="J187" s="236"/>
    </row>
    <row r="188" spans="1:10" s="6" customFormat="1" ht="40.5" customHeight="1">
      <c r="A188" s="7">
        <f t="shared" si="2"/>
        <v>177</v>
      </c>
      <c r="B188" s="245" t="s">
        <v>1422</v>
      </c>
      <c r="C188" s="238" t="s">
        <v>70</v>
      </c>
      <c r="D188" s="268" t="s">
        <v>1309</v>
      </c>
      <c r="E188" s="269" t="s">
        <v>253</v>
      </c>
      <c r="F188" s="246">
        <v>21.5</v>
      </c>
      <c r="G188" s="242">
        <v>21.5</v>
      </c>
      <c r="H188" s="255" t="s">
        <v>337</v>
      </c>
      <c r="I188" s="259" t="s">
        <v>338</v>
      </c>
      <c r="J188" s="236"/>
    </row>
    <row r="189" spans="1:10" s="6" customFormat="1" ht="40.5" customHeight="1">
      <c r="A189" s="7">
        <f t="shared" si="2"/>
        <v>178</v>
      </c>
      <c r="B189" s="245" t="s">
        <v>1423</v>
      </c>
      <c r="C189" s="238" t="s">
        <v>70</v>
      </c>
      <c r="D189" s="268" t="s">
        <v>1309</v>
      </c>
      <c r="E189" s="269" t="s">
        <v>256</v>
      </c>
      <c r="F189" s="246">
        <v>42.8</v>
      </c>
      <c r="G189" s="242">
        <v>42.8</v>
      </c>
      <c r="H189" s="255" t="s">
        <v>1412</v>
      </c>
      <c r="I189" s="243" t="s">
        <v>1203</v>
      </c>
      <c r="J189" s="236"/>
    </row>
    <row r="190" spans="1:10" s="6" customFormat="1" ht="40.5" customHeight="1">
      <c r="A190" s="7">
        <f aca="true" t="shared" si="3" ref="A190:A253">A189+1</f>
        <v>179</v>
      </c>
      <c r="B190" s="270" t="s">
        <v>1424</v>
      </c>
      <c r="C190" s="238" t="s">
        <v>70</v>
      </c>
      <c r="D190" s="268" t="s">
        <v>1309</v>
      </c>
      <c r="E190" s="269" t="s">
        <v>253</v>
      </c>
      <c r="F190" s="246">
        <v>65.1</v>
      </c>
      <c r="G190" s="242">
        <v>65.1</v>
      </c>
      <c r="H190" s="271" t="s">
        <v>339</v>
      </c>
      <c r="I190" s="243" t="s">
        <v>1425</v>
      </c>
      <c r="J190" s="236"/>
    </row>
    <row r="191" spans="1:10" s="6" customFormat="1" ht="40.5" customHeight="1">
      <c r="A191" s="7">
        <f t="shared" si="3"/>
        <v>180</v>
      </c>
      <c r="B191" s="270" t="s">
        <v>1426</v>
      </c>
      <c r="C191" s="272" t="s">
        <v>70</v>
      </c>
      <c r="D191" s="273" t="s">
        <v>1309</v>
      </c>
      <c r="E191" s="274" t="s">
        <v>256</v>
      </c>
      <c r="F191" s="275">
        <v>22</v>
      </c>
      <c r="G191" s="276">
        <v>22</v>
      </c>
      <c r="H191" s="277" t="s">
        <v>263</v>
      </c>
      <c r="I191" s="259" t="s">
        <v>264</v>
      </c>
      <c r="J191" s="236"/>
    </row>
    <row r="192" spans="1:10" s="6" customFormat="1" ht="29.25" customHeight="1">
      <c r="A192" s="7">
        <f t="shared" si="3"/>
        <v>181</v>
      </c>
      <c r="B192" s="22" t="s">
        <v>340</v>
      </c>
      <c r="C192" s="20" t="s">
        <v>341</v>
      </c>
      <c r="D192" s="10" t="s">
        <v>342</v>
      </c>
      <c r="E192" s="9" t="s">
        <v>343</v>
      </c>
      <c r="F192" s="23">
        <v>155</v>
      </c>
      <c r="G192" s="24">
        <v>148</v>
      </c>
      <c r="H192" s="21" t="s">
        <v>344</v>
      </c>
      <c r="I192" s="21" t="s">
        <v>345</v>
      </c>
      <c r="J192" s="9">
        <v>3</v>
      </c>
    </row>
    <row r="193" spans="1:10" s="6" customFormat="1" ht="40.5" customHeight="1">
      <c r="A193" s="7">
        <f t="shared" si="3"/>
        <v>182</v>
      </c>
      <c r="B193" s="22" t="s">
        <v>340</v>
      </c>
      <c r="C193" s="20" t="s">
        <v>341</v>
      </c>
      <c r="D193" s="10" t="s">
        <v>342</v>
      </c>
      <c r="E193" s="9" t="s">
        <v>343</v>
      </c>
      <c r="F193" s="23">
        <v>218</v>
      </c>
      <c r="G193" s="24">
        <v>149</v>
      </c>
      <c r="H193" s="21" t="s">
        <v>284</v>
      </c>
      <c r="I193" s="21" t="s">
        <v>346</v>
      </c>
      <c r="J193" s="9">
        <v>3</v>
      </c>
    </row>
    <row r="194" spans="1:10" s="6" customFormat="1" ht="29.25" customHeight="1">
      <c r="A194" s="7">
        <f t="shared" si="3"/>
        <v>183</v>
      </c>
      <c r="B194" s="22" t="s">
        <v>347</v>
      </c>
      <c r="C194" s="20" t="s">
        <v>70</v>
      </c>
      <c r="D194" s="10" t="s">
        <v>342</v>
      </c>
      <c r="E194" s="9" t="s">
        <v>343</v>
      </c>
      <c r="F194" s="23">
        <v>50</v>
      </c>
      <c r="G194" s="24">
        <v>50</v>
      </c>
      <c r="H194" s="21" t="s">
        <v>348</v>
      </c>
      <c r="I194" s="21" t="s">
        <v>269</v>
      </c>
      <c r="J194" s="9">
        <v>2</v>
      </c>
    </row>
    <row r="195" spans="1:10" s="6" customFormat="1" ht="29.25" customHeight="1">
      <c r="A195" s="7">
        <f t="shared" si="3"/>
        <v>184</v>
      </c>
      <c r="B195" s="22" t="s">
        <v>349</v>
      </c>
      <c r="C195" s="20" t="s">
        <v>70</v>
      </c>
      <c r="D195" s="10" t="s">
        <v>350</v>
      </c>
      <c r="E195" s="9" t="s">
        <v>176</v>
      </c>
      <c r="F195" s="23">
        <v>42</v>
      </c>
      <c r="G195" s="24">
        <v>30</v>
      </c>
      <c r="H195" s="21" t="s">
        <v>351</v>
      </c>
      <c r="I195" s="21" t="s">
        <v>352</v>
      </c>
      <c r="J195" s="9">
        <v>1</v>
      </c>
    </row>
    <row r="196" spans="1:10" s="6" customFormat="1" ht="29.25" customHeight="1">
      <c r="A196" s="7">
        <f t="shared" si="3"/>
        <v>185</v>
      </c>
      <c r="B196" s="22" t="s">
        <v>353</v>
      </c>
      <c r="C196" s="20" t="s">
        <v>70</v>
      </c>
      <c r="D196" s="10" t="s">
        <v>342</v>
      </c>
      <c r="E196" s="9" t="s">
        <v>354</v>
      </c>
      <c r="F196" s="23">
        <v>130</v>
      </c>
      <c r="G196" s="24">
        <v>123</v>
      </c>
      <c r="H196" s="21" t="s">
        <v>355</v>
      </c>
      <c r="I196" s="11" t="s">
        <v>33</v>
      </c>
      <c r="J196" s="9">
        <v>5</v>
      </c>
    </row>
    <row r="197" spans="1:10" s="6" customFormat="1" ht="29.25" customHeight="1">
      <c r="A197" s="7">
        <f t="shared" si="3"/>
        <v>186</v>
      </c>
      <c r="B197" s="22" t="s">
        <v>356</v>
      </c>
      <c r="C197" s="20" t="s">
        <v>70</v>
      </c>
      <c r="D197" s="10" t="s">
        <v>357</v>
      </c>
      <c r="E197" s="9" t="s">
        <v>358</v>
      </c>
      <c r="F197" s="23">
        <v>15</v>
      </c>
      <c r="G197" s="24">
        <v>10</v>
      </c>
      <c r="H197" s="21" t="s">
        <v>359</v>
      </c>
      <c r="I197" s="21" t="s">
        <v>360</v>
      </c>
      <c r="J197" s="9">
        <v>1</v>
      </c>
    </row>
    <row r="198" spans="1:10" s="6" customFormat="1" ht="40.5" customHeight="1">
      <c r="A198" s="7">
        <f t="shared" si="3"/>
        <v>187</v>
      </c>
      <c r="B198" s="22" t="s">
        <v>361</v>
      </c>
      <c r="C198" s="20" t="s">
        <v>70</v>
      </c>
      <c r="D198" s="10" t="s">
        <v>342</v>
      </c>
      <c r="E198" s="9" t="s">
        <v>362</v>
      </c>
      <c r="F198" s="23">
        <v>350</v>
      </c>
      <c r="G198" s="24">
        <v>350</v>
      </c>
      <c r="H198" s="21" t="s">
        <v>363</v>
      </c>
      <c r="I198" s="21" t="s">
        <v>364</v>
      </c>
      <c r="J198" s="9">
        <v>3</v>
      </c>
    </row>
    <row r="199" spans="1:10" s="6" customFormat="1" ht="29.25" customHeight="1">
      <c r="A199" s="7">
        <f t="shared" si="3"/>
        <v>188</v>
      </c>
      <c r="B199" s="22" t="s">
        <v>365</v>
      </c>
      <c r="C199" s="20" t="s">
        <v>170</v>
      </c>
      <c r="D199" s="10" t="s">
        <v>342</v>
      </c>
      <c r="E199" s="9" t="s">
        <v>366</v>
      </c>
      <c r="F199" s="23">
        <v>340</v>
      </c>
      <c r="G199" s="24">
        <v>340</v>
      </c>
      <c r="H199" s="21" t="s">
        <v>367</v>
      </c>
      <c r="I199" s="21" t="s">
        <v>368</v>
      </c>
      <c r="J199" s="9">
        <v>2</v>
      </c>
    </row>
    <row r="200" spans="1:10" s="6" customFormat="1" ht="29.25" customHeight="1">
      <c r="A200" s="7">
        <f t="shared" si="3"/>
        <v>189</v>
      </c>
      <c r="B200" s="22" t="s">
        <v>369</v>
      </c>
      <c r="C200" s="20" t="s">
        <v>70</v>
      </c>
      <c r="D200" s="10" t="s">
        <v>370</v>
      </c>
      <c r="E200" s="9" t="s">
        <v>176</v>
      </c>
      <c r="F200" s="23">
        <v>120</v>
      </c>
      <c r="G200" s="24">
        <v>20</v>
      </c>
      <c r="H200" s="21" t="s">
        <v>371</v>
      </c>
      <c r="I200" s="21" t="s">
        <v>372</v>
      </c>
      <c r="J200" s="9">
        <v>1</v>
      </c>
    </row>
    <row r="201" spans="1:10" s="6" customFormat="1" ht="29.25" customHeight="1">
      <c r="A201" s="7">
        <f t="shared" si="3"/>
        <v>190</v>
      </c>
      <c r="B201" s="22" t="s">
        <v>373</v>
      </c>
      <c r="C201" s="20" t="s">
        <v>70</v>
      </c>
      <c r="D201" s="10" t="s">
        <v>342</v>
      </c>
      <c r="E201" s="9" t="s">
        <v>176</v>
      </c>
      <c r="F201" s="23">
        <v>30</v>
      </c>
      <c r="G201" s="24">
        <v>30</v>
      </c>
      <c r="H201" s="21" t="s">
        <v>374</v>
      </c>
      <c r="I201" s="21" t="s">
        <v>375</v>
      </c>
      <c r="J201" s="9">
        <v>1</v>
      </c>
    </row>
    <row r="202" spans="1:10" s="6" customFormat="1" ht="29.25" customHeight="1">
      <c r="A202" s="7">
        <f t="shared" si="3"/>
        <v>191</v>
      </c>
      <c r="B202" s="22" t="s">
        <v>54</v>
      </c>
      <c r="C202" s="20" t="s">
        <v>70</v>
      </c>
      <c r="D202" s="10" t="s">
        <v>376</v>
      </c>
      <c r="E202" s="9" t="s">
        <v>176</v>
      </c>
      <c r="F202" s="23">
        <v>22</v>
      </c>
      <c r="G202" s="24">
        <v>12</v>
      </c>
      <c r="H202" s="21" t="s">
        <v>377</v>
      </c>
      <c r="I202" s="21" t="s">
        <v>269</v>
      </c>
      <c r="J202" s="9">
        <v>1</v>
      </c>
    </row>
    <row r="203" spans="1:10" s="6" customFormat="1" ht="29.25" customHeight="1">
      <c r="A203" s="7">
        <f t="shared" si="3"/>
        <v>192</v>
      </c>
      <c r="B203" s="22" t="s">
        <v>378</v>
      </c>
      <c r="C203" s="20" t="s">
        <v>70</v>
      </c>
      <c r="D203" s="10" t="s">
        <v>379</v>
      </c>
      <c r="E203" s="9" t="s">
        <v>176</v>
      </c>
      <c r="F203" s="23">
        <v>522.7</v>
      </c>
      <c r="G203" s="24">
        <v>269.8</v>
      </c>
      <c r="H203" s="21" t="s">
        <v>380</v>
      </c>
      <c r="I203" s="21" t="s">
        <v>381</v>
      </c>
      <c r="J203" s="9">
        <v>2</v>
      </c>
    </row>
    <row r="204" spans="1:10" s="6" customFormat="1" ht="29.25" customHeight="1">
      <c r="A204" s="7">
        <f t="shared" si="3"/>
        <v>193</v>
      </c>
      <c r="B204" s="22" t="s">
        <v>382</v>
      </c>
      <c r="C204" s="20" t="s">
        <v>170</v>
      </c>
      <c r="D204" s="10" t="s">
        <v>383</v>
      </c>
      <c r="E204" s="9" t="s">
        <v>176</v>
      </c>
      <c r="F204" s="23">
        <v>600</v>
      </c>
      <c r="G204" s="24">
        <v>18</v>
      </c>
      <c r="H204" s="21" t="s">
        <v>322</v>
      </c>
      <c r="I204" s="21" t="s">
        <v>384</v>
      </c>
      <c r="J204" s="9">
        <v>8</v>
      </c>
    </row>
    <row r="205" spans="1:10" s="6" customFormat="1" ht="29.25" customHeight="1">
      <c r="A205" s="7">
        <f t="shared" si="3"/>
        <v>194</v>
      </c>
      <c r="B205" s="22" t="s">
        <v>385</v>
      </c>
      <c r="C205" s="20" t="s">
        <v>70</v>
      </c>
      <c r="D205" s="10" t="s">
        <v>386</v>
      </c>
      <c r="E205" s="9" t="s">
        <v>176</v>
      </c>
      <c r="F205" s="23">
        <v>37.8</v>
      </c>
      <c r="G205" s="24">
        <v>28</v>
      </c>
      <c r="H205" s="21" t="s">
        <v>295</v>
      </c>
      <c r="I205" s="21" t="s">
        <v>387</v>
      </c>
      <c r="J205" s="9">
        <v>1</v>
      </c>
    </row>
    <row r="206" spans="1:10" s="6" customFormat="1" ht="29.25" customHeight="1">
      <c r="A206" s="7">
        <f t="shared" si="3"/>
        <v>195</v>
      </c>
      <c r="B206" s="22" t="s">
        <v>388</v>
      </c>
      <c r="C206" s="20" t="s">
        <v>70</v>
      </c>
      <c r="D206" s="10" t="s">
        <v>386</v>
      </c>
      <c r="E206" s="9" t="s">
        <v>176</v>
      </c>
      <c r="F206" s="23">
        <v>99</v>
      </c>
      <c r="G206" s="24">
        <v>70</v>
      </c>
      <c r="H206" s="21" t="s">
        <v>388</v>
      </c>
      <c r="I206" s="21" t="s">
        <v>389</v>
      </c>
      <c r="J206" s="9">
        <v>1</v>
      </c>
    </row>
    <row r="207" spans="1:10" s="6" customFormat="1" ht="29.25" customHeight="1">
      <c r="A207" s="7">
        <f t="shared" si="3"/>
        <v>196</v>
      </c>
      <c r="B207" s="22" t="s">
        <v>390</v>
      </c>
      <c r="C207" s="20" t="s">
        <v>70</v>
      </c>
      <c r="D207" s="10" t="s">
        <v>391</v>
      </c>
      <c r="E207" s="9" t="s">
        <v>343</v>
      </c>
      <c r="F207" s="23">
        <v>30</v>
      </c>
      <c r="G207" s="24">
        <v>30</v>
      </c>
      <c r="H207" s="21" t="s">
        <v>392</v>
      </c>
      <c r="I207" s="21" t="s">
        <v>56</v>
      </c>
      <c r="J207" s="9">
        <v>1</v>
      </c>
    </row>
    <row r="208" spans="1:10" s="6" customFormat="1" ht="40.5" customHeight="1">
      <c r="A208" s="7">
        <f t="shared" si="3"/>
        <v>197</v>
      </c>
      <c r="B208" s="22" t="s">
        <v>57</v>
      </c>
      <c r="C208" s="20" t="s">
        <v>226</v>
      </c>
      <c r="D208" s="10" t="s">
        <v>393</v>
      </c>
      <c r="E208" s="9" t="s">
        <v>394</v>
      </c>
      <c r="F208" s="23">
        <v>57.15</v>
      </c>
      <c r="G208" s="24">
        <v>46.56</v>
      </c>
      <c r="H208" s="21" t="s">
        <v>229</v>
      </c>
      <c r="I208" s="19" t="s">
        <v>395</v>
      </c>
      <c r="J208" s="9">
        <v>2</v>
      </c>
    </row>
    <row r="209" spans="1:10" s="6" customFormat="1" ht="29.25" customHeight="1">
      <c r="A209" s="7">
        <f t="shared" si="3"/>
        <v>198</v>
      </c>
      <c r="B209" s="22" t="s">
        <v>181</v>
      </c>
      <c r="C209" s="20" t="s">
        <v>70</v>
      </c>
      <c r="D209" s="10" t="s">
        <v>396</v>
      </c>
      <c r="E209" s="9" t="s">
        <v>183</v>
      </c>
      <c r="F209" s="23">
        <v>550</v>
      </c>
      <c r="G209" s="24">
        <v>332</v>
      </c>
      <c r="H209" s="21" t="s">
        <v>397</v>
      </c>
      <c r="I209" s="19" t="s">
        <v>395</v>
      </c>
      <c r="J209" s="9">
        <v>8</v>
      </c>
    </row>
    <row r="210" spans="1:10" s="6" customFormat="1" ht="29.25" customHeight="1">
      <c r="A210" s="7">
        <f t="shared" si="3"/>
        <v>199</v>
      </c>
      <c r="B210" s="22" t="s">
        <v>398</v>
      </c>
      <c r="C210" s="20" t="s">
        <v>70</v>
      </c>
      <c r="D210" s="10" t="s">
        <v>396</v>
      </c>
      <c r="E210" s="9" t="s">
        <v>237</v>
      </c>
      <c r="F210" s="23">
        <v>55</v>
      </c>
      <c r="G210" s="24">
        <v>35</v>
      </c>
      <c r="H210" s="21" t="s">
        <v>399</v>
      </c>
      <c r="I210" s="19" t="s">
        <v>17</v>
      </c>
      <c r="J210" s="9">
        <v>2</v>
      </c>
    </row>
    <row r="211" spans="1:10" s="6" customFormat="1" ht="29.25" customHeight="1">
      <c r="A211" s="7">
        <f t="shared" si="3"/>
        <v>200</v>
      </c>
      <c r="B211" s="22" t="s">
        <v>400</v>
      </c>
      <c r="C211" s="20" t="s">
        <v>70</v>
      </c>
      <c r="D211" s="10" t="s">
        <v>401</v>
      </c>
      <c r="E211" s="9" t="s">
        <v>402</v>
      </c>
      <c r="F211" s="23">
        <v>350</v>
      </c>
      <c r="G211" s="24">
        <v>280</v>
      </c>
      <c r="H211" s="21" t="s">
        <v>403</v>
      </c>
      <c r="I211" s="19" t="s">
        <v>395</v>
      </c>
      <c r="J211" s="9">
        <v>7</v>
      </c>
    </row>
    <row r="212" spans="1:10" s="6" customFormat="1" ht="29.25" customHeight="1">
      <c r="A212" s="7">
        <f t="shared" si="3"/>
        <v>201</v>
      </c>
      <c r="B212" s="22" t="s">
        <v>404</v>
      </c>
      <c r="C212" s="20" t="s">
        <v>70</v>
      </c>
      <c r="D212" s="10" t="s">
        <v>405</v>
      </c>
      <c r="E212" s="9" t="s">
        <v>176</v>
      </c>
      <c r="F212" s="23">
        <v>40</v>
      </c>
      <c r="G212" s="24">
        <v>40</v>
      </c>
      <c r="H212" s="21" t="s">
        <v>406</v>
      </c>
      <c r="I212" s="19" t="s">
        <v>407</v>
      </c>
      <c r="J212" s="9">
        <v>1</v>
      </c>
    </row>
    <row r="213" spans="1:10" s="6" customFormat="1" ht="40.5" customHeight="1">
      <c r="A213" s="7">
        <f t="shared" si="3"/>
        <v>202</v>
      </c>
      <c r="B213" s="22" t="s">
        <v>408</v>
      </c>
      <c r="C213" s="20" t="s">
        <v>70</v>
      </c>
      <c r="D213" s="10" t="s">
        <v>405</v>
      </c>
      <c r="E213" s="9" t="s">
        <v>176</v>
      </c>
      <c r="F213" s="23">
        <v>5</v>
      </c>
      <c r="G213" s="24">
        <v>5</v>
      </c>
      <c r="H213" s="21" t="s">
        <v>409</v>
      </c>
      <c r="I213" s="19" t="s">
        <v>410</v>
      </c>
      <c r="J213" s="9">
        <v>0</v>
      </c>
    </row>
    <row r="214" spans="1:10" s="6" customFormat="1" ht="40.5" customHeight="1">
      <c r="A214" s="7">
        <f t="shared" si="3"/>
        <v>203</v>
      </c>
      <c r="B214" s="22" t="s">
        <v>411</v>
      </c>
      <c r="C214" s="20" t="s">
        <v>70</v>
      </c>
      <c r="D214" s="10" t="s">
        <v>412</v>
      </c>
      <c r="E214" s="9" t="s">
        <v>413</v>
      </c>
      <c r="F214" s="23">
        <v>5.7</v>
      </c>
      <c r="G214" s="24">
        <v>5.7</v>
      </c>
      <c r="H214" s="21" t="s">
        <v>414</v>
      </c>
      <c r="I214" s="19" t="s">
        <v>415</v>
      </c>
      <c r="J214" s="9">
        <v>1</v>
      </c>
    </row>
    <row r="215" spans="1:10" s="6" customFormat="1" ht="40.5" customHeight="1">
      <c r="A215" s="7">
        <f t="shared" si="3"/>
        <v>204</v>
      </c>
      <c r="B215" s="195" t="s">
        <v>1290</v>
      </c>
      <c r="C215" s="196" t="s">
        <v>70</v>
      </c>
      <c r="D215" s="197" t="s">
        <v>985</v>
      </c>
      <c r="E215" s="182" t="s">
        <v>176</v>
      </c>
      <c r="F215" s="23">
        <v>20</v>
      </c>
      <c r="G215" s="24">
        <v>20</v>
      </c>
      <c r="H215" s="198" t="s">
        <v>989</v>
      </c>
      <c r="I215" s="183" t="s">
        <v>1289</v>
      </c>
      <c r="J215" s="9">
        <v>1</v>
      </c>
    </row>
    <row r="216" spans="1:10" s="6" customFormat="1" ht="40.5" customHeight="1">
      <c r="A216" s="7">
        <f t="shared" si="3"/>
        <v>205</v>
      </c>
      <c r="B216" s="19" t="s">
        <v>161</v>
      </c>
      <c r="C216" s="20" t="s">
        <v>70</v>
      </c>
      <c r="D216" s="10" t="s">
        <v>405</v>
      </c>
      <c r="E216" s="9" t="s">
        <v>343</v>
      </c>
      <c r="F216" s="23">
        <v>15</v>
      </c>
      <c r="G216" s="24">
        <v>15</v>
      </c>
      <c r="H216" s="21" t="s">
        <v>164</v>
      </c>
      <c r="I216" s="11" t="s">
        <v>165</v>
      </c>
      <c r="J216" s="7">
        <v>1</v>
      </c>
    </row>
    <row r="217" spans="1:10" s="6" customFormat="1" ht="40.5" customHeight="1">
      <c r="A217" s="7">
        <f t="shared" si="3"/>
        <v>206</v>
      </c>
      <c r="B217" s="22" t="s">
        <v>420</v>
      </c>
      <c r="C217" s="20" t="s">
        <v>70</v>
      </c>
      <c r="D217" s="10" t="s">
        <v>421</v>
      </c>
      <c r="E217" s="9" t="s">
        <v>394</v>
      </c>
      <c r="F217" s="23">
        <v>967</v>
      </c>
      <c r="G217" s="24">
        <v>567</v>
      </c>
      <c r="H217" s="21" t="s">
        <v>422</v>
      </c>
      <c r="I217" s="19" t="s">
        <v>395</v>
      </c>
      <c r="J217" s="9">
        <v>10</v>
      </c>
    </row>
    <row r="218" spans="1:10" s="6" customFormat="1" ht="29.25" customHeight="1">
      <c r="A218" s="7">
        <f t="shared" si="3"/>
        <v>207</v>
      </c>
      <c r="B218" s="12" t="s">
        <v>423</v>
      </c>
      <c r="C218" s="20" t="s">
        <v>70</v>
      </c>
      <c r="D218" s="10" t="s">
        <v>421</v>
      </c>
      <c r="E218" s="9" t="s">
        <v>394</v>
      </c>
      <c r="F218" s="23">
        <v>967</v>
      </c>
      <c r="G218" s="24">
        <v>400</v>
      </c>
      <c r="H218" s="21" t="s">
        <v>424</v>
      </c>
      <c r="I218" s="19" t="s">
        <v>425</v>
      </c>
      <c r="J218" s="9">
        <v>3</v>
      </c>
    </row>
    <row r="219" spans="1:10" s="6" customFormat="1" ht="51.75" customHeight="1">
      <c r="A219" s="7">
        <f t="shared" si="3"/>
        <v>208</v>
      </c>
      <c r="B219" s="26" t="s">
        <v>426</v>
      </c>
      <c r="C219" s="27" t="s">
        <v>427</v>
      </c>
      <c r="D219" s="28" t="s">
        <v>428</v>
      </c>
      <c r="E219" s="9" t="s">
        <v>429</v>
      </c>
      <c r="F219" s="23">
        <v>60</v>
      </c>
      <c r="G219" s="24">
        <v>15</v>
      </c>
      <c r="H219" s="21" t="s">
        <v>430</v>
      </c>
      <c r="I219" s="21" t="s">
        <v>431</v>
      </c>
      <c r="J219" s="9">
        <v>1</v>
      </c>
    </row>
    <row r="220" spans="1:10" s="6" customFormat="1" ht="40.5" customHeight="1">
      <c r="A220" s="7">
        <f t="shared" si="3"/>
        <v>209</v>
      </c>
      <c r="B220" s="12" t="s">
        <v>432</v>
      </c>
      <c r="C220" s="20" t="s">
        <v>70</v>
      </c>
      <c r="D220" s="28" t="s">
        <v>433</v>
      </c>
      <c r="E220" s="9" t="s">
        <v>434</v>
      </c>
      <c r="F220" s="23">
        <v>20</v>
      </c>
      <c r="G220" s="24">
        <v>17</v>
      </c>
      <c r="H220" s="21" t="s">
        <v>435</v>
      </c>
      <c r="I220" s="21" t="s">
        <v>158</v>
      </c>
      <c r="J220" s="9">
        <v>1</v>
      </c>
    </row>
    <row r="221" spans="1:10" s="6" customFormat="1" ht="40.5" customHeight="1">
      <c r="A221" s="7">
        <f t="shared" si="3"/>
        <v>210</v>
      </c>
      <c r="B221" s="22" t="s">
        <v>436</v>
      </c>
      <c r="C221" s="20" t="s">
        <v>70</v>
      </c>
      <c r="D221" s="10" t="s">
        <v>437</v>
      </c>
      <c r="E221" s="9" t="s">
        <v>438</v>
      </c>
      <c r="F221" s="23">
        <v>49</v>
      </c>
      <c r="G221" s="24">
        <v>30</v>
      </c>
      <c r="H221" s="21" t="s">
        <v>439</v>
      </c>
      <c r="I221" s="19" t="s">
        <v>440</v>
      </c>
      <c r="J221" s="9">
        <v>1</v>
      </c>
    </row>
    <row r="222" spans="1:10" s="17" customFormat="1" ht="29.25" customHeight="1">
      <c r="A222" s="7">
        <f t="shared" si="3"/>
        <v>211</v>
      </c>
      <c r="B222" s="22" t="s">
        <v>400</v>
      </c>
      <c r="C222" s="20" t="s">
        <v>441</v>
      </c>
      <c r="D222" s="10" t="s">
        <v>442</v>
      </c>
      <c r="E222" s="9" t="s">
        <v>443</v>
      </c>
      <c r="F222" s="23">
        <v>445</v>
      </c>
      <c r="G222" s="24">
        <v>400</v>
      </c>
      <c r="H222" s="21" t="s">
        <v>403</v>
      </c>
      <c r="I222" s="19" t="s">
        <v>395</v>
      </c>
      <c r="J222" s="9">
        <v>8</v>
      </c>
    </row>
    <row r="223" spans="1:10" s="17" customFormat="1" ht="29.25" customHeight="1">
      <c r="A223" s="7">
        <f t="shared" si="3"/>
        <v>212</v>
      </c>
      <c r="B223" s="22" t="s">
        <v>444</v>
      </c>
      <c r="C223" s="20" t="s">
        <v>441</v>
      </c>
      <c r="D223" s="10" t="s">
        <v>442</v>
      </c>
      <c r="E223" s="9" t="s">
        <v>445</v>
      </c>
      <c r="F223" s="23">
        <v>445</v>
      </c>
      <c r="G223" s="24">
        <v>440</v>
      </c>
      <c r="H223" s="21" t="s">
        <v>446</v>
      </c>
      <c r="I223" s="19" t="s">
        <v>269</v>
      </c>
      <c r="J223" s="9">
        <v>6</v>
      </c>
    </row>
    <row r="224" spans="1:10" s="17" customFormat="1" ht="40.5" customHeight="1">
      <c r="A224" s="7">
        <f t="shared" si="3"/>
        <v>213</v>
      </c>
      <c r="B224" s="22" t="s">
        <v>447</v>
      </c>
      <c r="C224" s="20" t="s">
        <v>70</v>
      </c>
      <c r="D224" s="10" t="s">
        <v>448</v>
      </c>
      <c r="E224" s="9" t="s">
        <v>449</v>
      </c>
      <c r="F224" s="23">
        <v>60</v>
      </c>
      <c r="G224" s="24">
        <v>60</v>
      </c>
      <c r="H224" s="21" t="s">
        <v>450</v>
      </c>
      <c r="I224" s="19" t="s">
        <v>17</v>
      </c>
      <c r="J224" s="9">
        <v>3</v>
      </c>
    </row>
    <row r="225" spans="1:10" s="17" customFormat="1" ht="51.75" customHeight="1">
      <c r="A225" s="7">
        <f t="shared" si="3"/>
        <v>214</v>
      </c>
      <c r="B225" s="22" t="s">
        <v>451</v>
      </c>
      <c r="C225" s="20" t="s">
        <v>70</v>
      </c>
      <c r="D225" s="10" t="s">
        <v>452</v>
      </c>
      <c r="E225" s="9" t="s">
        <v>453</v>
      </c>
      <c r="F225" s="23">
        <v>174.9</v>
      </c>
      <c r="G225" s="24">
        <v>174.9</v>
      </c>
      <c r="H225" s="21" t="s">
        <v>454</v>
      </c>
      <c r="I225" s="19" t="s">
        <v>395</v>
      </c>
      <c r="J225" s="9">
        <v>5</v>
      </c>
    </row>
    <row r="226" spans="1:10" s="17" customFormat="1" ht="40.5" customHeight="1">
      <c r="A226" s="7">
        <f t="shared" si="3"/>
        <v>215</v>
      </c>
      <c r="B226" s="22" t="s">
        <v>455</v>
      </c>
      <c r="C226" s="20" t="s">
        <v>70</v>
      </c>
      <c r="D226" s="11" t="s">
        <v>456</v>
      </c>
      <c r="E226" s="9" t="s">
        <v>343</v>
      </c>
      <c r="F226" s="23">
        <v>200</v>
      </c>
      <c r="G226" s="24">
        <v>200</v>
      </c>
      <c r="H226" s="21" t="s">
        <v>457</v>
      </c>
      <c r="I226" s="19" t="s">
        <v>458</v>
      </c>
      <c r="J226" s="9">
        <v>1</v>
      </c>
    </row>
    <row r="227" spans="1:10" s="17" customFormat="1" ht="29.25" customHeight="1">
      <c r="A227" s="7">
        <f t="shared" si="3"/>
        <v>216</v>
      </c>
      <c r="B227" s="22" t="s">
        <v>472</v>
      </c>
      <c r="C227" s="20" t="s">
        <v>170</v>
      </c>
      <c r="D227" s="11" t="s">
        <v>473</v>
      </c>
      <c r="E227" s="9" t="s">
        <v>343</v>
      </c>
      <c r="F227" s="23">
        <v>36.19</v>
      </c>
      <c r="G227" s="24">
        <v>16.02</v>
      </c>
      <c r="H227" s="21" t="s">
        <v>474</v>
      </c>
      <c r="I227" s="21" t="s">
        <v>269</v>
      </c>
      <c r="J227" s="9">
        <v>2</v>
      </c>
    </row>
    <row r="228" spans="1:10" s="17" customFormat="1" ht="29.25" customHeight="1">
      <c r="A228" s="7">
        <f t="shared" si="3"/>
        <v>217</v>
      </c>
      <c r="B228" s="22" t="s">
        <v>475</v>
      </c>
      <c r="C228" s="20" t="s">
        <v>193</v>
      </c>
      <c r="D228" s="11" t="s">
        <v>473</v>
      </c>
      <c r="E228" s="9" t="s">
        <v>343</v>
      </c>
      <c r="F228" s="23">
        <v>48.8</v>
      </c>
      <c r="G228" s="24">
        <v>15</v>
      </c>
      <c r="H228" s="21" t="s">
        <v>476</v>
      </c>
      <c r="I228" s="21" t="s">
        <v>17</v>
      </c>
      <c r="J228" s="9">
        <v>2</v>
      </c>
    </row>
    <row r="229" spans="1:10" s="17" customFormat="1" ht="51.75" customHeight="1">
      <c r="A229" s="7">
        <f t="shared" si="3"/>
        <v>218</v>
      </c>
      <c r="B229" s="22" t="s">
        <v>477</v>
      </c>
      <c r="C229" s="20" t="s">
        <v>170</v>
      </c>
      <c r="D229" s="11" t="s">
        <v>473</v>
      </c>
      <c r="E229" s="9" t="s">
        <v>343</v>
      </c>
      <c r="F229" s="23">
        <v>35</v>
      </c>
      <c r="G229" s="24">
        <v>20</v>
      </c>
      <c r="H229" s="21" t="s">
        <v>326</v>
      </c>
      <c r="I229" s="19" t="s">
        <v>478</v>
      </c>
      <c r="J229" s="9">
        <v>2</v>
      </c>
    </row>
    <row r="230" spans="1:10" s="17" customFormat="1" ht="29.25" customHeight="1">
      <c r="A230" s="7">
        <f t="shared" si="3"/>
        <v>219</v>
      </c>
      <c r="B230" s="22" t="s">
        <v>479</v>
      </c>
      <c r="C230" s="20" t="s">
        <v>70</v>
      </c>
      <c r="D230" s="11" t="s">
        <v>480</v>
      </c>
      <c r="E230" s="9" t="s">
        <v>343</v>
      </c>
      <c r="F230" s="23">
        <v>12</v>
      </c>
      <c r="G230" s="24">
        <v>12</v>
      </c>
      <c r="H230" s="21" t="s">
        <v>348</v>
      </c>
      <c r="I230" s="21" t="s">
        <v>269</v>
      </c>
      <c r="J230" s="9">
        <v>2</v>
      </c>
    </row>
    <row r="231" spans="1:10" s="17" customFormat="1" ht="29.25" customHeight="1">
      <c r="A231" s="7">
        <f t="shared" si="3"/>
        <v>220</v>
      </c>
      <c r="B231" s="22" t="s">
        <v>481</v>
      </c>
      <c r="C231" s="20" t="s">
        <v>482</v>
      </c>
      <c r="D231" s="11" t="s">
        <v>483</v>
      </c>
      <c r="E231" s="9" t="s">
        <v>176</v>
      </c>
      <c r="F231" s="23">
        <v>100</v>
      </c>
      <c r="G231" s="24">
        <v>80</v>
      </c>
      <c r="H231" s="21" t="s">
        <v>484</v>
      </c>
      <c r="I231" s="21" t="s">
        <v>269</v>
      </c>
      <c r="J231" s="9">
        <v>2</v>
      </c>
    </row>
    <row r="232" spans="1:10" s="17" customFormat="1" ht="29.25" customHeight="1">
      <c r="A232" s="7">
        <f t="shared" si="3"/>
        <v>221</v>
      </c>
      <c r="B232" s="195" t="s">
        <v>1291</v>
      </c>
      <c r="C232" s="196" t="s">
        <v>70</v>
      </c>
      <c r="D232" s="194" t="s">
        <v>1008</v>
      </c>
      <c r="E232" s="182" t="s">
        <v>176</v>
      </c>
      <c r="F232" s="23">
        <v>35</v>
      </c>
      <c r="G232" s="24">
        <v>35</v>
      </c>
      <c r="H232" s="184" t="s">
        <v>1009</v>
      </c>
      <c r="I232" s="183" t="s">
        <v>1289</v>
      </c>
      <c r="J232" s="9">
        <v>1</v>
      </c>
    </row>
    <row r="233" spans="1:10" s="17" customFormat="1" ht="29.25" customHeight="1">
      <c r="A233" s="7">
        <f t="shared" si="3"/>
        <v>222</v>
      </c>
      <c r="B233" s="22" t="s">
        <v>485</v>
      </c>
      <c r="C233" s="20" t="s">
        <v>193</v>
      </c>
      <c r="D233" s="11" t="s">
        <v>486</v>
      </c>
      <c r="E233" s="9" t="s">
        <v>354</v>
      </c>
      <c r="F233" s="23">
        <v>657</v>
      </c>
      <c r="G233" s="24">
        <v>62.65</v>
      </c>
      <c r="H233" s="21" t="s">
        <v>487</v>
      </c>
      <c r="I233" s="21" t="s">
        <v>17</v>
      </c>
      <c r="J233" s="9">
        <v>11</v>
      </c>
    </row>
    <row r="234" spans="1:10" s="6" customFormat="1" ht="29.25" customHeight="1">
      <c r="A234" s="7">
        <f t="shared" si="3"/>
        <v>223</v>
      </c>
      <c r="B234" s="22" t="s">
        <v>488</v>
      </c>
      <c r="C234" s="20" t="s">
        <v>482</v>
      </c>
      <c r="D234" s="11" t="s">
        <v>489</v>
      </c>
      <c r="E234" s="9" t="s">
        <v>354</v>
      </c>
      <c r="F234" s="23">
        <v>100</v>
      </c>
      <c r="G234" s="24">
        <v>100</v>
      </c>
      <c r="H234" s="21" t="s">
        <v>268</v>
      </c>
      <c r="I234" s="19" t="s">
        <v>269</v>
      </c>
      <c r="J234" s="9">
        <v>2</v>
      </c>
    </row>
    <row r="235" spans="1:10" s="6" customFormat="1" ht="36" customHeight="1">
      <c r="A235" s="7">
        <f t="shared" si="3"/>
        <v>224</v>
      </c>
      <c r="B235" s="195" t="s">
        <v>1290</v>
      </c>
      <c r="C235" s="196" t="s">
        <v>427</v>
      </c>
      <c r="D235" s="197" t="s">
        <v>1293</v>
      </c>
      <c r="E235" s="182" t="s">
        <v>176</v>
      </c>
      <c r="F235" s="23">
        <v>130</v>
      </c>
      <c r="G235" s="24">
        <v>130</v>
      </c>
      <c r="H235" s="198" t="s">
        <v>430</v>
      </c>
      <c r="I235" s="183" t="s">
        <v>1289</v>
      </c>
      <c r="J235" s="9">
        <v>1</v>
      </c>
    </row>
    <row r="236" spans="1:10" s="6" customFormat="1" ht="43.5" customHeight="1">
      <c r="A236" s="7">
        <f t="shared" si="3"/>
        <v>225</v>
      </c>
      <c r="B236" s="195" t="s">
        <v>1290</v>
      </c>
      <c r="C236" s="196" t="s">
        <v>70</v>
      </c>
      <c r="D236" s="197" t="s">
        <v>1292</v>
      </c>
      <c r="E236" s="182" t="s">
        <v>176</v>
      </c>
      <c r="F236" s="23">
        <v>145</v>
      </c>
      <c r="G236" s="24">
        <v>145</v>
      </c>
      <c r="H236" s="198" t="s">
        <v>1204</v>
      </c>
      <c r="I236" s="183" t="s">
        <v>1289</v>
      </c>
      <c r="J236" s="9">
        <v>2</v>
      </c>
    </row>
    <row r="237" spans="1:10" s="6" customFormat="1" ht="29.25" customHeight="1">
      <c r="A237" s="7">
        <f t="shared" si="3"/>
        <v>226</v>
      </c>
      <c r="B237" s="30" t="s">
        <v>490</v>
      </c>
      <c r="C237" s="20" t="s">
        <v>170</v>
      </c>
      <c r="D237" s="10" t="s">
        <v>491</v>
      </c>
      <c r="E237" s="9" t="s">
        <v>176</v>
      </c>
      <c r="F237" s="23">
        <v>180</v>
      </c>
      <c r="G237" s="24">
        <v>60</v>
      </c>
      <c r="H237" s="21" t="s">
        <v>492</v>
      </c>
      <c r="I237" s="19" t="s">
        <v>493</v>
      </c>
      <c r="J237" s="9">
        <v>1</v>
      </c>
    </row>
    <row r="238" spans="1:10" s="17" customFormat="1" ht="29.25" customHeight="1">
      <c r="A238" s="7">
        <f t="shared" si="3"/>
        <v>227</v>
      </c>
      <c r="B238" s="30" t="s">
        <v>494</v>
      </c>
      <c r="C238" s="20" t="s">
        <v>70</v>
      </c>
      <c r="D238" s="10" t="s">
        <v>495</v>
      </c>
      <c r="E238" s="9" t="s">
        <v>343</v>
      </c>
      <c r="F238" s="23">
        <v>25</v>
      </c>
      <c r="G238" s="24">
        <v>20</v>
      </c>
      <c r="H238" s="21" t="s">
        <v>496</v>
      </c>
      <c r="I238" s="19" t="s">
        <v>17</v>
      </c>
      <c r="J238" s="9">
        <v>3</v>
      </c>
    </row>
    <row r="239" spans="1:10" s="17" customFormat="1" ht="29.25" customHeight="1">
      <c r="A239" s="7">
        <f t="shared" si="3"/>
        <v>228</v>
      </c>
      <c r="B239" s="30" t="s">
        <v>497</v>
      </c>
      <c r="C239" s="20" t="s">
        <v>170</v>
      </c>
      <c r="D239" s="10" t="s">
        <v>498</v>
      </c>
      <c r="E239" s="9" t="s">
        <v>343</v>
      </c>
      <c r="F239" s="23">
        <v>84</v>
      </c>
      <c r="G239" s="24">
        <v>70</v>
      </c>
      <c r="H239" s="21" t="s">
        <v>284</v>
      </c>
      <c r="I239" s="19" t="s">
        <v>269</v>
      </c>
      <c r="J239" s="9">
        <v>1</v>
      </c>
    </row>
    <row r="240" spans="1:10" s="17" customFormat="1" ht="40.5" customHeight="1">
      <c r="A240" s="7">
        <f t="shared" si="3"/>
        <v>229</v>
      </c>
      <c r="B240" s="30" t="s">
        <v>499</v>
      </c>
      <c r="C240" s="20" t="s">
        <v>70</v>
      </c>
      <c r="D240" s="10" t="s">
        <v>498</v>
      </c>
      <c r="E240" s="9" t="s">
        <v>500</v>
      </c>
      <c r="F240" s="23">
        <v>155</v>
      </c>
      <c r="G240" s="24">
        <v>150</v>
      </c>
      <c r="H240" s="21" t="s">
        <v>501</v>
      </c>
      <c r="I240" s="19" t="s">
        <v>493</v>
      </c>
      <c r="J240" s="9">
        <v>6</v>
      </c>
    </row>
    <row r="241" spans="1:10" s="17" customFormat="1" ht="29.25" customHeight="1">
      <c r="A241" s="7">
        <f t="shared" si="3"/>
        <v>230</v>
      </c>
      <c r="B241" s="30" t="s">
        <v>502</v>
      </c>
      <c r="C241" s="20" t="s">
        <v>70</v>
      </c>
      <c r="D241" s="10" t="s">
        <v>503</v>
      </c>
      <c r="E241" s="9" t="s">
        <v>237</v>
      </c>
      <c r="F241" s="23">
        <v>65.7</v>
      </c>
      <c r="G241" s="24">
        <v>55.7</v>
      </c>
      <c r="H241" s="21" t="s">
        <v>504</v>
      </c>
      <c r="I241" s="19" t="s">
        <v>493</v>
      </c>
      <c r="J241" s="9">
        <v>2</v>
      </c>
    </row>
    <row r="242" spans="1:10" s="29" customFormat="1" ht="29.25" customHeight="1">
      <c r="A242" s="7">
        <f t="shared" si="3"/>
        <v>231</v>
      </c>
      <c r="B242" s="30" t="s">
        <v>505</v>
      </c>
      <c r="C242" s="20" t="s">
        <v>70</v>
      </c>
      <c r="D242" s="10" t="s">
        <v>506</v>
      </c>
      <c r="E242" s="9" t="s">
        <v>163</v>
      </c>
      <c r="F242" s="23">
        <v>48</v>
      </c>
      <c r="G242" s="24">
        <v>40</v>
      </c>
      <c r="H242" s="21" t="s">
        <v>507</v>
      </c>
      <c r="I242" s="19" t="s">
        <v>508</v>
      </c>
      <c r="J242" s="9">
        <v>1</v>
      </c>
    </row>
    <row r="243" spans="1:10" s="29" customFormat="1" ht="29.25" customHeight="1">
      <c r="A243" s="7">
        <f t="shared" si="3"/>
        <v>232</v>
      </c>
      <c r="B243" s="30" t="s">
        <v>509</v>
      </c>
      <c r="C243" s="20" t="s">
        <v>70</v>
      </c>
      <c r="D243" s="10" t="s">
        <v>506</v>
      </c>
      <c r="E243" s="9" t="s">
        <v>237</v>
      </c>
      <c r="F243" s="23">
        <v>29</v>
      </c>
      <c r="G243" s="24">
        <v>21.5</v>
      </c>
      <c r="H243" s="21" t="s">
        <v>510</v>
      </c>
      <c r="I243" s="19" t="s">
        <v>146</v>
      </c>
      <c r="J243" s="9">
        <v>2</v>
      </c>
    </row>
    <row r="244" spans="1:10" s="29" customFormat="1" ht="29.25" customHeight="1">
      <c r="A244" s="7">
        <f t="shared" si="3"/>
        <v>233</v>
      </c>
      <c r="B244" s="30" t="s">
        <v>451</v>
      </c>
      <c r="C244" s="20" t="s">
        <v>511</v>
      </c>
      <c r="D244" s="10" t="s">
        <v>512</v>
      </c>
      <c r="E244" s="9" t="s">
        <v>513</v>
      </c>
      <c r="F244" s="23">
        <v>160</v>
      </c>
      <c r="G244" s="24">
        <v>160</v>
      </c>
      <c r="H244" s="21" t="s">
        <v>514</v>
      </c>
      <c r="I244" s="19" t="s">
        <v>395</v>
      </c>
      <c r="J244" s="9">
        <v>2</v>
      </c>
    </row>
    <row r="245" spans="1:10" s="6" customFormat="1" ht="40.5" customHeight="1">
      <c r="A245" s="7">
        <f t="shared" si="3"/>
        <v>234</v>
      </c>
      <c r="B245" s="22" t="s">
        <v>519</v>
      </c>
      <c r="C245" s="31" t="s">
        <v>70</v>
      </c>
      <c r="D245" s="10" t="s">
        <v>520</v>
      </c>
      <c r="E245" s="9" t="s">
        <v>176</v>
      </c>
      <c r="F245" s="32">
        <v>127</v>
      </c>
      <c r="G245" s="33">
        <v>106.2</v>
      </c>
      <c r="H245" s="34" t="s">
        <v>521</v>
      </c>
      <c r="I245" s="19" t="s">
        <v>458</v>
      </c>
      <c r="J245" s="9">
        <v>1</v>
      </c>
    </row>
    <row r="246" spans="1:10" s="6" customFormat="1" ht="40.5" customHeight="1">
      <c r="A246" s="7">
        <f t="shared" si="3"/>
        <v>235</v>
      </c>
      <c r="B246" s="22" t="s">
        <v>522</v>
      </c>
      <c r="C246" s="31" t="s">
        <v>70</v>
      </c>
      <c r="D246" s="10" t="s">
        <v>520</v>
      </c>
      <c r="E246" s="9" t="s">
        <v>176</v>
      </c>
      <c r="F246" s="32">
        <v>22.56</v>
      </c>
      <c r="G246" s="33">
        <v>22.56</v>
      </c>
      <c r="H246" s="34" t="s">
        <v>523</v>
      </c>
      <c r="I246" s="19" t="s">
        <v>524</v>
      </c>
      <c r="J246" s="9">
        <v>1</v>
      </c>
    </row>
    <row r="247" spans="1:10" s="6" customFormat="1" ht="40.5" customHeight="1">
      <c r="A247" s="7">
        <f t="shared" si="3"/>
        <v>236</v>
      </c>
      <c r="B247" s="22" t="s">
        <v>522</v>
      </c>
      <c r="C247" s="31" t="s">
        <v>70</v>
      </c>
      <c r="D247" s="11" t="s">
        <v>520</v>
      </c>
      <c r="E247" s="9" t="s">
        <v>176</v>
      </c>
      <c r="F247" s="32">
        <v>10.54</v>
      </c>
      <c r="G247" s="33">
        <v>10.54</v>
      </c>
      <c r="H247" s="34" t="s">
        <v>523</v>
      </c>
      <c r="I247" s="19" t="s">
        <v>524</v>
      </c>
      <c r="J247" s="9">
        <v>0</v>
      </c>
    </row>
    <row r="248" spans="1:10" s="6" customFormat="1" ht="29.25" customHeight="1">
      <c r="A248" s="7">
        <f t="shared" si="3"/>
        <v>237</v>
      </c>
      <c r="B248" s="22" t="s">
        <v>522</v>
      </c>
      <c r="C248" s="31" t="s">
        <v>70</v>
      </c>
      <c r="D248" s="11" t="s">
        <v>520</v>
      </c>
      <c r="E248" s="9" t="s">
        <v>176</v>
      </c>
      <c r="F248" s="32">
        <v>10</v>
      </c>
      <c r="G248" s="33">
        <v>10</v>
      </c>
      <c r="H248" s="34" t="s">
        <v>523</v>
      </c>
      <c r="I248" s="19" t="s">
        <v>525</v>
      </c>
      <c r="J248" s="9">
        <v>0</v>
      </c>
    </row>
    <row r="249" spans="1:10" s="6" customFormat="1" ht="40.5" customHeight="1">
      <c r="A249" s="7">
        <f t="shared" si="3"/>
        <v>238</v>
      </c>
      <c r="B249" s="22" t="s">
        <v>526</v>
      </c>
      <c r="C249" s="31" t="s">
        <v>70</v>
      </c>
      <c r="D249" s="11" t="s">
        <v>520</v>
      </c>
      <c r="E249" s="9" t="s">
        <v>176</v>
      </c>
      <c r="F249" s="32">
        <v>14.88</v>
      </c>
      <c r="G249" s="33">
        <v>14.88</v>
      </c>
      <c r="H249" s="34" t="s">
        <v>527</v>
      </c>
      <c r="I249" s="19" t="s">
        <v>269</v>
      </c>
      <c r="J249" s="9">
        <v>1</v>
      </c>
    </row>
    <row r="250" spans="1:10" s="6" customFormat="1" ht="18" customHeight="1">
      <c r="A250" s="7">
        <f t="shared" si="3"/>
        <v>239</v>
      </c>
      <c r="B250" s="22" t="s">
        <v>528</v>
      </c>
      <c r="C250" s="31" t="s">
        <v>70</v>
      </c>
      <c r="D250" s="11" t="s">
        <v>520</v>
      </c>
      <c r="E250" s="9" t="s">
        <v>176</v>
      </c>
      <c r="F250" s="32">
        <v>4.1</v>
      </c>
      <c r="G250" s="33">
        <v>4.1</v>
      </c>
      <c r="H250" s="34" t="s">
        <v>529</v>
      </c>
      <c r="I250" s="19" t="s">
        <v>269</v>
      </c>
      <c r="J250" s="9">
        <v>1</v>
      </c>
    </row>
    <row r="251" spans="1:10" s="6" customFormat="1" ht="29.25" customHeight="1">
      <c r="A251" s="7">
        <f t="shared" si="3"/>
        <v>240</v>
      </c>
      <c r="B251" s="22" t="s">
        <v>530</v>
      </c>
      <c r="C251" s="31" t="s">
        <v>531</v>
      </c>
      <c r="D251" s="11" t="s">
        <v>520</v>
      </c>
      <c r="E251" s="9" t="s">
        <v>176</v>
      </c>
      <c r="F251" s="32">
        <v>30</v>
      </c>
      <c r="G251" s="33">
        <v>30</v>
      </c>
      <c r="H251" s="34" t="s">
        <v>532</v>
      </c>
      <c r="I251" s="19" t="s">
        <v>269</v>
      </c>
      <c r="J251" s="9">
        <v>1</v>
      </c>
    </row>
    <row r="252" spans="1:10" s="6" customFormat="1" ht="29.25" customHeight="1">
      <c r="A252" s="7">
        <f t="shared" si="3"/>
        <v>241</v>
      </c>
      <c r="B252" s="22" t="s">
        <v>533</v>
      </c>
      <c r="C252" s="31" t="s">
        <v>70</v>
      </c>
      <c r="D252" s="11" t="s">
        <v>520</v>
      </c>
      <c r="E252" s="9" t="s">
        <v>176</v>
      </c>
      <c r="F252" s="32">
        <v>53</v>
      </c>
      <c r="G252" s="33">
        <v>53</v>
      </c>
      <c r="H252" s="34" t="s">
        <v>533</v>
      </c>
      <c r="I252" s="19" t="s">
        <v>269</v>
      </c>
      <c r="J252" s="9">
        <v>2</v>
      </c>
    </row>
    <row r="253" spans="1:10" s="6" customFormat="1" ht="29.25" customHeight="1">
      <c r="A253" s="7">
        <f t="shared" si="3"/>
        <v>242</v>
      </c>
      <c r="B253" s="22" t="s">
        <v>534</v>
      </c>
      <c r="C253" s="31" t="s">
        <v>70</v>
      </c>
      <c r="D253" s="11" t="s">
        <v>520</v>
      </c>
      <c r="E253" s="9" t="s">
        <v>176</v>
      </c>
      <c r="F253" s="32">
        <v>25</v>
      </c>
      <c r="G253" s="33">
        <v>25</v>
      </c>
      <c r="H253" s="34" t="s">
        <v>535</v>
      </c>
      <c r="I253" s="19" t="s">
        <v>536</v>
      </c>
      <c r="J253" s="9">
        <v>1</v>
      </c>
    </row>
    <row r="254" spans="1:10" s="6" customFormat="1" ht="40.5" customHeight="1">
      <c r="A254" s="7">
        <f aca="true" t="shared" si="4" ref="A254:A262">A253+1</f>
        <v>243</v>
      </c>
      <c r="B254" s="22" t="s">
        <v>537</v>
      </c>
      <c r="C254" s="31" t="s">
        <v>70</v>
      </c>
      <c r="D254" s="11" t="s">
        <v>538</v>
      </c>
      <c r="E254" s="9" t="s">
        <v>176</v>
      </c>
      <c r="F254" s="32">
        <v>15</v>
      </c>
      <c r="G254" s="33">
        <v>15</v>
      </c>
      <c r="H254" s="34" t="s">
        <v>539</v>
      </c>
      <c r="I254" s="19" t="s">
        <v>269</v>
      </c>
      <c r="J254" s="9">
        <v>1</v>
      </c>
    </row>
    <row r="255" spans="1:10" s="6" customFormat="1" ht="29.25" customHeight="1">
      <c r="A255" s="7">
        <f t="shared" si="4"/>
        <v>244</v>
      </c>
      <c r="B255" s="22" t="s">
        <v>540</v>
      </c>
      <c r="C255" s="31" t="s">
        <v>541</v>
      </c>
      <c r="D255" s="11" t="s">
        <v>542</v>
      </c>
      <c r="E255" s="9" t="s">
        <v>543</v>
      </c>
      <c r="F255" s="32">
        <v>351.74</v>
      </c>
      <c r="G255" s="33">
        <v>122.2</v>
      </c>
      <c r="H255" s="34" t="s">
        <v>290</v>
      </c>
      <c r="I255" s="19" t="s">
        <v>17</v>
      </c>
      <c r="J255" s="9">
        <v>2</v>
      </c>
    </row>
    <row r="256" spans="1:10" s="6" customFormat="1" ht="29.25" customHeight="1">
      <c r="A256" s="7">
        <f t="shared" si="4"/>
        <v>245</v>
      </c>
      <c r="B256" s="22" t="s">
        <v>544</v>
      </c>
      <c r="C256" s="31" t="s">
        <v>70</v>
      </c>
      <c r="D256" s="11" t="s">
        <v>545</v>
      </c>
      <c r="E256" s="9" t="s">
        <v>176</v>
      </c>
      <c r="F256" s="32">
        <v>20</v>
      </c>
      <c r="G256" s="33">
        <v>20</v>
      </c>
      <c r="H256" s="34" t="s">
        <v>546</v>
      </c>
      <c r="I256" s="19" t="s">
        <v>269</v>
      </c>
      <c r="J256" s="9">
        <v>1</v>
      </c>
    </row>
    <row r="257" spans="1:10" s="6" customFormat="1" ht="29.25" customHeight="1">
      <c r="A257" s="7">
        <f t="shared" si="4"/>
        <v>246</v>
      </c>
      <c r="B257" s="22" t="s">
        <v>547</v>
      </c>
      <c r="C257" s="31" t="s">
        <v>70</v>
      </c>
      <c r="D257" s="11" t="s">
        <v>545</v>
      </c>
      <c r="E257" s="9" t="s">
        <v>366</v>
      </c>
      <c r="F257" s="32">
        <v>24.5</v>
      </c>
      <c r="G257" s="33">
        <v>24.5</v>
      </c>
      <c r="H257" s="34" t="s">
        <v>548</v>
      </c>
      <c r="I257" s="19" t="s">
        <v>464</v>
      </c>
      <c r="J257" s="9">
        <v>1</v>
      </c>
    </row>
    <row r="258" spans="1:10" s="6" customFormat="1" ht="40.5" customHeight="1">
      <c r="A258" s="7">
        <f t="shared" si="4"/>
        <v>247</v>
      </c>
      <c r="B258" s="22" t="s">
        <v>549</v>
      </c>
      <c r="C258" s="31" t="s">
        <v>150</v>
      </c>
      <c r="D258" s="11" t="s">
        <v>550</v>
      </c>
      <c r="E258" s="9" t="s">
        <v>465</v>
      </c>
      <c r="F258" s="32">
        <v>210.7</v>
      </c>
      <c r="G258" s="33">
        <v>190</v>
      </c>
      <c r="H258" s="34" t="s">
        <v>153</v>
      </c>
      <c r="I258" s="19" t="s">
        <v>395</v>
      </c>
      <c r="J258" s="9">
        <v>4</v>
      </c>
    </row>
    <row r="259" spans="1:10" s="6" customFormat="1" ht="29.25" customHeight="1">
      <c r="A259" s="7">
        <f t="shared" si="4"/>
        <v>248</v>
      </c>
      <c r="B259" s="22" t="s">
        <v>551</v>
      </c>
      <c r="C259" s="20" t="s">
        <v>170</v>
      </c>
      <c r="D259" s="11" t="s">
        <v>552</v>
      </c>
      <c r="E259" s="35" t="s">
        <v>237</v>
      </c>
      <c r="F259" s="32">
        <v>95</v>
      </c>
      <c r="G259" s="33">
        <v>85</v>
      </c>
      <c r="H259" s="34" t="s">
        <v>553</v>
      </c>
      <c r="I259" s="34" t="s">
        <v>554</v>
      </c>
      <c r="J259" s="9">
        <v>2</v>
      </c>
    </row>
    <row r="260" spans="1:10" s="6" customFormat="1" ht="40.5" customHeight="1">
      <c r="A260" s="7">
        <f t="shared" si="4"/>
        <v>249</v>
      </c>
      <c r="B260" s="22" t="s">
        <v>555</v>
      </c>
      <c r="C260" s="20" t="s">
        <v>226</v>
      </c>
      <c r="D260" s="11" t="s">
        <v>556</v>
      </c>
      <c r="E260" s="9" t="s">
        <v>402</v>
      </c>
      <c r="F260" s="32">
        <v>75.81</v>
      </c>
      <c r="G260" s="33">
        <v>41.77</v>
      </c>
      <c r="H260" s="34" t="s">
        <v>229</v>
      </c>
      <c r="I260" s="19" t="s">
        <v>395</v>
      </c>
      <c r="J260" s="9">
        <v>4</v>
      </c>
    </row>
    <row r="261" spans="1:10" s="6" customFormat="1" ht="29.25" customHeight="1">
      <c r="A261" s="7">
        <f t="shared" si="4"/>
        <v>250</v>
      </c>
      <c r="B261" s="19" t="s">
        <v>557</v>
      </c>
      <c r="C261" s="20" t="s">
        <v>427</v>
      </c>
      <c r="D261" s="11" t="s">
        <v>558</v>
      </c>
      <c r="E261" s="9" t="s">
        <v>172</v>
      </c>
      <c r="F261" s="7">
        <v>75</v>
      </c>
      <c r="G261" s="7">
        <v>35</v>
      </c>
      <c r="H261" s="21" t="s">
        <v>559</v>
      </c>
      <c r="I261" s="11" t="s">
        <v>158</v>
      </c>
      <c r="J261" s="7">
        <v>3</v>
      </c>
    </row>
    <row r="262" spans="1:10" s="6" customFormat="1" ht="29.25" customHeight="1">
      <c r="A262" s="7">
        <f t="shared" si="4"/>
        <v>251</v>
      </c>
      <c r="B262" s="19" t="s">
        <v>222</v>
      </c>
      <c r="C262" s="20" t="s">
        <v>427</v>
      </c>
      <c r="D262" s="11" t="s">
        <v>560</v>
      </c>
      <c r="E262" s="9" t="s">
        <v>172</v>
      </c>
      <c r="F262" s="7">
        <v>50</v>
      </c>
      <c r="G262" s="7">
        <v>25</v>
      </c>
      <c r="H262" s="21" t="s">
        <v>561</v>
      </c>
      <c r="I262" s="11" t="s">
        <v>158</v>
      </c>
      <c r="J262" s="7">
        <v>1</v>
      </c>
    </row>
    <row r="263" spans="1:11" s="6" customFormat="1" ht="29.25" customHeight="1">
      <c r="A263" s="7"/>
      <c r="B263" s="36" t="s">
        <v>562</v>
      </c>
      <c r="C263" s="20"/>
      <c r="D263" s="11"/>
      <c r="E263" s="9"/>
      <c r="F263" s="37">
        <f>SUM(F60:F262)</f>
        <v>19559.998000000007</v>
      </c>
      <c r="G263" s="37">
        <f>SUM(G60:G262)</f>
        <v>13513.671000000002</v>
      </c>
      <c r="H263" s="21"/>
      <c r="I263" s="19"/>
      <c r="J263" s="37">
        <f>SUM(J60:J262)</f>
        <v>275</v>
      </c>
      <c r="K263" s="287">
        <f>SUM(F60+F61+F62+F63+F64+F65+F66+F67+F68+F69+F70+F71+F72+F73+F74+F75+F76+F77+F78+F79+F80+F81+F82+F83+F84+F85+F86+F87+F88+F89+F90+F91+F92+F93+F94+F95+F96+F97+F98+F99+F100+F101+F102+F103+F104+F105+F106+F107+F108+F109+F110+F111+F112+F113+F114+F115+F116+F117+F118+F119+F120+F121+F122+F123+F124+F125+F126+F127+F128+F129+F130+F131+F132+F133+F134+F135+F136+F137+F138+F139+F140+F141+F142+F143+F144+F145+F146+F147+F148+F149+F150+F151+F152+F153+F154+F155+F156+F157+F158+F159+F160+F161+F162+F163+F164+F165+F166+F167+F168+F169+F170+F171+F172+F173+F174+F175+F176+F177+F178+F179+F180+F181+F182+F183+F184+F185+F186+F187+F188+F189+F190+F191+F192+F193+F194+F195+F196+F197+F198+F199+F200+F201+F202+F203+F204+F205+F206+F207+F208+F209+F210+F211+F212+F213+F214+F215+F216+F217+F218+F219+F220+F221+F222+F223+F224+F225+F226+F227+F228+F229+F230+F231+F232+F233+F234+F235+F236+F237+F238+F239+F240+F241+F242+F243+F244+F245+F246+F247+F248+F249+F250+F251+F252+F253+F254+F255+F256+F257+F258+F259+F260+F261+F262)</f>
        <v>19559.998000000007</v>
      </c>
    </row>
    <row r="264" spans="1:10" s="6" customFormat="1" ht="18" customHeight="1">
      <c r="A264" s="293" t="s">
        <v>563</v>
      </c>
      <c r="B264" s="293"/>
      <c r="C264" s="293"/>
      <c r="D264" s="293"/>
      <c r="E264" s="293"/>
      <c r="F264" s="293"/>
      <c r="G264" s="293"/>
      <c r="H264" s="293"/>
      <c r="I264" s="293"/>
      <c r="J264" s="293"/>
    </row>
    <row r="265" spans="1:10" s="6" customFormat="1" ht="40.5" customHeight="1">
      <c r="A265" s="7">
        <f>SUM(A262+1)</f>
        <v>252</v>
      </c>
      <c r="B265" s="11" t="s">
        <v>564</v>
      </c>
      <c r="C265" s="9" t="s">
        <v>531</v>
      </c>
      <c r="D265" s="38" t="s">
        <v>565</v>
      </c>
      <c r="E265" s="9" t="s">
        <v>566</v>
      </c>
      <c r="F265" s="7">
        <v>65.84</v>
      </c>
      <c r="G265" s="7">
        <v>30</v>
      </c>
      <c r="H265" s="11" t="s">
        <v>567</v>
      </c>
      <c r="I265" s="19" t="s">
        <v>395</v>
      </c>
      <c r="J265" s="7">
        <v>1</v>
      </c>
    </row>
    <row r="266" spans="1:10" s="6" customFormat="1" ht="40.5" customHeight="1">
      <c r="A266" s="7">
        <f>SUM(A265+1)</f>
        <v>253</v>
      </c>
      <c r="B266" s="11" t="s">
        <v>568</v>
      </c>
      <c r="C266" s="9" t="s">
        <v>531</v>
      </c>
      <c r="D266" s="11" t="s">
        <v>569</v>
      </c>
      <c r="E266" s="9" t="s">
        <v>570</v>
      </c>
      <c r="F266" s="9">
        <v>35</v>
      </c>
      <c r="G266" s="9">
        <v>24</v>
      </c>
      <c r="H266" s="11" t="s">
        <v>571</v>
      </c>
      <c r="I266" s="19" t="s">
        <v>395</v>
      </c>
      <c r="J266" s="9">
        <v>1</v>
      </c>
    </row>
    <row r="267" spans="1:10" s="6" customFormat="1" ht="40.5" customHeight="1">
      <c r="A267" s="7"/>
      <c r="B267" s="13" t="s">
        <v>572</v>
      </c>
      <c r="C267" s="8"/>
      <c r="D267" s="8"/>
      <c r="E267" s="9"/>
      <c r="F267" s="16">
        <f>SUM(F265:F266)</f>
        <v>100.84</v>
      </c>
      <c r="G267" s="16">
        <f>SUM(G265:G266)</f>
        <v>54</v>
      </c>
      <c r="H267" s="15"/>
      <c r="I267" s="39"/>
      <c r="J267" s="16">
        <f>SUM(J265:J266)</f>
        <v>2</v>
      </c>
    </row>
    <row r="268" spans="1:11" s="6" customFormat="1" ht="18" customHeight="1">
      <c r="A268" s="293" t="s">
        <v>573</v>
      </c>
      <c r="B268" s="293"/>
      <c r="C268" s="293"/>
      <c r="D268" s="293"/>
      <c r="E268" s="293"/>
      <c r="F268" s="293"/>
      <c r="G268" s="293"/>
      <c r="H268" s="293"/>
      <c r="I268" s="293"/>
      <c r="J268" s="293"/>
      <c r="K268" s="16"/>
    </row>
    <row r="269" spans="1:10" s="6" customFormat="1" ht="29.25" customHeight="1">
      <c r="A269" s="7">
        <f>SUM(A266+1)</f>
        <v>254</v>
      </c>
      <c r="B269" s="34" t="s">
        <v>574</v>
      </c>
      <c r="C269" s="40" t="s">
        <v>482</v>
      </c>
      <c r="D269" s="34" t="s">
        <v>575</v>
      </c>
      <c r="E269" s="40" t="s">
        <v>566</v>
      </c>
      <c r="F269" s="40">
        <v>102</v>
      </c>
      <c r="G269" s="40">
        <v>102</v>
      </c>
      <c r="H269" s="34" t="s">
        <v>1186</v>
      </c>
      <c r="I269" s="41" t="s">
        <v>395</v>
      </c>
      <c r="J269" s="42">
        <v>2</v>
      </c>
    </row>
    <row r="270" spans="1:10" s="6" customFormat="1" ht="29.25" customHeight="1">
      <c r="A270" s="7">
        <f>SUM(A269+1)</f>
        <v>255</v>
      </c>
      <c r="B270" s="21" t="s">
        <v>576</v>
      </c>
      <c r="C270" s="7" t="s">
        <v>482</v>
      </c>
      <c r="D270" s="21" t="s">
        <v>577</v>
      </c>
      <c r="E270" s="7" t="s">
        <v>566</v>
      </c>
      <c r="F270" s="7">
        <v>137.9</v>
      </c>
      <c r="G270" s="7">
        <v>62.77</v>
      </c>
      <c r="H270" s="21" t="s">
        <v>578</v>
      </c>
      <c r="I270" s="41" t="s">
        <v>395</v>
      </c>
      <c r="J270" s="43">
        <v>1</v>
      </c>
    </row>
    <row r="271" spans="1:10" s="6" customFormat="1" ht="29.25" customHeight="1">
      <c r="A271" s="7">
        <f>SUM(A270+1)</f>
        <v>256</v>
      </c>
      <c r="B271" s="44" t="s">
        <v>580</v>
      </c>
      <c r="C271" s="45" t="s">
        <v>482</v>
      </c>
      <c r="D271" s="44" t="s">
        <v>581</v>
      </c>
      <c r="E271" s="45" t="s">
        <v>566</v>
      </c>
      <c r="F271" s="45">
        <v>122.9</v>
      </c>
      <c r="G271" s="45">
        <v>122.9</v>
      </c>
      <c r="H271" s="44" t="s">
        <v>582</v>
      </c>
      <c r="I271" s="46" t="s">
        <v>395</v>
      </c>
      <c r="J271" s="47">
        <v>1</v>
      </c>
    </row>
    <row r="272" spans="1:10" s="6" customFormat="1" ht="29.25" customHeight="1">
      <c r="A272" s="7"/>
      <c r="B272" s="48" t="s">
        <v>583</v>
      </c>
      <c r="C272" s="49"/>
      <c r="D272" s="48"/>
      <c r="E272" s="49"/>
      <c r="F272" s="49">
        <f>SUM(F269:F271)</f>
        <v>362.8</v>
      </c>
      <c r="G272" s="49">
        <f>SUM(G269:G271)</f>
        <v>287.67</v>
      </c>
      <c r="H272" s="48"/>
      <c r="I272" s="15"/>
      <c r="J272" s="49">
        <f>SUM(J269:J271)</f>
        <v>4</v>
      </c>
    </row>
    <row r="273" spans="1:10" s="6" customFormat="1" ht="18" customHeight="1">
      <c r="A273" s="293" t="s">
        <v>584</v>
      </c>
      <c r="B273" s="293"/>
      <c r="C273" s="293"/>
      <c r="D273" s="293"/>
      <c r="E273" s="293"/>
      <c r="F273" s="293"/>
      <c r="G273" s="293"/>
      <c r="H273" s="293"/>
      <c r="I273" s="293"/>
      <c r="J273" s="293"/>
    </row>
    <row r="274" spans="1:10" s="6" customFormat="1" ht="40.5" customHeight="1">
      <c r="A274" s="7">
        <f>SUM(A271+1)</f>
        <v>257</v>
      </c>
      <c r="B274" s="8" t="s">
        <v>585</v>
      </c>
      <c r="C274" s="40" t="s">
        <v>482</v>
      </c>
      <c r="D274" s="34" t="s">
        <v>586</v>
      </c>
      <c r="E274" s="9" t="s">
        <v>587</v>
      </c>
      <c r="F274" s="9">
        <v>69.5</v>
      </c>
      <c r="G274" s="9">
        <v>38.2</v>
      </c>
      <c r="H274" s="21" t="s">
        <v>588</v>
      </c>
      <c r="I274" s="19" t="s">
        <v>395</v>
      </c>
      <c r="J274" s="9">
        <v>1</v>
      </c>
    </row>
    <row r="275" spans="1:10" s="6" customFormat="1" ht="40.5" customHeight="1">
      <c r="A275" s="7">
        <f>SUM(A274+1)</f>
        <v>258</v>
      </c>
      <c r="B275" s="8" t="s">
        <v>589</v>
      </c>
      <c r="C275" s="40" t="s">
        <v>150</v>
      </c>
      <c r="D275" s="34" t="s">
        <v>1300</v>
      </c>
      <c r="E275" s="9" t="s">
        <v>183</v>
      </c>
      <c r="F275" s="9">
        <v>40.99</v>
      </c>
      <c r="G275" s="9">
        <v>28</v>
      </c>
      <c r="H275" s="21" t="s">
        <v>153</v>
      </c>
      <c r="I275" s="19" t="s">
        <v>395</v>
      </c>
      <c r="J275" s="9">
        <v>1</v>
      </c>
    </row>
    <row r="276" spans="1:10" s="6" customFormat="1" ht="40.5" customHeight="1">
      <c r="A276" s="7">
        <f>SUM(A275+1)</f>
        <v>259</v>
      </c>
      <c r="B276" s="8" t="s">
        <v>1182</v>
      </c>
      <c r="C276" s="40" t="s">
        <v>482</v>
      </c>
      <c r="D276" s="34" t="s">
        <v>1183</v>
      </c>
      <c r="E276" s="9" t="s">
        <v>592</v>
      </c>
      <c r="F276" s="9">
        <v>20</v>
      </c>
      <c r="G276" s="9">
        <v>15</v>
      </c>
      <c r="H276" s="21" t="s">
        <v>1184</v>
      </c>
      <c r="I276" s="19" t="s">
        <v>395</v>
      </c>
      <c r="J276" s="9">
        <v>1</v>
      </c>
    </row>
    <row r="277" spans="1:10" s="6" customFormat="1" ht="29.25" customHeight="1">
      <c r="A277" s="7">
        <f>SUM(A276+1)</f>
        <v>260</v>
      </c>
      <c r="B277" s="8" t="s">
        <v>590</v>
      </c>
      <c r="C277" s="40" t="s">
        <v>482</v>
      </c>
      <c r="D277" s="34" t="s">
        <v>591</v>
      </c>
      <c r="E277" s="9" t="s">
        <v>592</v>
      </c>
      <c r="F277" s="9">
        <v>25</v>
      </c>
      <c r="G277" s="9">
        <v>25</v>
      </c>
      <c r="H277" s="21" t="s">
        <v>593</v>
      </c>
      <c r="I277" s="19" t="s">
        <v>395</v>
      </c>
      <c r="J277" s="9">
        <v>1</v>
      </c>
    </row>
    <row r="278" spans="1:10" s="6" customFormat="1" ht="40.5" customHeight="1">
      <c r="A278" s="7"/>
      <c r="B278" s="13" t="s">
        <v>594</v>
      </c>
      <c r="C278" s="49"/>
      <c r="D278" s="48"/>
      <c r="E278" s="16"/>
      <c r="F278" s="16">
        <f>SUM(F274:F277)</f>
        <v>155.49</v>
      </c>
      <c r="G278" s="16">
        <f>SUM(G274:G277)</f>
        <v>106.2</v>
      </c>
      <c r="H278" s="50"/>
      <c r="I278" s="51"/>
      <c r="J278" s="16">
        <f>SUM(J274:J277)</f>
        <v>4</v>
      </c>
    </row>
    <row r="279" spans="1:10" s="6" customFormat="1" ht="18" customHeight="1">
      <c r="A279" s="293" t="s">
        <v>595</v>
      </c>
      <c r="B279" s="293"/>
      <c r="C279" s="293"/>
      <c r="D279" s="293"/>
      <c r="E279" s="293"/>
      <c r="F279" s="293"/>
      <c r="G279" s="293"/>
      <c r="H279" s="293"/>
      <c r="I279" s="293"/>
      <c r="J279" s="293"/>
    </row>
    <row r="280" spans="1:10" s="6" customFormat="1" ht="40.5" customHeight="1">
      <c r="A280" s="7">
        <f>SUM(A277+1)</f>
        <v>261</v>
      </c>
      <c r="B280" s="8" t="s">
        <v>596</v>
      </c>
      <c r="C280" s="9" t="s">
        <v>482</v>
      </c>
      <c r="D280" s="11" t="s">
        <v>597</v>
      </c>
      <c r="E280" s="9" t="s">
        <v>598</v>
      </c>
      <c r="F280" s="7">
        <v>112.68</v>
      </c>
      <c r="G280" s="7">
        <v>25</v>
      </c>
      <c r="H280" s="11" t="s">
        <v>599</v>
      </c>
      <c r="I280" s="19" t="s">
        <v>395</v>
      </c>
      <c r="J280" s="7">
        <v>1</v>
      </c>
    </row>
    <row r="281" spans="1:10" s="6" customFormat="1" ht="40.5" customHeight="1">
      <c r="A281" s="7">
        <f>SUM(A280+1)</f>
        <v>262</v>
      </c>
      <c r="B281" s="52" t="s">
        <v>308</v>
      </c>
      <c r="C281" s="53" t="s">
        <v>482</v>
      </c>
      <c r="D281" s="54" t="s">
        <v>600</v>
      </c>
      <c r="E281" s="53" t="s">
        <v>601</v>
      </c>
      <c r="F281" s="53">
        <v>25.1</v>
      </c>
      <c r="G281" s="53">
        <v>25.1</v>
      </c>
      <c r="H281" s="54" t="s">
        <v>602</v>
      </c>
      <c r="I281" s="55" t="s">
        <v>395</v>
      </c>
      <c r="J281" s="53">
        <v>1</v>
      </c>
    </row>
    <row r="282" spans="1:10" s="6" customFormat="1" ht="40.5" customHeight="1">
      <c r="A282" s="7"/>
      <c r="B282" s="13" t="s">
        <v>603</v>
      </c>
      <c r="C282" s="9"/>
      <c r="D282" s="11"/>
      <c r="E282" s="9"/>
      <c r="F282" s="16">
        <f>SUM(F280:F281)</f>
        <v>137.78</v>
      </c>
      <c r="G282" s="16">
        <f>SUM(G280:G281)</f>
        <v>50.1</v>
      </c>
      <c r="H282" s="13"/>
      <c r="I282" s="15"/>
      <c r="J282" s="16">
        <f>SUM(J280:J281)</f>
        <v>2</v>
      </c>
    </row>
    <row r="283" spans="1:10" s="6" customFormat="1" ht="18" customHeight="1">
      <c r="A283" s="293" t="s">
        <v>604</v>
      </c>
      <c r="B283" s="293"/>
      <c r="C283" s="293"/>
      <c r="D283" s="293"/>
      <c r="E283" s="293"/>
      <c r="F283" s="293"/>
      <c r="G283" s="293"/>
      <c r="H283" s="293"/>
      <c r="I283" s="293"/>
      <c r="J283" s="293"/>
    </row>
    <row r="284" spans="1:10" s="6" customFormat="1" ht="40.5" customHeight="1">
      <c r="A284" s="7">
        <f>SUM(A281+1)</f>
        <v>263</v>
      </c>
      <c r="B284" s="8" t="s">
        <v>605</v>
      </c>
      <c r="C284" s="9" t="s">
        <v>482</v>
      </c>
      <c r="D284" s="11" t="s">
        <v>606</v>
      </c>
      <c r="E284" s="9" t="s">
        <v>566</v>
      </c>
      <c r="F284" s="9">
        <v>413</v>
      </c>
      <c r="G284" s="9">
        <v>63</v>
      </c>
      <c r="H284" s="11" t="s">
        <v>607</v>
      </c>
      <c r="I284" s="19" t="s">
        <v>395</v>
      </c>
      <c r="J284" s="9">
        <v>1</v>
      </c>
    </row>
    <row r="285" spans="1:10" s="6" customFormat="1" ht="29.25" customHeight="1">
      <c r="A285" s="7">
        <f>SUM(A284+1)</f>
        <v>264</v>
      </c>
      <c r="B285" s="8" t="s">
        <v>608</v>
      </c>
      <c r="C285" s="9" t="s">
        <v>482</v>
      </c>
      <c r="D285" s="21" t="s">
        <v>609</v>
      </c>
      <c r="E285" s="9" t="s">
        <v>566</v>
      </c>
      <c r="F285" s="9">
        <v>102</v>
      </c>
      <c r="G285" s="9">
        <v>42</v>
      </c>
      <c r="H285" s="11" t="s">
        <v>610</v>
      </c>
      <c r="I285" s="19" t="s">
        <v>395</v>
      </c>
      <c r="J285" s="9">
        <v>2</v>
      </c>
    </row>
    <row r="286" spans="1:10" s="6" customFormat="1" ht="29.25" customHeight="1">
      <c r="A286" s="7">
        <f>A285+1</f>
        <v>265</v>
      </c>
      <c r="B286" s="8" t="s">
        <v>611</v>
      </c>
      <c r="C286" s="9" t="s">
        <v>482</v>
      </c>
      <c r="D286" s="21" t="s">
        <v>612</v>
      </c>
      <c r="E286" s="9" t="s">
        <v>613</v>
      </c>
      <c r="F286" s="9">
        <v>236.87</v>
      </c>
      <c r="G286" s="9">
        <v>50</v>
      </c>
      <c r="H286" s="11" t="s">
        <v>614</v>
      </c>
      <c r="I286" s="19" t="s">
        <v>395</v>
      </c>
      <c r="J286" s="9">
        <v>2</v>
      </c>
    </row>
    <row r="287" spans="1:10" s="6" customFormat="1" ht="29.25" customHeight="1">
      <c r="A287" s="7"/>
      <c r="B287" s="13" t="s">
        <v>615</v>
      </c>
      <c r="C287" s="9"/>
      <c r="D287" s="21"/>
      <c r="E287" s="7"/>
      <c r="F287" s="16">
        <f>SUM(F284:F286)</f>
        <v>751.87</v>
      </c>
      <c r="G287" s="16">
        <f>SUM(G284:G286)</f>
        <v>155</v>
      </c>
      <c r="H287" s="13"/>
      <c r="I287" s="15"/>
      <c r="J287" s="16">
        <f>SUM(J284:J286)</f>
        <v>5</v>
      </c>
    </row>
    <row r="288" spans="1:10" s="6" customFormat="1" ht="18" customHeight="1">
      <c r="A288" s="293" t="s">
        <v>616</v>
      </c>
      <c r="B288" s="293"/>
      <c r="C288" s="293"/>
      <c r="D288" s="293"/>
      <c r="E288" s="293"/>
      <c r="F288" s="293"/>
      <c r="G288" s="293"/>
      <c r="H288" s="293"/>
      <c r="I288" s="293"/>
      <c r="J288" s="293"/>
    </row>
    <row r="289" spans="1:10" s="6" customFormat="1" ht="40.5" customHeight="1">
      <c r="A289" s="7">
        <f>SUM(A286+1)</f>
        <v>266</v>
      </c>
      <c r="B289" s="8" t="s">
        <v>617</v>
      </c>
      <c r="C289" s="9" t="s">
        <v>531</v>
      </c>
      <c r="D289" s="11" t="s">
        <v>618</v>
      </c>
      <c r="E289" s="9" t="s">
        <v>619</v>
      </c>
      <c r="F289" s="9">
        <v>45</v>
      </c>
      <c r="G289" s="9">
        <v>33.3</v>
      </c>
      <c r="H289" s="11" t="s">
        <v>620</v>
      </c>
      <c r="I289" s="19" t="s">
        <v>395</v>
      </c>
      <c r="J289" s="9">
        <v>2</v>
      </c>
    </row>
    <row r="290" spans="1:10" s="6" customFormat="1" ht="40.5" customHeight="1">
      <c r="A290" s="7">
        <f>SUM(A289+1)</f>
        <v>267</v>
      </c>
      <c r="B290" s="8" t="s">
        <v>579</v>
      </c>
      <c r="C290" s="9" t="s">
        <v>531</v>
      </c>
      <c r="D290" s="11" t="s">
        <v>621</v>
      </c>
      <c r="E290" s="9" t="s">
        <v>470</v>
      </c>
      <c r="F290" s="9">
        <v>66.3</v>
      </c>
      <c r="G290" s="9">
        <v>42</v>
      </c>
      <c r="H290" s="11" t="s">
        <v>620</v>
      </c>
      <c r="I290" s="19" t="s">
        <v>395</v>
      </c>
      <c r="J290" s="9">
        <v>2</v>
      </c>
    </row>
    <row r="291" spans="1:10" s="6" customFormat="1" ht="40.5" customHeight="1">
      <c r="A291" s="7"/>
      <c r="B291" s="13" t="s">
        <v>622</v>
      </c>
      <c r="C291" s="9"/>
      <c r="D291" s="11"/>
      <c r="E291" s="9"/>
      <c r="F291" s="16">
        <f>SUM(F289:F290)</f>
        <v>111.3</v>
      </c>
      <c r="G291" s="16">
        <f>SUM(G289:G290)</f>
        <v>75.3</v>
      </c>
      <c r="H291" s="13"/>
      <c r="I291" s="15"/>
      <c r="J291" s="16">
        <f>SUM(J289:J290)</f>
        <v>4</v>
      </c>
    </row>
    <row r="292" spans="1:10" s="6" customFormat="1" ht="18" customHeight="1">
      <c r="A292" s="293" t="s">
        <v>623</v>
      </c>
      <c r="B292" s="293"/>
      <c r="C292" s="293"/>
      <c r="D292" s="293"/>
      <c r="E292" s="293"/>
      <c r="F292" s="293"/>
      <c r="G292" s="293"/>
      <c r="H292" s="293"/>
      <c r="I292" s="293"/>
      <c r="J292" s="293"/>
    </row>
    <row r="293" spans="1:10" s="6" customFormat="1" ht="40.5" customHeight="1">
      <c r="A293" s="7">
        <f>SUM(A290+1)</f>
        <v>268</v>
      </c>
      <c r="B293" s="8" t="s">
        <v>624</v>
      </c>
      <c r="C293" s="9" t="s">
        <v>170</v>
      </c>
      <c r="D293" s="11" t="s">
        <v>625</v>
      </c>
      <c r="E293" s="9" t="s">
        <v>626</v>
      </c>
      <c r="F293" s="9">
        <v>108</v>
      </c>
      <c r="G293" s="9">
        <v>42</v>
      </c>
      <c r="H293" s="11" t="s">
        <v>627</v>
      </c>
      <c r="I293" s="19" t="s">
        <v>395</v>
      </c>
      <c r="J293" s="9">
        <v>1</v>
      </c>
    </row>
    <row r="294" spans="1:10" s="6" customFormat="1" ht="40.5" customHeight="1">
      <c r="A294" s="7">
        <f>SUM(A293+1)</f>
        <v>269</v>
      </c>
      <c r="B294" s="8" t="s">
        <v>628</v>
      </c>
      <c r="C294" s="9" t="s">
        <v>170</v>
      </c>
      <c r="D294" s="11" t="s">
        <v>629</v>
      </c>
      <c r="E294" s="9" t="s">
        <v>402</v>
      </c>
      <c r="F294" s="9">
        <v>41.1</v>
      </c>
      <c r="G294" s="9">
        <v>24</v>
      </c>
      <c r="H294" s="11" t="s">
        <v>630</v>
      </c>
      <c r="I294" s="19" t="s">
        <v>395</v>
      </c>
      <c r="J294" s="9">
        <v>1</v>
      </c>
    </row>
    <row r="295" spans="1:10" s="6" customFormat="1" ht="29.25" customHeight="1">
      <c r="A295" s="7">
        <f>SUM(A294+1)</f>
        <v>270</v>
      </c>
      <c r="B295" s="8" t="s">
        <v>628</v>
      </c>
      <c r="C295" s="9" t="s">
        <v>170</v>
      </c>
      <c r="D295" s="11" t="s">
        <v>631</v>
      </c>
      <c r="E295" s="9" t="s">
        <v>632</v>
      </c>
      <c r="F295" s="9">
        <v>26.3</v>
      </c>
      <c r="G295" s="9">
        <v>17</v>
      </c>
      <c r="H295" s="11" t="s">
        <v>630</v>
      </c>
      <c r="I295" s="19" t="s">
        <v>395</v>
      </c>
      <c r="J295" s="9">
        <v>1</v>
      </c>
    </row>
    <row r="296" spans="1:10" s="6" customFormat="1" ht="29.25" customHeight="1">
      <c r="A296" s="7"/>
      <c r="B296" s="13" t="s">
        <v>633</v>
      </c>
      <c r="C296" s="9"/>
      <c r="D296" s="11"/>
      <c r="E296" s="9"/>
      <c r="F296" s="16">
        <f>SUM(F293:F295)</f>
        <v>175.4</v>
      </c>
      <c r="G296" s="16">
        <f>SUM(G293:G295)</f>
        <v>83</v>
      </c>
      <c r="H296" s="13"/>
      <c r="I296" s="15"/>
      <c r="J296" s="16">
        <f>SUM(J293:J295)</f>
        <v>3</v>
      </c>
    </row>
    <row r="297" spans="1:10" s="6" customFormat="1" ht="18" customHeight="1">
      <c r="A297" s="293" t="s">
        <v>634</v>
      </c>
      <c r="B297" s="293"/>
      <c r="C297" s="293"/>
      <c r="D297" s="293"/>
      <c r="E297" s="293"/>
      <c r="F297" s="293"/>
      <c r="G297" s="293"/>
      <c r="H297" s="293"/>
      <c r="I297" s="293"/>
      <c r="J297" s="293"/>
    </row>
    <row r="298" spans="1:10" s="6" customFormat="1" ht="40.5" customHeight="1">
      <c r="A298" s="7">
        <f>SUM(A295+1)</f>
        <v>271</v>
      </c>
      <c r="B298" s="56" t="s">
        <v>635</v>
      </c>
      <c r="C298" s="56" t="s">
        <v>636</v>
      </c>
      <c r="D298" s="57" t="s">
        <v>637</v>
      </c>
      <c r="E298" s="58" t="s">
        <v>638</v>
      </c>
      <c r="F298" s="58">
        <v>254</v>
      </c>
      <c r="G298" s="58">
        <v>82</v>
      </c>
      <c r="H298" s="59" t="s">
        <v>639</v>
      </c>
      <c r="I298" s="60" t="s">
        <v>493</v>
      </c>
      <c r="J298" s="58">
        <v>4</v>
      </c>
    </row>
    <row r="299" spans="1:10" s="6" customFormat="1" ht="55.5" customHeight="1">
      <c r="A299" s="7">
        <f>SUM(A298+1)</f>
        <v>272</v>
      </c>
      <c r="B299" s="61" t="s">
        <v>640</v>
      </c>
      <c r="C299" s="62" t="s">
        <v>641</v>
      </c>
      <c r="D299" s="11" t="s">
        <v>1188</v>
      </c>
      <c r="E299" s="33" t="s">
        <v>638</v>
      </c>
      <c r="F299" s="33">
        <v>87</v>
      </c>
      <c r="G299" s="33">
        <v>67</v>
      </c>
      <c r="H299" s="34" t="s">
        <v>1187</v>
      </c>
      <c r="I299" s="19" t="s">
        <v>395</v>
      </c>
      <c r="J299" s="63">
        <v>4</v>
      </c>
    </row>
    <row r="300" spans="1:10" s="6" customFormat="1" ht="29.25" customHeight="1">
      <c r="A300" s="7">
        <f aca="true" t="shared" si="5" ref="A300:A311">SUM(A299+1)</f>
        <v>273</v>
      </c>
      <c r="B300" s="34" t="s">
        <v>642</v>
      </c>
      <c r="C300" s="64" t="s">
        <v>70</v>
      </c>
      <c r="D300" s="11" t="s">
        <v>637</v>
      </c>
      <c r="E300" s="33" t="s">
        <v>643</v>
      </c>
      <c r="F300" s="33">
        <v>20</v>
      </c>
      <c r="G300" s="33">
        <v>20</v>
      </c>
      <c r="H300" s="34" t="s">
        <v>644</v>
      </c>
      <c r="I300" s="65" t="s">
        <v>645</v>
      </c>
      <c r="J300" s="63">
        <v>1</v>
      </c>
    </row>
    <row r="301" spans="1:10" s="6" customFormat="1" ht="40.5" customHeight="1">
      <c r="A301" s="7">
        <f t="shared" si="5"/>
        <v>274</v>
      </c>
      <c r="B301" s="21" t="s">
        <v>646</v>
      </c>
      <c r="C301" s="21" t="s">
        <v>531</v>
      </c>
      <c r="D301" s="11" t="s">
        <v>647</v>
      </c>
      <c r="E301" s="7" t="s">
        <v>648</v>
      </c>
      <c r="F301" s="7">
        <v>50</v>
      </c>
      <c r="G301" s="7">
        <v>50</v>
      </c>
      <c r="H301" s="21" t="s">
        <v>649</v>
      </c>
      <c r="I301" s="56" t="s">
        <v>211</v>
      </c>
      <c r="J301" s="43">
        <v>1</v>
      </c>
    </row>
    <row r="302" spans="1:10" s="6" customFormat="1" ht="40.5" customHeight="1">
      <c r="A302" s="7">
        <f t="shared" si="5"/>
        <v>275</v>
      </c>
      <c r="B302" s="21" t="s">
        <v>650</v>
      </c>
      <c r="C302" s="21" t="s">
        <v>641</v>
      </c>
      <c r="D302" s="11" t="s">
        <v>651</v>
      </c>
      <c r="E302" s="7" t="s">
        <v>643</v>
      </c>
      <c r="F302" s="7">
        <v>48</v>
      </c>
      <c r="G302" s="7">
        <v>48</v>
      </c>
      <c r="H302" s="21" t="s">
        <v>1185</v>
      </c>
      <c r="I302" s="56" t="s">
        <v>211</v>
      </c>
      <c r="J302" s="43">
        <v>1</v>
      </c>
    </row>
    <row r="303" spans="1:10" s="6" customFormat="1" ht="29.25" customHeight="1">
      <c r="A303" s="7">
        <f t="shared" si="5"/>
        <v>276</v>
      </c>
      <c r="B303" s="56" t="s">
        <v>653</v>
      </c>
      <c r="C303" s="56" t="s">
        <v>654</v>
      </c>
      <c r="D303" s="56" t="s">
        <v>655</v>
      </c>
      <c r="E303" s="58" t="s">
        <v>648</v>
      </c>
      <c r="F303" s="58">
        <v>72.9</v>
      </c>
      <c r="G303" s="58">
        <v>30</v>
      </c>
      <c r="H303" s="59" t="s">
        <v>656</v>
      </c>
      <c r="I303" s="56" t="s">
        <v>211</v>
      </c>
      <c r="J303" s="63">
        <v>1</v>
      </c>
    </row>
    <row r="304" spans="1:10" s="6" customFormat="1" ht="29.25" customHeight="1">
      <c r="A304" s="7">
        <f t="shared" si="5"/>
        <v>277</v>
      </c>
      <c r="B304" s="66" t="s">
        <v>657</v>
      </c>
      <c r="C304" s="67" t="s">
        <v>1287</v>
      </c>
      <c r="D304" s="56" t="s">
        <v>658</v>
      </c>
      <c r="E304" s="58" t="s">
        <v>648</v>
      </c>
      <c r="F304" s="63">
        <v>12</v>
      </c>
      <c r="G304" s="63">
        <v>12</v>
      </c>
      <c r="H304" s="68" t="s">
        <v>659</v>
      </c>
      <c r="I304" s="69" t="s">
        <v>660</v>
      </c>
      <c r="J304" s="63">
        <v>1</v>
      </c>
    </row>
    <row r="305" spans="1:10" s="6" customFormat="1" ht="29.25" customHeight="1">
      <c r="A305" s="7">
        <f t="shared" si="5"/>
        <v>278</v>
      </c>
      <c r="B305" s="69" t="s">
        <v>661</v>
      </c>
      <c r="C305" s="68" t="s">
        <v>662</v>
      </c>
      <c r="D305" s="69" t="s">
        <v>663</v>
      </c>
      <c r="E305" s="63" t="s">
        <v>664</v>
      </c>
      <c r="F305" s="63">
        <v>125.34</v>
      </c>
      <c r="G305" s="63">
        <v>29.04</v>
      </c>
      <c r="H305" s="69" t="s">
        <v>665</v>
      </c>
      <c r="I305" s="66" t="s">
        <v>666</v>
      </c>
      <c r="J305" s="63">
        <v>2</v>
      </c>
    </row>
    <row r="306" spans="1:10" s="6" customFormat="1" ht="29.25" customHeight="1">
      <c r="A306" s="7">
        <f t="shared" si="5"/>
        <v>279</v>
      </c>
      <c r="B306" s="70" t="s">
        <v>667</v>
      </c>
      <c r="C306" s="70" t="s">
        <v>654</v>
      </c>
      <c r="D306" s="70" t="s">
        <v>668</v>
      </c>
      <c r="E306" s="71" t="s">
        <v>669</v>
      </c>
      <c r="F306" s="71">
        <v>120</v>
      </c>
      <c r="G306" s="71">
        <v>8</v>
      </c>
      <c r="H306" s="72" t="s">
        <v>670</v>
      </c>
      <c r="I306" s="73" t="s">
        <v>671</v>
      </c>
      <c r="J306" s="63">
        <v>1</v>
      </c>
    </row>
    <row r="307" spans="1:10" s="6" customFormat="1" ht="40.5" customHeight="1">
      <c r="A307" s="7">
        <f t="shared" si="5"/>
        <v>280</v>
      </c>
      <c r="B307" s="34" t="s">
        <v>1288</v>
      </c>
      <c r="C307" s="64" t="s">
        <v>654</v>
      </c>
      <c r="D307" s="34" t="s">
        <v>672</v>
      </c>
      <c r="E307" s="33" t="s">
        <v>648</v>
      </c>
      <c r="F307" s="33">
        <v>115</v>
      </c>
      <c r="G307" s="33">
        <v>50</v>
      </c>
      <c r="H307" s="34" t="s">
        <v>673</v>
      </c>
      <c r="I307" s="19" t="s">
        <v>395</v>
      </c>
      <c r="J307" s="74">
        <v>3</v>
      </c>
    </row>
    <row r="308" spans="1:10" s="6" customFormat="1" ht="29.25" customHeight="1">
      <c r="A308" s="7">
        <f t="shared" si="5"/>
        <v>281</v>
      </c>
      <c r="B308" s="8" t="s">
        <v>222</v>
      </c>
      <c r="C308" s="8" t="s">
        <v>654</v>
      </c>
      <c r="D308" s="11" t="s">
        <v>674</v>
      </c>
      <c r="E308" s="9" t="s">
        <v>669</v>
      </c>
      <c r="F308" s="9">
        <v>133</v>
      </c>
      <c r="G308" s="9">
        <v>133</v>
      </c>
      <c r="H308" s="21" t="s">
        <v>675</v>
      </c>
      <c r="I308" s="8" t="s">
        <v>671</v>
      </c>
      <c r="J308" s="75">
        <v>1</v>
      </c>
    </row>
    <row r="309" spans="1:10" s="6" customFormat="1" ht="51.75" customHeight="1">
      <c r="A309" s="7">
        <f t="shared" si="5"/>
        <v>282</v>
      </c>
      <c r="B309" s="8" t="s">
        <v>676</v>
      </c>
      <c r="C309" s="8" t="s">
        <v>677</v>
      </c>
      <c r="D309" s="11" t="s">
        <v>678</v>
      </c>
      <c r="E309" s="9" t="s">
        <v>648</v>
      </c>
      <c r="F309" s="7">
        <v>57.2</v>
      </c>
      <c r="G309" s="7">
        <v>30</v>
      </c>
      <c r="H309" s="11" t="s">
        <v>679</v>
      </c>
      <c r="I309" s="8" t="s">
        <v>680</v>
      </c>
      <c r="J309" s="76">
        <v>2</v>
      </c>
    </row>
    <row r="310" spans="1:10" s="6" customFormat="1" ht="29.25" customHeight="1">
      <c r="A310" s="7">
        <f t="shared" si="5"/>
        <v>283</v>
      </c>
      <c r="B310" s="8" t="s">
        <v>681</v>
      </c>
      <c r="C310" s="8" t="s">
        <v>682</v>
      </c>
      <c r="D310" s="11" t="s">
        <v>683</v>
      </c>
      <c r="E310" s="9" t="s">
        <v>648</v>
      </c>
      <c r="F310" s="7">
        <v>32.36</v>
      </c>
      <c r="G310" s="7">
        <v>32.36</v>
      </c>
      <c r="H310" s="21" t="s">
        <v>652</v>
      </c>
      <c r="I310" s="8" t="s">
        <v>684</v>
      </c>
      <c r="J310" s="75">
        <v>1</v>
      </c>
    </row>
    <row r="311" spans="1:10" s="6" customFormat="1" ht="29.25" customHeight="1">
      <c r="A311" s="7">
        <f t="shared" si="5"/>
        <v>284</v>
      </c>
      <c r="B311" s="77" t="s">
        <v>685</v>
      </c>
      <c r="C311" s="77" t="s">
        <v>682</v>
      </c>
      <c r="D311" s="78" t="s">
        <v>686</v>
      </c>
      <c r="E311" s="25" t="s">
        <v>687</v>
      </c>
      <c r="F311" s="25">
        <v>9</v>
      </c>
      <c r="G311" s="25">
        <v>9</v>
      </c>
      <c r="H311" s="78" t="s">
        <v>688</v>
      </c>
      <c r="I311" s="8" t="s">
        <v>211</v>
      </c>
      <c r="J311" s="75">
        <v>1</v>
      </c>
    </row>
    <row r="312" spans="1:10" s="6" customFormat="1" ht="29.25" customHeight="1">
      <c r="A312" s="7">
        <v>285</v>
      </c>
      <c r="B312" s="195" t="s">
        <v>1295</v>
      </c>
      <c r="C312" s="196" t="s">
        <v>1294</v>
      </c>
      <c r="D312" s="197" t="s">
        <v>1452</v>
      </c>
      <c r="E312" s="182" t="s">
        <v>176</v>
      </c>
      <c r="F312" s="25">
        <v>14</v>
      </c>
      <c r="G312" s="25">
        <v>14</v>
      </c>
      <c r="H312" s="198" t="s">
        <v>1453</v>
      </c>
      <c r="I312" s="183" t="s">
        <v>1289</v>
      </c>
      <c r="J312" s="75">
        <v>1</v>
      </c>
    </row>
    <row r="313" spans="1:10" s="6" customFormat="1" ht="29.25" customHeight="1">
      <c r="A313" s="7">
        <v>286</v>
      </c>
      <c r="B313" s="77" t="s">
        <v>1298</v>
      </c>
      <c r="C313" s="77" t="s">
        <v>654</v>
      </c>
      <c r="D313" s="78" t="s">
        <v>1299</v>
      </c>
      <c r="E313" s="9" t="s">
        <v>1268</v>
      </c>
      <c r="F313" s="25">
        <v>48</v>
      </c>
      <c r="G313" s="25">
        <v>48</v>
      </c>
      <c r="H313" s="68" t="s">
        <v>1178</v>
      </c>
      <c r="I313" s="12" t="s">
        <v>493</v>
      </c>
      <c r="J313" s="75">
        <v>2</v>
      </c>
    </row>
    <row r="314" spans="1:10" s="6" customFormat="1" ht="40.5" customHeight="1">
      <c r="A314" s="7">
        <v>287</v>
      </c>
      <c r="B314" s="8" t="s">
        <v>689</v>
      </c>
      <c r="C314" s="8" t="s">
        <v>654</v>
      </c>
      <c r="D314" s="8" t="s">
        <v>690</v>
      </c>
      <c r="E314" s="9" t="s">
        <v>691</v>
      </c>
      <c r="F314" s="9">
        <v>29</v>
      </c>
      <c r="G314" s="9">
        <v>18</v>
      </c>
      <c r="H314" s="21" t="s">
        <v>692</v>
      </c>
      <c r="I314" s="12" t="s">
        <v>493</v>
      </c>
      <c r="J314" s="74">
        <v>1</v>
      </c>
    </row>
    <row r="315" spans="1:10" s="6" customFormat="1" ht="40.5" customHeight="1">
      <c r="A315" s="7">
        <v>288</v>
      </c>
      <c r="B315" s="8" t="s">
        <v>693</v>
      </c>
      <c r="C315" s="8" t="s">
        <v>654</v>
      </c>
      <c r="D315" s="11" t="s">
        <v>694</v>
      </c>
      <c r="E315" s="9" t="s">
        <v>695</v>
      </c>
      <c r="F315" s="9">
        <v>90</v>
      </c>
      <c r="G315" s="9">
        <v>32</v>
      </c>
      <c r="H315" s="21" t="s">
        <v>649</v>
      </c>
      <c r="I315" s="12" t="s">
        <v>493</v>
      </c>
      <c r="J315" s="74">
        <v>1</v>
      </c>
    </row>
    <row r="316" spans="1:10" s="6" customFormat="1" ht="29.25" customHeight="1">
      <c r="A316" s="7">
        <v>289</v>
      </c>
      <c r="B316" s="8" t="s">
        <v>696</v>
      </c>
      <c r="C316" s="8" t="s">
        <v>697</v>
      </c>
      <c r="D316" s="11" t="s">
        <v>698</v>
      </c>
      <c r="E316" s="9" t="s">
        <v>695</v>
      </c>
      <c r="F316" s="9">
        <v>25</v>
      </c>
      <c r="G316" s="9">
        <v>25</v>
      </c>
      <c r="H316" s="21" t="s">
        <v>699</v>
      </c>
      <c r="I316" s="19" t="s">
        <v>395</v>
      </c>
      <c r="J316" s="74">
        <v>1</v>
      </c>
    </row>
    <row r="317" spans="1:10" s="6" customFormat="1" ht="40.5" customHeight="1">
      <c r="A317" s="7">
        <v>290</v>
      </c>
      <c r="B317" s="8" t="s">
        <v>700</v>
      </c>
      <c r="C317" s="8" t="s">
        <v>531</v>
      </c>
      <c r="D317" s="11" t="s">
        <v>701</v>
      </c>
      <c r="E317" s="9" t="s">
        <v>702</v>
      </c>
      <c r="F317" s="9">
        <v>26</v>
      </c>
      <c r="G317" s="9">
        <v>20</v>
      </c>
      <c r="H317" s="21" t="s">
        <v>703</v>
      </c>
      <c r="I317" s="19" t="s">
        <v>395</v>
      </c>
      <c r="J317" s="74">
        <v>1</v>
      </c>
    </row>
    <row r="318" spans="1:10" s="6" customFormat="1" ht="29.25" customHeight="1">
      <c r="A318" s="7"/>
      <c r="B318" s="13" t="s">
        <v>704</v>
      </c>
      <c r="C318" s="39"/>
      <c r="D318" s="39"/>
      <c r="E318" s="16"/>
      <c r="F318" s="16">
        <f>SUM(F298:F317)</f>
        <v>1367.8</v>
      </c>
      <c r="G318" s="16">
        <f>SUM(G298:G317)</f>
        <v>757.4</v>
      </c>
      <c r="H318" s="39"/>
      <c r="I318" s="39"/>
      <c r="J318" s="16">
        <f>SUM(J298:J317)</f>
        <v>31</v>
      </c>
    </row>
    <row r="319" spans="1:10" s="6" customFormat="1" ht="18" customHeight="1">
      <c r="A319" s="293">
        <v>299</v>
      </c>
      <c r="B319" s="293"/>
      <c r="C319" s="293"/>
      <c r="D319" s="293"/>
      <c r="E319" s="293"/>
      <c r="F319" s="293"/>
      <c r="G319" s="293"/>
      <c r="H319" s="293"/>
      <c r="I319" s="293"/>
      <c r="J319" s="293"/>
    </row>
    <row r="320" spans="1:10" s="6" customFormat="1" ht="40.5" customHeight="1">
      <c r="A320" s="7">
        <f>SUM(A317+1)</f>
        <v>291</v>
      </c>
      <c r="B320" s="8" t="s">
        <v>705</v>
      </c>
      <c r="C320" s="56" t="s">
        <v>531</v>
      </c>
      <c r="D320" s="11" t="s">
        <v>1195</v>
      </c>
      <c r="E320" s="9" t="s">
        <v>394</v>
      </c>
      <c r="F320" s="9">
        <v>53.65</v>
      </c>
      <c r="G320" s="9">
        <v>21.08</v>
      </c>
      <c r="H320" s="11" t="s">
        <v>706</v>
      </c>
      <c r="I320" s="19" t="s">
        <v>395</v>
      </c>
      <c r="J320" s="9">
        <v>1</v>
      </c>
    </row>
    <row r="321" spans="1:10" s="6" customFormat="1" ht="29.25" customHeight="1">
      <c r="A321" s="7"/>
      <c r="B321" s="13" t="s">
        <v>707</v>
      </c>
      <c r="C321" s="16"/>
      <c r="D321" s="13"/>
      <c r="E321" s="16"/>
      <c r="F321" s="16">
        <f>SUM(F320:F320)</f>
        <v>53.65</v>
      </c>
      <c r="G321" s="16">
        <f>SUM(G320:G320)</f>
        <v>21.08</v>
      </c>
      <c r="H321" s="13"/>
      <c r="I321" s="15"/>
      <c r="J321" s="16">
        <f>SUM(J320:J320)</f>
        <v>1</v>
      </c>
    </row>
    <row r="322" spans="1:10" s="6" customFormat="1" ht="18" customHeight="1">
      <c r="A322" s="293" t="s">
        <v>708</v>
      </c>
      <c r="B322" s="294"/>
      <c r="C322" s="294"/>
      <c r="D322" s="294"/>
      <c r="E322" s="294"/>
      <c r="F322" s="294"/>
      <c r="G322" s="294"/>
      <c r="H322" s="294"/>
      <c r="I322" s="294"/>
      <c r="J322" s="294"/>
    </row>
    <row r="323" spans="1:10" s="6" customFormat="1" ht="29.25" customHeight="1">
      <c r="A323" s="156">
        <f>SUM(A320+1)</f>
        <v>292</v>
      </c>
      <c r="B323" s="159" t="s">
        <v>709</v>
      </c>
      <c r="C323" s="160" t="s">
        <v>531</v>
      </c>
      <c r="D323" s="161" t="s">
        <v>710</v>
      </c>
      <c r="E323" s="160" t="s">
        <v>711</v>
      </c>
      <c r="F323" s="162">
        <v>50</v>
      </c>
      <c r="G323" s="162">
        <v>38.37</v>
      </c>
      <c r="H323" s="161" t="s">
        <v>712</v>
      </c>
      <c r="I323" s="163" t="s">
        <v>395</v>
      </c>
      <c r="J323" s="162">
        <v>1</v>
      </c>
    </row>
    <row r="324" spans="1:10" s="6" customFormat="1" ht="40.5" customHeight="1">
      <c r="A324" s="156">
        <f>SUM(A323+1)</f>
        <v>293</v>
      </c>
      <c r="B324" s="164" t="s">
        <v>713</v>
      </c>
      <c r="C324" s="160" t="s">
        <v>531</v>
      </c>
      <c r="D324" s="161" t="s">
        <v>714</v>
      </c>
      <c r="E324" s="160" t="s">
        <v>715</v>
      </c>
      <c r="F324" s="162">
        <v>24</v>
      </c>
      <c r="G324" s="162">
        <v>4</v>
      </c>
      <c r="H324" s="161" t="s">
        <v>716</v>
      </c>
      <c r="I324" s="163" t="s">
        <v>395</v>
      </c>
      <c r="J324" s="162">
        <v>1</v>
      </c>
    </row>
    <row r="325" spans="1:10" s="6" customFormat="1" ht="40.5" customHeight="1">
      <c r="A325" s="156">
        <f>SUM(A324+1)</f>
        <v>294</v>
      </c>
      <c r="B325" s="164" t="s">
        <v>717</v>
      </c>
      <c r="C325" s="160" t="s">
        <v>531</v>
      </c>
      <c r="D325" s="161" t="s">
        <v>718</v>
      </c>
      <c r="E325" s="160" t="s">
        <v>566</v>
      </c>
      <c r="F325" s="162">
        <v>16</v>
      </c>
      <c r="G325" s="162">
        <v>6</v>
      </c>
      <c r="H325" s="161" t="s">
        <v>719</v>
      </c>
      <c r="I325" s="163" t="s">
        <v>395</v>
      </c>
      <c r="J325" s="162">
        <v>1</v>
      </c>
    </row>
    <row r="326" spans="1:10" s="6" customFormat="1" ht="40.5" customHeight="1">
      <c r="A326" s="7">
        <f>SUM(A325+1)</f>
        <v>295</v>
      </c>
      <c r="B326" s="157" t="s">
        <v>720</v>
      </c>
      <c r="C326" s="53" t="s">
        <v>721</v>
      </c>
      <c r="D326" s="54" t="s">
        <v>722</v>
      </c>
      <c r="E326" s="53" t="s">
        <v>711</v>
      </c>
      <c r="F326" s="158">
        <v>56</v>
      </c>
      <c r="G326" s="158">
        <v>14</v>
      </c>
      <c r="H326" s="54" t="s">
        <v>723</v>
      </c>
      <c r="I326" s="55" t="s">
        <v>395</v>
      </c>
      <c r="J326" s="158">
        <v>1</v>
      </c>
    </row>
    <row r="327" spans="1:10" s="6" customFormat="1" ht="29.25" customHeight="1">
      <c r="A327" s="7"/>
      <c r="B327" s="48" t="s">
        <v>724</v>
      </c>
      <c r="C327" s="9"/>
      <c r="D327" s="11"/>
      <c r="E327" s="9"/>
      <c r="F327" s="14">
        <f>SUM(F323:F326)</f>
        <v>146</v>
      </c>
      <c r="G327" s="14">
        <f>SUM(G323:G326)</f>
        <v>62.37</v>
      </c>
      <c r="H327" s="13"/>
      <c r="I327" s="79"/>
      <c r="J327" s="14">
        <f>SUM(J323:J326)</f>
        <v>4</v>
      </c>
    </row>
    <row r="328" spans="1:10" s="6" customFormat="1" ht="18" customHeight="1">
      <c r="A328" s="295" t="s">
        <v>726</v>
      </c>
      <c r="B328" s="295"/>
      <c r="C328" s="295"/>
      <c r="D328" s="295"/>
      <c r="E328" s="295"/>
      <c r="F328" s="295"/>
      <c r="G328" s="295"/>
      <c r="H328" s="295"/>
      <c r="I328" s="295"/>
      <c r="J328" s="295"/>
    </row>
    <row r="329" spans="1:10" s="6" customFormat="1" ht="40.5" customHeight="1">
      <c r="A329" s="7">
        <v>296</v>
      </c>
      <c r="B329" s="8" t="s">
        <v>727</v>
      </c>
      <c r="C329" s="58" t="s">
        <v>728</v>
      </c>
      <c r="D329" s="11" t="s">
        <v>729</v>
      </c>
      <c r="E329" s="9" t="s">
        <v>183</v>
      </c>
      <c r="F329" s="7">
        <v>65.1</v>
      </c>
      <c r="G329" s="7">
        <v>35</v>
      </c>
      <c r="H329" s="11" t="s">
        <v>153</v>
      </c>
      <c r="I329" s="19" t="s">
        <v>395</v>
      </c>
      <c r="J329" s="7">
        <v>2</v>
      </c>
    </row>
    <row r="330" spans="1:10" s="6" customFormat="1" ht="40.5" customHeight="1">
      <c r="A330" s="7">
        <v>297</v>
      </c>
      <c r="B330" s="11" t="s">
        <v>730</v>
      </c>
      <c r="C330" s="9" t="s">
        <v>482</v>
      </c>
      <c r="D330" s="11" t="s">
        <v>731</v>
      </c>
      <c r="E330" s="9" t="s">
        <v>470</v>
      </c>
      <c r="F330" s="7">
        <v>50</v>
      </c>
      <c r="G330" s="7">
        <v>30</v>
      </c>
      <c r="H330" s="11" t="s">
        <v>732</v>
      </c>
      <c r="I330" s="19" t="s">
        <v>395</v>
      </c>
      <c r="J330" s="7">
        <v>2</v>
      </c>
    </row>
    <row r="331" spans="1:10" s="6" customFormat="1" ht="40.5" customHeight="1">
      <c r="A331" s="7">
        <v>298</v>
      </c>
      <c r="B331" s="11" t="s">
        <v>733</v>
      </c>
      <c r="C331" s="9" t="s">
        <v>482</v>
      </c>
      <c r="D331" s="11" t="s">
        <v>734</v>
      </c>
      <c r="E331" s="9" t="s">
        <v>237</v>
      </c>
      <c r="F331" s="7">
        <v>60</v>
      </c>
      <c r="G331" s="7">
        <v>40</v>
      </c>
      <c r="H331" s="21" t="s">
        <v>732</v>
      </c>
      <c r="I331" s="19" t="s">
        <v>395</v>
      </c>
      <c r="J331" s="7">
        <v>2</v>
      </c>
    </row>
    <row r="332" spans="1:10" s="6" customFormat="1" ht="40.5" customHeight="1">
      <c r="A332" s="7"/>
      <c r="B332" s="13" t="s">
        <v>735</v>
      </c>
      <c r="C332" s="9"/>
      <c r="D332" s="11"/>
      <c r="E332" s="9"/>
      <c r="F332" s="14">
        <f>SUM(F329:F331)</f>
        <v>175.1</v>
      </c>
      <c r="G332" s="14">
        <f>SUM(G329:G331)</f>
        <v>105</v>
      </c>
      <c r="H332" s="50"/>
      <c r="I332" s="79"/>
      <c r="J332" s="14">
        <f>SUM(J329:J331)</f>
        <v>6</v>
      </c>
    </row>
    <row r="333" spans="1:10" s="6" customFormat="1" ht="18" customHeight="1">
      <c r="A333" s="293" t="s">
        <v>736</v>
      </c>
      <c r="B333" s="293"/>
      <c r="C333" s="293"/>
      <c r="D333" s="293"/>
      <c r="E333" s="293"/>
      <c r="F333" s="293"/>
      <c r="G333" s="293"/>
      <c r="H333" s="293"/>
      <c r="I333" s="293"/>
      <c r="J333" s="293"/>
    </row>
    <row r="334" spans="1:10" s="6" customFormat="1" ht="40.5" customHeight="1">
      <c r="A334" s="7">
        <v>299</v>
      </c>
      <c r="B334" s="11" t="s">
        <v>737</v>
      </c>
      <c r="C334" s="9" t="s">
        <v>70</v>
      </c>
      <c r="D334" s="11" t="s">
        <v>738</v>
      </c>
      <c r="E334" s="9" t="s">
        <v>739</v>
      </c>
      <c r="F334" s="9">
        <v>52</v>
      </c>
      <c r="G334" s="9">
        <v>42</v>
      </c>
      <c r="H334" s="11" t="s">
        <v>740</v>
      </c>
      <c r="I334" s="19" t="s">
        <v>395</v>
      </c>
      <c r="J334" s="9">
        <v>1</v>
      </c>
    </row>
    <row r="335" spans="1:10" s="6" customFormat="1" ht="40.5" customHeight="1">
      <c r="A335" s="7">
        <f>SUM(A334+1)</f>
        <v>300</v>
      </c>
      <c r="B335" s="11" t="s">
        <v>741</v>
      </c>
      <c r="C335" s="9" t="s">
        <v>70</v>
      </c>
      <c r="D335" s="11" t="s">
        <v>742</v>
      </c>
      <c r="E335" s="9" t="s">
        <v>743</v>
      </c>
      <c r="F335" s="9">
        <v>56.3</v>
      </c>
      <c r="G335" s="9">
        <v>35</v>
      </c>
      <c r="H335" s="21" t="s">
        <v>627</v>
      </c>
      <c r="I335" s="19" t="s">
        <v>395</v>
      </c>
      <c r="J335" s="9">
        <v>1</v>
      </c>
    </row>
    <row r="336" spans="1:10" s="6" customFormat="1" ht="40.5" customHeight="1">
      <c r="A336" s="7">
        <f>A335+1</f>
        <v>301</v>
      </c>
      <c r="B336" s="11" t="s">
        <v>744</v>
      </c>
      <c r="C336" s="9" t="s">
        <v>482</v>
      </c>
      <c r="D336" s="11" t="s">
        <v>1191</v>
      </c>
      <c r="E336" s="9" t="s">
        <v>745</v>
      </c>
      <c r="F336" s="7">
        <v>38</v>
      </c>
      <c r="G336" s="7">
        <v>35</v>
      </c>
      <c r="H336" s="11" t="s">
        <v>1189</v>
      </c>
      <c r="I336" s="19" t="s">
        <v>395</v>
      </c>
      <c r="J336" s="7">
        <v>1</v>
      </c>
    </row>
    <row r="337" spans="1:10" s="6" customFormat="1" ht="40.5" customHeight="1">
      <c r="A337" s="7">
        <f>A336+1</f>
        <v>302</v>
      </c>
      <c r="B337" s="11" t="s">
        <v>746</v>
      </c>
      <c r="C337" s="9" t="s">
        <v>482</v>
      </c>
      <c r="D337" s="11" t="s">
        <v>747</v>
      </c>
      <c r="E337" s="9" t="s">
        <v>743</v>
      </c>
      <c r="F337" s="9">
        <v>26.4</v>
      </c>
      <c r="G337" s="9">
        <v>26.4</v>
      </c>
      <c r="H337" s="21" t="s">
        <v>748</v>
      </c>
      <c r="I337" s="19" t="s">
        <v>395</v>
      </c>
      <c r="J337" s="9">
        <v>1</v>
      </c>
    </row>
    <row r="338" spans="1:10" s="6" customFormat="1" ht="40.5" customHeight="1">
      <c r="A338" s="7"/>
      <c r="B338" s="13" t="s">
        <v>749</v>
      </c>
      <c r="C338" s="9"/>
      <c r="D338" s="11"/>
      <c r="E338" s="9"/>
      <c r="F338" s="16">
        <f>SUM(F334:F337)</f>
        <v>172.70000000000002</v>
      </c>
      <c r="G338" s="16">
        <f>SUM(G334:G337)</f>
        <v>138.4</v>
      </c>
      <c r="H338" s="13"/>
      <c r="I338" s="15"/>
      <c r="J338" s="16">
        <f>SUM(J334:J337)</f>
        <v>4</v>
      </c>
    </row>
    <row r="339" spans="1:10" s="6" customFormat="1" ht="18" customHeight="1">
      <c r="A339" s="293" t="s">
        <v>750</v>
      </c>
      <c r="B339" s="293"/>
      <c r="C339" s="293"/>
      <c r="D339" s="293"/>
      <c r="E339" s="293"/>
      <c r="F339" s="293"/>
      <c r="G339" s="293"/>
      <c r="H339" s="293"/>
      <c r="I339" s="293"/>
      <c r="J339" s="293"/>
    </row>
    <row r="340" spans="1:10" s="6" customFormat="1" ht="29.25" customHeight="1">
      <c r="A340" s="7">
        <f>SUM(A337+1)</f>
        <v>303</v>
      </c>
      <c r="B340" s="11" t="s">
        <v>751</v>
      </c>
      <c r="C340" s="9" t="s">
        <v>654</v>
      </c>
      <c r="D340" s="11" t="s">
        <v>752</v>
      </c>
      <c r="E340" s="9" t="s">
        <v>753</v>
      </c>
      <c r="F340" s="7">
        <v>60.45</v>
      </c>
      <c r="G340" s="154">
        <v>42</v>
      </c>
      <c r="H340" s="11" t="s">
        <v>153</v>
      </c>
      <c r="I340" s="19" t="s">
        <v>395</v>
      </c>
      <c r="J340" s="7">
        <v>3</v>
      </c>
    </row>
    <row r="341" spans="1:10" s="6" customFormat="1" ht="29.25" customHeight="1">
      <c r="A341" s="7">
        <f>SUM(A340+1)</f>
        <v>304</v>
      </c>
      <c r="B341" s="11" t="s">
        <v>696</v>
      </c>
      <c r="C341" s="9" t="s">
        <v>654</v>
      </c>
      <c r="D341" s="11" t="s">
        <v>754</v>
      </c>
      <c r="E341" s="9" t="s">
        <v>626</v>
      </c>
      <c r="F341" s="9">
        <v>36</v>
      </c>
      <c r="G341" s="165">
        <v>28</v>
      </c>
      <c r="H341" s="21" t="s">
        <v>755</v>
      </c>
      <c r="I341" s="19" t="s">
        <v>395</v>
      </c>
      <c r="J341" s="9">
        <v>2</v>
      </c>
    </row>
    <row r="342" spans="1:10" s="6" customFormat="1" ht="29.25" customHeight="1">
      <c r="A342" s="7"/>
      <c r="B342" s="13" t="s">
        <v>756</v>
      </c>
      <c r="C342" s="16"/>
      <c r="D342" s="13"/>
      <c r="E342" s="16"/>
      <c r="F342" s="16">
        <f>SUM(F340:F341)</f>
        <v>96.45</v>
      </c>
      <c r="G342" s="16">
        <f>SUM(G340:G341)</f>
        <v>70</v>
      </c>
      <c r="H342" s="13"/>
      <c r="I342" s="79"/>
      <c r="J342" s="16">
        <f>SUM(J340:J341)</f>
        <v>5</v>
      </c>
    </row>
    <row r="343" spans="1:10" s="6" customFormat="1" ht="18" customHeight="1">
      <c r="A343" s="293" t="s">
        <v>757</v>
      </c>
      <c r="B343" s="293"/>
      <c r="C343" s="293"/>
      <c r="D343" s="293"/>
      <c r="E343" s="293"/>
      <c r="F343" s="294"/>
      <c r="G343" s="294"/>
      <c r="H343" s="293"/>
      <c r="I343" s="293"/>
      <c r="J343" s="293"/>
    </row>
    <row r="344" spans="1:10" s="6" customFormat="1" ht="63" customHeight="1">
      <c r="A344" s="7">
        <f>SUM(A341+1)</f>
        <v>305</v>
      </c>
      <c r="B344" s="57" t="s">
        <v>758</v>
      </c>
      <c r="C344" s="9" t="s">
        <v>654</v>
      </c>
      <c r="D344" s="68" t="s">
        <v>759</v>
      </c>
      <c r="E344" s="166" t="s">
        <v>470</v>
      </c>
      <c r="F344" s="168">
        <v>30</v>
      </c>
      <c r="G344" s="168">
        <v>18</v>
      </c>
      <c r="H344" s="167" t="s">
        <v>760</v>
      </c>
      <c r="I344" s="19" t="s">
        <v>395</v>
      </c>
      <c r="J344" s="58">
        <v>2</v>
      </c>
    </row>
    <row r="345" spans="1:10" s="6" customFormat="1" ht="40.5" customHeight="1">
      <c r="A345" s="7">
        <f>SUM(A344+1)</f>
        <v>306</v>
      </c>
      <c r="B345" s="11" t="s">
        <v>761</v>
      </c>
      <c r="C345" s="9" t="s">
        <v>654</v>
      </c>
      <c r="D345" s="11" t="s">
        <v>762</v>
      </c>
      <c r="E345" s="9" t="s">
        <v>470</v>
      </c>
      <c r="F345" s="53">
        <v>100</v>
      </c>
      <c r="G345" s="53">
        <v>27</v>
      </c>
      <c r="H345" s="21" t="s">
        <v>763</v>
      </c>
      <c r="I345" s="19" t="s">
        <v>395</v>
      </c>
      <c r="J345" s="9">
        <v>2</v>
      </c>
    </row>
    <row r="346" spans="1:10" s="6" customFormat="1" ht="29.25" customHeight="1">
      <c r="A346" s="7">
        <f>SUM(A345+1)</f>
        <v>307</v>
      </c>
      <c r="B346" s="80" t="s">
        <v>713</v>
      </c>
      <c r="C346" s="81" t="s">
        <v>654</v>
      </c>
      <c r="D346" s="80" t="s">
        <v>764</v>
      </c>
      <c r="E346" s="81" t="s">
        <v>470</v>
      </c>
      <c r="F346" s="81">
        <v>32</v>
      </c>
      <c r="G346" s="81">
        <v>22</v>
      </c>
      <c r="H346" s="82" t="s">
        <v>765</v>
      </c>
      <c r="I346" s="83" t="s">
        <v>395</v>
      </c>
      <c r="J346" s="81">
        <v>1</v>
      </c>
    </row>
    <row r="347" spans="1:10" s="6" customFormat="1" ht="29.25" customHeight="1">
      <c r="A347" s="7"/>
      <c r="B347" s="13" t="s">
        <v>766</v>
      </c>
      <c r="C347" s="9"/>
      <c r="D347" s="11"/>
      <c r="E347" s="9"/>
      <c r="F347" s="16">
        <f>SUM(F344:F346)</f>
        <v>162</v>
      </c>
      <c r="G347" s="16">
        <f>SUM(G344:G346)</f>
        <v>67</v>
      </c>
      <c r="H347" s="13"/>
      <c r="I347" s="15"/>
      <c r="J347" s="16">
        <f>SUM(J344:J346)</f>
        <v>5</v>
      </c>
    </row>
    <row r="348" spans="1:10" s="6" customFormat="1" ht="18" customHeight="1">
      <c r="A348" s="293" t="s">
        <v>767</v>
      </c>
      <c r="B348" s="293"/>
      <c r="C348" s="293"/>
      <c r="D348" s="293"/>
      <c r="E348" s="293"/>
      <c r="F348" s="293"/>
      <c r="G348" s="293"/>
      <c r="H348" s="293"/>
      <c r="I348" s="293"/>
      <c r="J348" s="293"/>
    </row>
    <row r="349" spans="1:10" s="6" customFormat="1" ht="29.25" customHeight="1">
      <c r="A349" s="7">
        <f>SUM(A346+1)</f>
        <v>308</v>
      </c>
      <c r="B349" s="64" t="s">
        <v>768</v>
      </c>
      <c r="C349" s="33" t="s">
        <v>769</v>
      </c>
      <c r="D349" s="34" t="s">
        <v>770</v>
      </c>
      <c r="E349" s="40" t="s">
        <v>771</v>
      </c>
      <c r="F349" s="33">
        <v>60</v>
      </c>
      <c r="G349" s="33">
        <v>30</v>
      </c>
      <c r="H349" s="34" t="s">
        <v>1190</v>
      </c>
      <c r="I349" s="19" t="s">
        <v>395</v>
      </c>
      <c r="J349" s="33">
        <v>1</v>
      </c>
    </row>
    <row r="350" spans="1:10" s="6" customFormat="1" ht="40.5" customHeight="1">
      <c r="A350" s="7">
        <f>SUM(A349+1)</f>
        <v>309</v>
      </c>
      <c r="B350" s="21" t="s">
        <v>772</v>
      </c>
      <c r="C350" s="7" t="s">
        <v>769</v>
      </c>
      <c r="D350" s="34" t="s">
        <v>773</v>
      </c>
      <c r="E350" s="40" t="s">
        <v>774</v>
      </c>
      <c r="F350" s="33">
        <v>153.94</v>
      </c>
      <c r="G350" s="33">
        <v>60.8</v>
      </c>
      <c r="H350" s="34" t="s">
        <v>775</v>
      </c>
      <c r="I350" s="19" t="s">
        <v>395</v>
      </c>
      <c r="J350" s="33">
        <v>2</v>
      </c>
    </row>
    <row r="351" spans="1:10" s="6" customFormat="1" ht="29.25" customHeight="1">
      <c r="A351" s="7">
        <f>A350+1</f>
        <v>310</v>
      </c>
      <c r="B351" s="8" t="s">
        <v>776</v>
      </c>
      <c r="C351" s="9" t="s">
        <v>777</v>
      </c>
      <c r="D351" s="8" t="s">
        <v>778</v>
      </c>
      <c r="E351" s="9" t="s">
        <v>779</v>
      </c>
      <c r="F351" s="33">
        <v>198.9</v>
      </c>
      <c r="G351" s="33">
        <v>198.9</v>
      </c>
      <c r="H351" s="21" t="s">
        <v>153</v>
      </c>
      <c r="I351" s="19" t="s">
        <v>395</v>
      </c>
      <c r="J351" s="9">
        <v>4</v>
      </c>
    </row>
    <row r="352" spans="1:10" s="6" customFormat="1" ht="29.25" customHeight="1">
      <c r="A352" s="14"/>
      <c r="B352" s="13" t="s">
        <v>780</v>
      </c>
      <c r="C352" s="9"/>
      <c r="D352" s="11"/>
      <c r="E352" s="9"/>
      <c r="F352" s="16">
        <f>SUM(F349:F351)</f>
        <v>412.84000000000003</v>
      </c>
      <c r="G352" s="16">
        <f>SUM(G349:G351)</f>
        <v>289.7</v>
      </c>
      <c r="H352" s="13"/>
      <c r="I352" s="15"/>
      <c r="J352" s="16">
        <f>SUM(J349:J351)</f>
        <v>7</v>
      </c>
    </row>
    <row r="353" spans="1:10" s="6" customFormat="1" ht="12" customHeight="1">
      <c r="A353" s="14"/>
      <c r="B353" s="8"/>
      <c r="C353" s="9"/>
      <c r="D353" s="11"/>
      <c r="E353" s="9"/>
      <c r="F353" s="9"/>
      <c r="G353" s="9"/>
      <c r="H353" s="11"/>
      <c r="I353" s="12"/>
      <c r="J353" s="9"/>
    </row>
    <row r="354" spans="1:10" s="6" customFormat="1" ht="12" customHeight="1">
      <c r="A354" s="14"/>
      <c r="B354" s="8"/>
      <c r="C354" s="16" t="s">
        <v>781</v>
      </c>
      <c r="D354" s="13"/>
      <c r="E354" s="16"/>
      <c r="F354" s="16">
        <f>SUM(F25+F52+F58+F263+F267+F272+F278+F282+F287+F291+F296+F318+F321+F327+F332+F338+F342+F347+F352)</f>
        <v>30814.018000000007</v>
      </c>
      <c r="G354" s="16">
        <f>SUM(G25+G52+G58+G263+G267+G272+G278+G282+G287+G291+G296+G318+G321+G327+G332+G338+G342+G347+G352)</f>
        <v>18913.891000000003</v>
      </c>
      <c r="H354" s="11"/>
      <c r="I354" s="12"/>
      <c r="J354" s="16">
        <f>SUM(J25+J52+J58+J263+J267+J272+J278+J282+J287+J291+J296+J318+J321+J327+J332+J338+J342+J347+J352)</f>
        <v>453</v>
      </c>
    </row>
    <row r="355" spans="1:10" s="6" customFormat="1" ht="12" customHeight="1">
      <c r="A355" s="14"/>
      <c r="B355" s="8"/>
      <c r="C355" s="9"/>
      <c r="D355" s="11"/>
      <c r="E355" s="9"/>
      <c r="F355" s="9"/>
      <c r="G355" s="9"/>
      <c r="H355" s="11"/>
      <c r="I355" s="12"/>
      <c r="J355" s="9"/>
    </row>
    <row r="356" spans="1:10" s="6" customFormat="1" ht="12" customHeight="1">
      <c r="A356" s="14"/>
      <c r="B356" s="8"/>
      <c r="C356" s="9"/>
      <c r="D356" s="9"/>
      <c r="E356" s="9"/>
      <c r="F356" s="9"/>
      <c r="G356" s="9"/>
      <c r="H356" s="11"/>
      <c r="I356" s="12"/>
      <c r="J356" s="9"/>
    </row>
    <row r="357" spans="1:10" s="6" customFormat="1" ht="25.5" customHeight="1">
      <c r="A357" s="84"/>
      <c r="B357" s="52"/>
      <c r="C357" s="53"/>
      <c r="D357" s="53"/>
      <c r="E357" s="53"/>
      <c r="F357" s="53"/>
      <c r="G357" s="53"/>
      <c r="H357" s="54"/>
      <c r="I357" s="85"/>
      <c r="J357" s="53"/>
    </row>
    <row r="358" spans="1:10" s="6" customFormat="1" ht="12" customHeight="1">
      <c r="A358" s="14"/>
      <c r="B358" s="8"/>
      <c r="C358" s="9"/>
      <c r="D358" s="9"/>
      <c r="E358" s="9"/>
      <c r="F358" s="9"/>
      <c r="G358" s="9"/>
      <c r="H358" s="11"/>
      <c r="I358" s="12"/>
      <c r="J358" s="9"/>
    </row>
    <row r="359" spans="1:10" s="6" customFormat="1" ht="27" customHeight="1">
      <c r="A359" s="14"/>
      <c r="B359" s="8"/>
      <c r="C359" s="9"/>
      <c r="D359" s="9"/>
      <c r="E359" s="9"/>
      <c r="F359" s="9"/>
      <c r="G359" s="9"/>
      <c r="H359" s="11"/>
      <c r="I359" s="12"/>
      <c r="J359" s="9"/>
    </row>
    <row r="360" spans="1:10" s="6" customFormat="1" ht="40.5" customHeight="1">
      <c r="A360" s="14"/>
      <c r="B360" s="8"/>
      <c r="C360" s="9"/>
      <c r="D360" s="9"/>
      <c r="E360" s="9"/>
      <c r="F360" s="9"/>
      <c r="G360" s="9"/>
      <c r="H360" s="11"/>
      <c r="I360" s="12"/>
      <c r="J360" s="9"/>
    </row>
    <row r="361" spans="1:9" ht="12.75">
      <c r="A361" s="86"/>
      <c r="B361" s="4"/>
      <c r="C361" s="86"/>
      <c r="D361" s="86"/>
      <c r="E361" s="4"/>
      <c r="F361" s="86"/>
      <c r="G361" s="86"/>
      <c r="H361" s="86"/>
      <c r="I361" s="86"/>
    </row>
    <row r="362" spans="1:9" ht="12.75">
      <c r="A362" s="86"/>
      <c r="B362" s="4"/>
      <c r="C362" s="86"/>
      <c r="D362" s="86"/>
      <c r="E362" s="4"/>
      <c r="F362" s="86"/>
      <c r="G362" s="86"/>
      <c r="H362" s="4"/>
      <c r="I362" s="86"/>
    </row>
    <row r="363" spans="1:9" ht="12.75">
      <c r="A363" s="86"/>
      <c r="B363" s="4"/>
      <c r="C363" s="86"/>
      <c r="D363" s="4"/>
      <c r="E363" s="4"/>
      <c r="F363" s="86"/>
      <c r="G363" s="86"/>
      <c r="H363" s="4"/>
      <c r="I363" s="86"/>
    </row>
    <row r="364" spans="1:9" ht="12.75">
      <c r="A364" s="86"/>
      <c r="B364" s="4"/>
      <c r="C364" s="86"/>
      <c r="D364" s="4"/>
      <c r="E364" s="4"/>
      <c r="F364" s="86"/>
      <c r="G364" s="86"/>
      <c r="H364" s="4"/>
      <c r="I364" s="86"/>
    </row>
    <row r="365" spans="1:9" ht="12.75">
      <c r="A365" s="86"/>
      <c r="B365" s="4"/>
      <c r="C365" s="86"/>
      <c r="D365" s="4"/>
      <c r="E365" s="4"/>
      <c r="F365" s="86"/>
      <c r="G365" s="86"/>
      <c r="H365" s="4"/>
      <c r="I365" s="86"/>
    </row>
    <row r="366" spans="1:9" ht="12.75">
      <c r="A366" s="86"/>
      <c r="B366" s="4"/>
      <c r="C366" s="86"/>
      <c r="D366" s="4"/>
      <c r="E366" s="4"/>
      <c r="F366" s="4"/>
      <c r="G366" s="4"/>
      <c r="H366" s="4"/>
      <c r="I366" s="86"/>
    </row>
    <row r="367" spans="1:9" ht="12.75">
      <c r="A367" s="86"/>
      <c r="B367" s="4"/>
      <c r="C367" s="86"/>
      <c r="D367" s="4"/>
      <c r="E367" s="4"/>
      <c r="F367" s="4"/>
      <c r="G367" s="4"/>
      <c r="H367" s="4"/>
      <c r="I367" s="4"/>
    </row>
  </sheetData>
  <sheetProtection selectLockedCells="1" selectUnlockedCells="1"/>
  <mergeCells count="20">
    <mergeCell ref="A1:J1"/>
    <mergeCell ref="A5:J5"/>
    <mergeCell ref="A26:J26"/>
    <mergeCell ref="A53:J53"/>
    <mergeCell ref="A59:J59"/>
    <mergeCell ref="A264:J264"/>
    <mergeCell ref="A268:J268"/>
    <mergeCell ref="A273:J273"/>
    <mergeCell ref="A279:J279"/>
    <mergeCell ref="A283:J283"/>
    <mergeCell ref="A288:J288"/>
    <mergeCell ref="A292:J292"/>
    <mergeCell ref="A339:J339"/>
    <mergeCell ref="A343:J343"/>
    <mergeCell ref="A348:J348"/>
    <mergeCell ref="A297:J297"/>
    <mergeCell ref="A319:J319"/>
    <mergeCell ref="A322:J322"/>
    <mergeCell ref="A328:J328"/>
    <mergeCell ref="A333:J333"/>
  </mergeCells>
  <printOptions/>
  <pageMargins left="0.7875" right="0.7875" top="1.0527777777777778" bottom="1.0527777777777778" header="0.7875" footer="0.7875"/>
  <pageSetup horizontalDpi="600" verticalDpi="600" orientation="landscape" paperSize="9" scale="79" r:id="rId1"/>
  <headerFooter alignWithMargins="0">
    <oddHeader>&amp;C&amp;"Times New Roman,Обычный"&amp;12&amp;A</oddHeader>
    <oddFooter>&amp;C&amp;"Times New Roman,Обычный"&amp;12Страница &amp;P</oddFooter>
  </headerFooter>
  <rowBreaks count="2" manualBreakCount="2">
    <brk id="302" max="9" man="1"/>
    <brk id="3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SheetLayoutView="100" zoomScalePageLayoutView="0" workbookViewId="0" topLeftCell="A14">
      <selection activeCell="K24" sqref="K24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3" width="21.8515625" style="1" customWidth="1"/>
    <col min="4" max="4" width="24.28125" style="1" customWidth="1"/>
    <col min="5" max="5" width="13.140625" style="1" customWidth="1"/>
    <col min="6" max="6" width="11.7109375" style="1" customWidth="1"/>
    <col min="7" max="7" width="24.140625" style="1" customWidth="1"/>
    <col min="8" max="8" width="15.140625" style="1" customWidth="1"/>
    <col min="9" max="16384" width="9.00390625" style="1" customWidth="1"/>
  </cols>
  <sheetData>
    <row r="1" ht="12.75">
      <c r="H1" s="87" t="s">
        <v>782</v>
      </c>
    </row>
    <row r="2" spans="1:8" ht="18" customHeight="1">
      <c r="A2" s="297" t="s">
        <v>1304</v>
      </c>
      <c r="B2" s="297"/>
      <c r="C2" s="297"/>
      <c r="D2" s="297"/>
      <c r="E2" s="297"/>
      <c r="F2" s="297"/>
      <c r="G2" s="297"/>
      <c r="H2" s="297"/>
    </row>
    <row r="3" spans="1:8" ht="18" customHeight="1">
      <c r="A3" s="4"/>
      <c r="B3" s="4"/>
      <c r="C3" s="4"/>
      <c r="D3" s="4"/>
      <c r="E3" s="4"/>
      <c r="F3" s="4"/>
      <c r="G3" s="4"/>
      <c r="H3" s="4"/>
    </row>
    <row r="4" spans="1:8" ht="40.5" customHeight="1">
      <c r="A4" s="88" t="s">
        <v>1</v>
      </c>
      <c r="B4" s="88" t="s">
        <v>783</v>
      </c>
      <c r="C4" s="88" t="s">
        <v>3</v>
      </c>
      <c r="D4" s="88" t="s">
        <v>4</v>
      </c>
      <c r="E4" s="88" t="s">
        <v>5</v>
      </c>
      <c r="F4" s="88" t="s">
        <v>784</v>
      </c>
      <c r="G4" s="88" t="s">
        <v>8</v>
      </c>
      <c r="H4" s="88" t="s">
        <v>10</v>
      </c>
    </row>
    <row r="5" spans="1:8" s="6" customFormat="1" ht="18" customHeight="1">
      <c r="A5" s="298" t="s">
        <v>785</v>
      </c>
      <c r="B5" s="298"/>
      <c r="C5" s="298"/>
      <c r="D5" s="298"/>
      <c r="E5" s="298"/>
      <c r="F5" s="298"/>
      <c r="G5" s="298"/>
      <c r="H5" s="298"/>
    </row>
    <row r="6" spans="1:8" s="6" customFormat="1" ht="40.5" customHeight="1">
      <c r="A6" s="89">
        <v>1</v>
      </c>
      <c r="B6" s="90" t="s">
        <v>788</v>
      </c>
      <c r="C6" s="91" t="s">
        <v>13</v>
      </c>
      <c r="D6" s="10" t="s">
        <v>789</v>
      </c>
      <c r="E6" s="92" t="s">
        <v>787</v>
      </c>
      <c r="F6" s="91">
        <v>12</v>
      </c>
      <c r="G6" s="93" t="s">
        <v>790</v>
      </c>
      <c r="H6" s="91">
        <v>1</v>
      </c>
    </row>
    <row r="7" spans="1:8" s="6" customFormat="1" ht="40.5" customHeight="1">
      <c r="A7" s="89">
        <v>2</v>
      </c>
      <c r="B7" s="90" t="s">
        <v>791</v>
      </c>
      <c r="C7" s="91" t="s">
        <v>13</v>
      </c>
      <c r="D7" s="10" t="s">
        <v>1211</v>
      </c>
      <c r="E7" s="92" t="s">
        <v>787</v>
      </c>
      <c r="F7" s="91">
        <v>150</v>
      </c>
      <c r="G7" s="93" t="s">
        <v>792</v>
      </c>
      <c r="H7" s="91">
        <v>6</v>
      </c>
    </row>
    <row r="8" spans="1:8" s="6" customFormat="1" ht="40.5" customHeight="1">
      <c r="A8" s="89">
        <v>3</v>
      </c>
      <c r="B8" s="90" t="s">
        <v>793</v>
      </c>
      <c r="C8" s="91" t="s">
        <v>13</v>
      </c>
      <c r="D8" s="10" t="s">
        <v>794</v>
      </c>
      <c r="E8" s="92" t="s">
        <v>795</v>
      </c>
      <c r="F8" s="91">
        <v>100</v>
      </c>
      <c r="G8" s="94" t="s">
        <v>796</v>
      </c>
      <c r="H8" s="91">
        <v>7</v>
      </c>
    </row>
    <row r="9" spans="1:8" s="6" customFormat="1" ht="40.5" customHeight="1">
      <c r="A9" s="89">
        <v>4</v>
      </c>
      <c r="B9" s="90" t="s">
        <v>797</v>
      </c>
      <c r="C9" s="91" t="s">
        <v>13</v>
      </c>
      <c r="D9" s="10" t="s">
        <v>794</v>
      </c>
      <c r="E9" s="91" t="s">
        <v>798</v>
      </c>
      <c r="F9" s="91">
        <v>6</v>
      </c>
      <c r="G9" s="93" t="s">
        <v>799</v>
      </c>
      <c r="H9" s="91">
        <v>2</v>
      </c>
    </row>
    <row r="10" spans="1:8" s="6" customFormat="1" ht="40.5" customHeight="1">
      <c r="A10" s="89">
        <v>5</v>
      </c>
      <c r="B10" s="90" t="s">
        <v>800</v>
      </c>
      <c r="C10" s="91" t="s">
        <v>13</v>
      </c>
      <c r="D10" s="10" t="s">
        <v>801</v>
      </c>
      <c r="E10" s="91" t="s">
        <v>802</v>
      </c>
      <c r="F10" s="91">
        <v>60</v>
      </c>
      <c r="G10" s="93" t="s">
        <v>803</v>
      </c>
      <c r="H10" s="91">
        <v>8</v>
      </c>
    </row>
    <row r="11" spans="1:8" s="6" customFormat="1" ht="40.5" customHeight="1">
      <c r="A11" s="89">
        <v>6</v>
      </c>
      <c r="B11" s="90" t="s">
        <v>786</v>
      </c>
      <c r="C11" s="91" t="s">
        <v>13</v>
      </c>
      <c r="D11" s="10" t="s">
        <v>801</v>
      </c>
      <c r="E11" s="91" t="s">
        <v>804</v>
      </c>
      <c r="F11" s="91">
        <v>24</v>
      </c>
      <c r="G11" s="93" t="s">
        <v>805</v>
      </c>
      <c r="H11" s="91">
        <v>1</v>
      </c>
    </row>
    <row r="12" spans="1:8" s="6" customFormat="1" ht="40.5" customHeight="1">
      <c r="A12" s="89">
        <v>7</v>
      </c>
      <c r="B12" s="90" t="s">
        <v>806</v>
      </c>
      <c r="C12" s="91" t="s">
        <v>13</v>
      </c>
      <c r="D12" s="10" t="s">
        <v>1210</v>
      </c>
      <c r="E12" s="91" t="s">
        <v>807</v>
      </c>
      <c r="F12" s="91">
        <v>18</v>
      </c>
      <c r="G12" s="93" t="s">
        <v>808</v>
      </c>
      <c r="H12" s="91">
        <v>5</v>
      </c>
    </row>
    <row r="13" spans="1:8" s="6" customFormat="1" ht="30" customHeight="1">
      <c r="A13" s="89"/>
      <c r="B13" s="95" t="s">
        <v>809</v>
      </c>
      <c r="C13" s="91"/>
      <c r="D13" s="8"/>
      <c r="E13" s="91"/>
      <c r="F13" s="96">
        <f>SUM(F6:F12)</f>
        <v>370</v>
      </c>
      <c r="G13" s="93"/>
      <c r="H13" s="96">
        <f>SUM(H6:H12)</f>
        <v>30</v>
      </c>
    </row>
    <row r="14" spans="1:8" s="6" customFormat="1" ht="18" customHeight="1">
      <c r="A14" s="293" t="s">
        <v>148</v>
      </c>
      <c r="B14" s="293"/>
      <c r="C14" s="293"/>
      <c r="D14" s="293"/>
      <c r="E14" s="293"/>
      <c r="F14" s="293"/>
      <c r="G14" s="293"/>
      <c r="H14" s="293"/>
    </row>
    <row r="15" spans="1:8" s="6" customFormat="1" ht="51.75" customHeight="1">
      <c r="A15" s="89">
        <f>A12+1</f>
        <v>8</v>
      </c>
      <c r="B15" s="93" t="s">
        <v>810</v>
      </c>
      <c r="C15" s="89" t="s">
        <v>70</v>
      </c>
      <c r="D15" s="170" t="s">
        <v>1212</v>
      </c>
      <c r="E15" s="93" t="s">
        <v>811</v>
      </c>
      <c r="F15" s="89">
        <v>32</v>
      </c>
      <c r="G15" s="89" t="s">
        <v>812</v>
      </c>
      <c r="H15" s="89">
        <v>1</v>
      </c>
    </row>
    <row r="16" spans="1:8" s="6" customFormat="1" ht="29.25" customHeight="1">
      <c r="A16" s="89">
        <f>A15+1</f>
        <v>9</v>
      </c>
      <c r="B16" s="93" t="s">
        <v>813</v>
      </c>
      <c r="C16" s="89" t="s">
        <v>70</v>
      </c>
      <c r="D16" s="170" t="s">
        <v>814</v>
      </c>
      <c r="E16" s="97" t="s">
        <v>815</v>
      </c>
      <c r="F16" s="89">
        <v>120</v>
      </c>
      <c r="G16" s="98" t="s">
        <v>816</v>
      </c>
      <c r="H16" s="89">
        <v>14</v>
      </c>
    </row>
    <row r="17" spans="1:8" s="6" customFormat="1" ht="29.25" customHeight="1">
      <c r="A17" s="89">
        <f>A16+1</f>
        <v>10</v>
      </c>
      <c r="B17" s="93" t="s">
        <v>817</v>
      </c>
      <c r="C17" s="89" t="s">
        <v>70</v>
      </c>
      <c r="D17" s="171" t="s">
        <v>818</v>
      </c>
      <c r="E17" s="97" t="s">
        <v>819</v>
      </c>
      <c r="F17" s="89">
        <v>55</v>
      </c>
      <c r="G17" s="98" t="s">
        <v>820</v>
      </c>
      <c r="H17" s="89">
        <v>1</v>
      </c>
    </row>
    <row r="18" spans="1:8" s="6" customFormat="1" ht="29.25" customHeight="1">
      <c r="A18" s="89">
        <f>A17+1</f>
        <v>11</v>
      </c>
      <c r="B18" s="93" t="s">
        <v>821</v>
      </c>
      <c r="C18" s="89" t="s">
        <v>70</v>
      </c>
      <c r="D18" s="171" t="s">
        <v>822</v>
      </c>
      <c r="E18" s="97" t="s">
        <v>823</v>
      </c>
      <c r="F18" s="89">
        <v>14</v>
      </c>
      <c r="G18" s="98" t="s">
        <v>824</v>
      </c>
      <c r="H18" s="89">
        <v>1</v>
      </c>
    </row>
    <row r="19" spans="1:8" s="6" customFormat="1" ht="29.25" customHeight="1">
      <c r="A19" s="89">
        <f>A18+1</f>
        <v>12</v>
      </c>
      <c r="B19" s="98" t="s">
        <v>825</v>
      </c>
      <c r="C19" s="97" t="s">
        <v>70</v>
      </c>
      <c r="D19" s="171" t="s">
        <v>826</v>
      </c>
      <c r="E19" s="97" t="s">
        <v>815</v>
      </c>
      <c r="F19" s="100">
        <v>48</v>
      </c>
      <c r="G19" s="98" t="s">
        <v>816</v>
      </c>
      <c r="H19" s="91">
        <v>4</v>
      </c>
    </row>
    <row r="20" spans="1:9" s="6" customFormat="1" ht="29.25" customHeight="1">
      <c r="A20" s="89">
        <f>A19+1</f>
        <v>13</v>
      </c>
      <c r="B20" s="101" t="s">
        <v>827</v>
      </c>
      <c r="C20" s="97" t="s">
        <v>70</v>
      </c>
      <c r="D20" s="171" t="s">
        <v>252</v>
      </c>
      <c r="E20" s="98" t="s">
        <v>828</v>
      </c>
      <c r="F20" s="100">
        <v>14</v>
      </c>
      <c r="G20" s="93" t="s">
        <v>829</v>
      </c>
      <c r="H20" s="91">
        <v>1</v>
      </c>
      <c r="I20" s="291" t="s">
        <v>1454</v>
      </c>
    </row>
    <row r="21" spans="1:8" s="6" customFormat="1" ht="29.25" customHeight="1">
      <c r="A21" s="183">
        <v>14</v>
      </c>
      <c r="B21" s="231" t="s">
        <v>1215</v>
      </c>
      <c r="C21" s="229" t="s">
        <v>70</v>
      </c>
      <c r="D21" s="232" t="s">
        <v>1214</v>
      </c>
      <c r="E21" s="233" t="s">
        <v>1303</v>
      </c>
      <c r="F21" s="234">
        <v>0</v>
      </c>
      <c r="G21" s="231" t="s">
        <v>1213</v>
      </c>
      <c r="H21" s="182">
        <v>1</v>
      </c>
    </row>
    <row r="22" spans="1:8" s="17" customFormat="1" ht="40.5" customHeight="1">
      <c r="A22" s="89">
        <v>15</v>
      </c>
      <c r="B22" s="102" t="s">
        <v>830</v>
      </c>
      <c r="C22" s="97" t="s">
        <v>427</v>
      </c>
      <c r="D22" s="171" t="s">
        <v>831</v>
      </c>
      <c r="E22" s="98" t="s">
        <v>832</v>
      </c>
      <c r="F22" s="100">
        <v>32</v>
      </c>
      <c r="G22" s="93" t="s">
        <v>229</v>
      </c>
      <c r="H22" s="91">
        <v>8</v>
      </c>
    </row>
    <row r="23" spans="1:8" s="103" customFormat="1" ht="40.5" customHeight="1">
      <c r="A23" s="89">
        <v>16</v>
      </c>
      <c r="B23" s="101" t="s">
        <v>833</v>
      </c>
      <c r="C23" s="97" t="s">
        <v>70</v>
      </c>
      <c r="D23" s="171" t="s">
        <v>834</v>
      </c>
      <c r="E23" s="98" t="s">
        <v>835</v>
      </c>
      <c r="F23" s="100">
        <v>4</v>
      </c>
      <c r="G23" s="93" t="s">
        <v>836</v>
      </c>
      <c r="H23" s="91">
        <v>2</v>
      </c>
    </row>
    <row r="24" spans="1:8" s="6" customFormat="1" ht="29.25" customHeight="1">
      <c r="A24" s="89">
        <v>17</v>
      </c>
      <c r="B24" s="101" t="s">
        <v>837</v>
      </c>
      <c r="C24" s="91" t="s">
        <v>427</v>
      </c>
      <c r="D24" s="171" t="s">
        <v>838</v>
      </c>
      <c r="E24" s="98" t="s">
        <v>839</v>
      </c>
      <c r="F24" s="100">
        <v>0</v>
      </c>
      <c r="G24" s="93" t="s">
        <v>840</v>
      </c>
      <c r="H24" s="91">
        <v>2</v>
      </c>
    </row>
    <row r="25" spans="1:8" s="17" customFormat="1" ht="51.75" customHeight="1">
      <c r="A25" s="89">
        <v>18</v>
      </c>
      <c r="B25" s="101" t="s">
        <v>841</v>
      </c>
      <c r="C25" s="91" t="s">
        <v>70</v>
      </c>
      <c r="D25" s="171" t="s">
        <v>838</v>
      </c>
      <c r="E25" s="98" t="s">
        <v>842</v>
      </c>
      <c r="F25" s="100">
        <v>50</v>
      </c>
      <c r="G25" s="93" t="s">
        <v>840</v>
      </c>
      <c r="H25" s="91">
        <v>2</v>
      </c>
    </row>
    <row r="26" spans="1:8" s="17" customFormat="1" ht="40.5" customHeight="1">
      <c r="A26" s="89">
        <v>19</v>
      </c>
      <c r="B26" s="101" t="s">
        <v>843</v>
      </c>
      <c r="C26" s="91" t="s">
        <v>70</v>
      </c>
      <c r="D26" s="171" t="s">
        <v>844</v>
      </c>
      <c r="E26" s="98" t="s">
        <v>823</v>
      </c>
      <c r="F26" s="100">
        <v>42</v>
      </c>
      <c r="G26" s="93" t="s">
        <v>845</v>
      </c>
      <c r="H26" s="91">
        <v>6</v>
      </c>
    </row>
    <row r="27" spans="1:8" s="17" customFormat="1" ht="29.25" customHeight="1">
      <c r="A27" s="89">
        <f>A26+1</f>
        <v>20</v>
      </c>
      <c r="B27" s="102" t="s">
        <v>846</v>
      </c>
      <c r="C27" s="91" t="s">
        <v>427</v>
      </c>
      <c r="D27" s="171" t="s">
        <v>847</v>
      </c>
      <c r="E27" s="98" t="s">
        <v>848</v>
      </c>
      <c r="F27" s="100">
        <v>30</v>
      </c>
      <c r="G27" s="93" t="s">
        <v>849</v>
      </c>
      <c r="H27" s="91">
        <v>2</v>
      </c>
    </row>
    <row r="28" spans="1:8" s="17" customFormat="1" ht="53.25" customHeight="1">
      <c r="A28" s="183">
        <v>21</v>
      </c>
      <c r="B28" s="228" t="s">
        <v>1261</v>
      </c>
      <c r="C28" s="182" t="s">
        <v>1262</v>
      </c>
      <c r="D28" s="224" t="s">
        <v>1263</v>
      </c>
      <c r="E28" s="229" t="s">
        <v>823</v>
      </c>
      <c r="F28" s="230" t="s">
        <v>1264</v>
      </c>
      <c r="G28" s="198" t="s">
        <v>1265</v>
      </c>
      <c r="H28" s="182">
        <v>1</v>
      </c>
    </row>
    <row r="29" spans="1:8" s="17" customFormat="1" ht="40.5" customHeight="1">
      <c r="A29" s="89">
        <v>22</v>
      </c>
      <c r="B29" s="102" t="s">
        <v>850</v>
      </c>
      <c r="C29" s="91" t="s">
        <v>427</v>
      </c>
      <c r="D29" s="171" t="s">
        <v>851</v>
      </c>
      <c r="E29" s="98" t="s">
        <v>852</v>
      </c>
      <c r="F29" s="100">
        <v>78</v>
      </c>
      <c r="G29" s="93" t="s">
        <v>153</v>
      </c>
      <c r="H29" s="91">
        <v>5</v>
      </c>
    </row>
    <row r="30" spans="1:8" s="17" customFormat="1" ht="29.25" customHeight="1">
      <c r="A30" s="89">
        <v>23</v>
      </c>
      <c r="B30" s="101" t="s">
        <v>853</v>
      </c>
      <c r="C30" s="91" t="s">
        <v>70</v>
      </c>
      <c r="D30" s="171" t="s">
        <v>854</v>
      </c>
      <c r="E30" s="98" t="s">
        <v>823</v>
      </c>
      <c r="F30" s="100">
        <v>9</v>
      </c>
      <c r="G30" s="93" t="s">
        <v>855</v>
      </c>
      <c r="H30" s="91">
        <v>4</v>
      </c>
    </row>
    <row r="31" spans="1:8" s="29" customFormat="1" ht="29.25" customHeight="1">
      <c r="A31" s="89">
        <f>A30+1</f>
        <v>24</v>
      </c>
      <c r="B31" s="101" t="s">
        <v>856</v>
      </c>
      <c r="C31" s="91" t="s">
        <v>427</v>
      </c>
      <c r="D31" s="171" t="s">
        <v>857</v>
      </c>
      <c r="E31" s="98" t="s">
        <v>858</v>
      </c>
      <c r="F31" s="100">
        <v>27</v>
      </c>
      <c r="G31" s="93" t="s">
        <v>859</v>
      </c>
      <c r="H31" s="91">
        <v>1</v>
      </c>
    </row>
    <row r="32" spans="1:8" s="29" customFormat="1" ht="29.25" customHeight="1">
      <c r="A32" s="89"/>
      <c r="B32" s="104" t="s">
        <v>562</v>
      </c>
      <c r="C32" s="172"/>
      <c r="D32" s="98"/>
      <c r="E32" s="98"/>
      <c r="F32" s="105">
        <f>SUM(F15:F31)</f>
        <v>555</v>
      </c>
      <c r="G32" s="106"/>
      <c r="H32" s="105">
        <f>SUM(H15:H31)</f>
        <v>56</v>
      </c>
    </row>
    <row r="33" spans="1:8" s="6" customFormat="1" ht="18" customHeight="1">
      <c r="A33" s="298" t="s">
        <v>634</v>
      </c>
      <c r="B33" s="298"/>
      <c r="C33" s="298"/>
      <c r="D33" s="298"/>
      <c r="E33" s="298"/>
      <c r="F33" s="298"/>
      <c r="G33" s="298"/>
      <c r="H33" s="298"/>
    </row>
    <row r="34" spans="1:8" s="6" customFormat="1" ht="18" customHeight="1">
      <c r="A34"/>
      <c r="B34"/>
      <c r="C34"/>
      <c r="D34"/>
      <c r="E34"/>
      <c r="F34"/>
      <c r="G34"/>
      <c r="H34"/>
    </row>
    <row r="35" spans="1:8" s="6" customFormat="1" ht="29.25" customHeight="1">
      <c r="A35" s="89">
        <f>SUM(A31+1)</f>
        <v>25</v>
      </c>
      <c r="B35" s="28" t="s">
        <v>860</v>
      </c>
      <c r="C35" s="91" t="s">
        <v>427</v>
      </c>
      <c r="D35" s="28" t="s">
        <v>861</v>
      </c>
      <c r="E35" s="28" t="s">
        <v>862</v>
      </c>
      <c r="F35" s="89">
        <v>60</v>
      </c>
      <c r="G35" s="93" t="s">
        <v>863</v>
      </c>
      <c r="H35" s="91">
        <v>3</v>
      </c>
    </row>
    <row r="36" spans="1:8" s="6" customFormat="1" ht="42.75" customHeight="1">
      <c r="A36" s="223">
        <v>26</v>
      </c>
      <c r="B36" s="211" t="s">
        <v>1240</v>
      </c>
      <c r="C36" s="182" t="s">
        <v>13</v>
      </c>
      <c r="D36" s="224" t="s">
        <v>1241</v>
      </c>
      <c r="E36" s="182" t="s">
        <v>1242</v>
      </c>
      <c r="F36" s="182">
        <v>16</v>
      </c>
      <c r="G36" s="198" t="s">
        <v>1243</v>
      </c>
      <c r="H36" s="182">
        <v>2</v>
      </c>
    </row>
    <row r="37" spans="1:8" s="6" customFormat="1" ht="35.25" customHeight="1">
      <c r="A37" s="107"/>
      <c r="B37" s="108" t="s">
        <v>704</v>
      </c>
      <c r="C37" s="91"/>
      <c r="D37" s="28"/>
      <c r="E37" s="28"/>
      <c r="F37" s="105">
        <f>SUM(F35:F36)</f>
        <v>76</v>
      </c>
      <c r="G37" s="109"/>
      <c r="H37" s="105">
        <f>SUM(H35:H36)</f>
        <v>5</v>
      </c>
    </row>
    <row r="38" spans="1:8" s="6" customFormat="1" ht="18" customHeight="1">
      <c r="A38" s="107"/>
      <c r="B38" s="108"/>
      <c r="C38" s="96" t="s">
        <v>781</v>
      </c>
      <c r="D38" s="28"/>
      <c r="E38" s="28"/>
      <c r="F38" s="105">
        <f>SUM(F13+F32+F37)</f>
        <v>1001</v>
      </c>
      <c r="G38" s="109"/>
      <c r="H38" s="96">
        <f>H13+H32+H36</f>
        <v>88</v>
      </c>
    </row>
    <row r="40" spans="1:8" ht="39.75" customHeight="1">
      <c r="A40" s="299" t="s">
        <v>864</v>
      </c>
      <c r="B40" s="299"/>
      <c r="C40" s="299"/>
      <c r="D40" s="299"/>
      <c r="E40" s="299"/>
      <c r="F40" s="299"/>
      <c r="G40" s="299"/>
      <c r="H40" s="299"/>
    </row>
  </sheetData>
  <sheetProtection selectLockedCells="1" selectUnlockedCells="1"/>
  <mergeCells count="5">
    <mergeCell ref="A2:H2"/>
    <mergeCell ref="A5:H5"/>
    <mergeCell ref="A14:H14"/>
    <mergeCell ref="A33:H33"/>
    <mergeCell ref="A40:H4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view="pageBreakPreview" zoomScaleSheetLayoutView="100" zoomScalePageLayoutView="0" workbookViewId="0" topLeftCell="A1">
      <selection activeCell="J108" sqref="J108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3" width="21.8515625" style="1" customWidth="1"/>
    <col min="4" max="4" width="18.28125" style="1" customWidth="1"/>
    <col min="5" max="5" width="17.57421875" style="1" customWidth="1"/>
    <col min="6" max="6" width="18.140625" style="1" customWidth="1"/>
    <col min="7" max="7" width="17.8515625" style="1" customWidth="1"/>
    <col min="8" max="8" width="17.140625" style="1" customWidth="1"/>
    <col min="9" max="16384" width="9.00390625" style="1" customWidth="1"/>
  </cols>
  <sheetData>
    <row r="1" ht="12.75">
      <c r="H1" s="87" t="s">
        <v>865</v>
      </c>
    </row>
    <row r="2" spans="1:8" ht="12.75">
      <c r="A2" s="300" t="s">
        <v>1286</v>
      </c>
      <c r="B2" s="300"/>
      <c r="C2" s="300"/>
      <c r="D2" s="300"/>
      <c r="E2" s="300"/>
      <c r="F2" s="300"/>
      <c r="G2" s="300"/>
      <c r="H2" s="300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39" customHeight="1">
      <c r="A4" s="88" t="s">
        <v>1</v>
      </c>
      <c r="B4" s="88" t="s">
        <v>866</v>
      </c>
      <c r="C4" s="88" t="s">
        <v>3</v>
      </c>
      <c r="D4" s="88" t="s">
        <v>4</v>
      </c>
      <c r="E4" s="88" t="s">
        <v>5</v>
      </c>
      <c r="F4" s="88" t="s">
        <v>867</v>
      </c>
      <c r="G4" s="88" t="s">
        <v>8</v>
      </c>
      <c r="H4" s="88" t="s">
        <v>10</v>
      </c>
    </row>
    <row r="5" spans="1:8" ht="12.75" customHeight="1">
      <c r="A5" s="301" t="s">
        <v>1285</v>
      </c>
      <c r="B5" s="301"/>
      <c r="C5" s="301"/>
      <c r="D5" s="301"/>
      <c r="E5" s="301"/>
      <c r="F5" s="301"/>
      <c r="G5" s="301"/>
      <c r="H5" s="301"/>
    </row>
    <row r="6" spans="1:8" ht="40.5" customHeight="1">
      <c r="A6" s="89">
        <v>1</v>
      </c>
      <c r="B6" s="93" t="s">
        <v>868</v>
      </c>
      <c r="C6" s="89" t="s">
        <v>869</v>
      </c>
      <c r="D6" s="93" t="s">
        <v>870</v>
      </c>
      <c r="E6" s="89" t="s">
        <v>862</v>
      </c>
      <c r="F6" s="89" t="s">
        <v>871</v>
      </c>
      <c r="G6" s="93" t="s">
        <v>872</v>
      </c>
      <c r="H6" s="89">
        <v>4</v>
      </c>
    </row>
    <row r="7" spans="1:8" ht="40.5" customHeight="1">
      <c r="A7" s="89">
        <f>A6+1</f>
        <v>2</v>
      </c>
      <c r="B7" s="93" t="s">
        <v>873</v>
      </c>
      <c r="C7" s="89" t="s">
        <v>70</v>
      </c>
      <c r="D7" s="98" t="s">
        <v>1227</v>
      </c>
      <c r="E7" s="89" t="s">
        <v>358</v>
      </c>
      <c r="F7" s="89" t="s">
        <v>874</v>
      </c>
      <c r="G7" s="93" t="s">
        <v>875</v>
      </c>
      <c r="H7" s="89">
        <v>1</v>
      </c>
    </row>
    <row r="8" spans="1:8" ht="40.5" customHeight="1">
      <c r="A8" s="183">
        <f aca="true" t="shared" si="0" ref="A8:A59">A7+1</f>
        <v>3</v>
      </c>
      <c r="B8" s="198" t="s">
        <v>921</v>
      </c>
      <c r="C8" s="183" t="s">
        <v>70</v>
      </c>
      <c r="D8" s="175" t="s">
        <v>1228</v>
      </c>
      <c r="E8" s="183" t="s">
        <v>1231</v>
      </c>
      <c r="F8" s="183" t="s">
        <v>1226</v>
      </c>
      <c r="G8" s="198" t="s">
        <v>1229</v>
      </c>
      <c r="H8" s="183">
        <v>1</v>
      </c>
    </row>
    <row r="9" spans="1:8" ht="40.5" customHeight="1">
      <c r="A9" s="183">
        <f t="shared" si="0"/>
        <v>4</v>
      </c>
      <c r="B9" s="195" t="s">
        <v>997</v>
      </c>
      <c r="C9" s="196" t="s">
        <v>70</v>
      </c>
      <c r="D9" s="175" t="s">
        <v>1232</v>
      </c>
      <c r="E9" s="183" t="s">
        <v>1230</v>
      </c>
      <c r="F9" s="200" t="s">
        <v>995</v>
      </c>
      <c r="G9" s="198" t="s">
        <v>998</v>
      </c>
      <c r="H9" s="183">
        <v>1</v>
      </c>
    </row>
    <row r="10" spans="1:8" ht="40.5" customHeight="1">
      <c r="A10" s="183">
        <f t="shared" si="0"/>
        <v>5</v>
      </c>
      <c r="B10" s="198" t="s">
        <v>876</v>
      </c>
      <c r="C10" s="183" t="s">
        <v>70</v>
      </c>
      <c r="D10" s="198" t="s">
        <v>877</v>
      </c>
      <c r="E10" s="182" t="s">
        <v>878</v>
      </c>
      <c r="F10" s="183" t="s">
        <v>879</v>
      </c>
      <c r="G10" s="199" t="s">
        <v>880</v>
      </c>
      <c r="H10" s="183">
        <v>1</v>
      </c>
    </row>
    <row r="11" spans="1:8" ht="51.75" customHeight="1">
      <c r="A11" s="183">
        <f t="shared" si="0"/>
        <v>6</v>
      </c>
      <c r="B11" s="198" t="s">
        <v>876</v>
      </c>
      <c r="C11" s="183" t="s">
        <v>70</v>
      </c>
      <c r="D11" s="198" t="s">
        <v>877</v>
      </c>
      <c r="E11" s="182" t="s">
        <v>878</v>
      </c>
      <c r="F11" s="183" t="s">
        <v>879</v>
      </c>
      <c r="G11" s="199" t="s">
        <v>881</v>
      </c>
      <c r="H11" s="183">
        <v>1</v>
      </c>
    </row>
    <row r="12" spans="1:8" ht="29.25" customHeight="1">
      <c r="A12" s="183">
        <f t="shared" si="0"/>
        <v>7</v>
      </c>
      <c r="B12" s="198" t="s">
        <v>876</v>
      </c>
      <c r="C12" s="183" t="s">
        <v>70</v>
      </c>
      <c r="D12" s="198" t="s">
        <v>877</v>
      </c>
      <c r="E12" s="182" t="s">
        <v>878</v>
      </c>
      <c r="F12" s="183" t="s">
        <v>879</v>
      </c>
      <c r="G12" s="199" t="s">
        <v>882</v>
      </c>
      <c r="H12" s="183">
        <v>1</v>
      </c>
    </row>
    <row r="13" spans="1:8" ht="40.5" customHeight="1">
      <c r="A13" s="183">
        <f t="shared" si="0"/>
        <v>8</v>
      </c>
      <c r="B13" s="198" t="s">
        <v>876</v>
      </c>
      <c r="C13" s="183" t="s">
        <v>70</v>
      </c>
      <c r="D13" s="198" t="s">
        <v>877</v>
      </c>
      <c r="E13" s="182" t="s">
        <v>878</v>
      </c>
      <c r="F13" s="183" t="s">
        <v>879</v>
      </c>
      <c r="G13" s="199" t="s">
        <v>883</v>
      </c>
      <c r="H13" s="183">
        <v>1</v>
      </c>
    </row>
    <row r="14" spans="1:8" ht="40.5" customHeight="1">
      <c r="A14" s="183">
        <f t="shared" si="0"/>
        <v>9</v>
      </c>
      <c r="B14" s="198" t="s">
        <v>1208</v>
      </c>
      <c r="C14" s="183" t="s">
        <v>70</v>
      </c>
      <c r="D14" s="198" t="s">
        <v>1209</v>
      </c>
      <c r="E14" s="182" t="s">
        <v>899</v>
      </c>
      <c r="F14" s="183" t="s">
        <v>891</v>
      </c>
      <c r="G14" s="199" t="s">
        <v>157</v>
      </c>
      <c r="H14" s="183">
        <v>1</v>
      </c>
    </row>
    <row r="15" spans="1:8" ht="40.5" customHeight="1">
      <c r="A15" s="183">
        <f t="shared" si="0"/>
        <v>10</v>
      </c>
      <c r="B15" s="198" t="s">
        <v>1205</v>
      </c>
      <c r="C15" s="183"/>
      <c r="D15" s="198" t="s">
        <v>1207</v>
      </c>
      <c r="E15" s="182" t="s">
        <v>343</v>
      </c>
      <c r="F15" s="183" t="s">
        <v>891</v>
      </c>
      <c r="G15" s="199" t="s">
        <v>1206</v>
      </c>
      <c r="H15" s="183">
        <v>1</v>
      </c>
    </row>
    <row r="16" spans="1:8" ht="29.25" customHeight="1">
      <c r="A16" s="183">
        <f t="shared" si="0"/>
        <v>11</v>
      </c>
      <c r="B16" s="198" t="s">
        <v>884</v>
      </c>
      <c r="C16" s="183" t="s">
        <v>885</v>
      </c>
      <c r="D16" s="198" t="s">
        <v>886</v>
      </c>
      <c r="E16" s="182" t="s">
        <v>176</v>
      </c>
      <c r="F16" s="183" t="s">
        <v>887</v>
      </c>
      <c r="G16" s="198" t="s">
        <v>888</v>
      </c>
      <c r="H16" s="183">
        <v>4</v>
      </c>
    </row>
    <row r="17" spans="1:8" ht="29.25" customHeight="1">
      <c r="A17" s="183">
        <f t="shared" si="0"/>
        <v>12</v>
      </c>
      <c r="B17" s="198" t="s">
        <v>889</v>
      </c>
      <c r="C17" s="183" t="s">
        <v>427</v>
      </c>
      <c r="D17" s="198" t="s">
        <v>890</v>
      </c>
      <c r="E17" s="182" t="s">
        <v>343</v>
      </c>
      <c r="F17" s="183" t="s">
        <v>891</v>
      </c>
      <c r="G17" s="198" t="s">
        <v>892</v>
      </c>
      <c r="H17" s="183">
        <v>5</v>
      </c>
    </row>
    <row r="18" spans="1:8" ht="40.5" customHeight="1">
      <c r="A18" s="183">
        <f t="shared" si="0"/>
        <v>13</v>
      </c>
      <c r="B18" s="198" t="s">
        <v>893</v>
      </c>
      <c r="C18" s="183" t="s">
        <v>70</v>
      </c>
      <c r="D18" s="198" t="s">
        <v>894</v>
      </c>
      <c r="E18" s="182" t="s">
        <v>176</v>
      </c>
      <c r="F18" s="183" t="s">
        <v>895</v>
      </c>
      <c r="G18" s="198" t="s">
        <v>896</v>
      </c>
      <c r="H18" s="183">
        <v>1</v>
      </c>
    </row>
    <row r="19" spans="1:8" s="110" customFormat="1" ht="40.5" customHeight="1">
      <c r="A19" s="183">
        <f t="shared" si="0"/>
        <v>14</v>
      </c>
      <c r="B19" s="198" t="s">
        <v>897</v>
      </c>
      <c r="C19" s="183" t="s">
        <v>427</v>
      </c>
      <c r="D19" s="198" t="s">
        <v>898</v>
      </c>
      <c r="E19" s="182" t="s">
        <v>899</v>
      </c>
      <c r="F19" s="183" t="s">
        <v>895</v>
      </c>
      <c r="G19" s="198" t="s">
        <v>900</v>
      </c>
      <c r="H19" s="183">
        <v>1</v>
      </c>
    </row>
    <row r="20" spans="1:8" s="110" customFormat="1" ht="40.5" customHeight="1">
      <c r="A20" s="183">
        <f t="shared" si="0"/>
        <v>15</v>
      </c>
      <c r="B20" s="198" t="s">
        <v>901</v>
      </c>
      <c r="C20" s="183" t="s">
        <v>70</v>
      </c>
      <c r="D20" s="198" t="s">
        <v>902</v>
      </c>
      <c r="E20" s="182" t="s">
        <v>903</v>
      </c>
      <c r="F20" s="183" t="s">
        <v>895</v>
      </c>
      <c r="G20" s="198" t="s">
        <v>904</v>
      </c>
      <c r="H20" s="183">
        <v>1</v>
      </c>
    </row>
    <row r="21" spans="1:8" s="110" customFormat="1" ht="40.5" customHeight="1">
      <c r="A21" s="183">
        <f t="shared" si="0"/>
        <v>16</v>
      </c>
      <c r="B21" s="198" t="s">
        <v>895</v>
      </c>
      <c r="C21" s="183" t="s">
        <v>70</v>
      </c>
      <c r="D21" s="198" t="s">
        <v>905</v>
      </c>
      <c r="E21" s="182" t="s">
        <v>903</v>
      </c>
      <c r="F21" s="183" t="s">
        <v>895</v>
      </c>
      <c r="G21" s="198" t="s">
        <v>906</v>
      </c>
      <c r="H21" s="183">
        <v>1</v>
      </c>
    </row>
    <row r="22" spans="1:8" s="110" customFormat="1" ht="40.5" customHeight="1">
      <c r="A22" s="183">
        <f t="shared" si="0"/>
        <v>17</v>
      </c>
      <c r="B22" s="198" t="s">
        <v>895</v>
      </c>
      <c r="C22" s="183" t="s">
        <v>70</v>
      </c>
      <c r="D22" s="198" t="s">
        <v>907</v>
      </c>
      <c r="E22" s="182" t="s">
        <v>903</v>
      </c>
      <c r="F22" s="183" t="s">
        <v>895</v>
      </c>
      <c r="G22" s="198" t="s">
        <v>908</v>
      </c>
      <c r="H22" s="183">
        <v>1</v>
      </c>
    </row>
    <row r="23" spans="1:8" s="110" customFormat="1" ht="40.5" customHeight="1">
      <c r="A23" s="183">
        <f t="shared" si="0"/>
        <v>18</v>
      </c>
      <c r="B23" s="198" t="s">
        <v>909</v>
      </c>
      <c r="C23" s="183" t="s">
        <v>70</v>
      </c>
      <c r="D23" s="198" t="s">
        <v>910</v>
      </c>
      <c r="E23" s="182" t="s">
        <v>176</v>
      </c>
      <c r="F23" s="183" t="s">
        <v>895</v>
      </c>
      <c r="G23" s="198" t="s">
        <v>896</v>
      </c>
      <c r="H23" s="183">
        <v>1</v>
      </c>
    </row>
    <row r="24" spans="1:8" s="110" customFormat="1" ht="40.5" customHeight="1">
      <c r="A24" s="183">
        <f t="shared" si="0"/>
        <v>19</v>
      </c>
      <c r="B24" s="198" t="s">
        <v>879</v>
      </c>
      <c r="C24" s="183" t="s">
        <v>70</v>
      </c>
      <c r="D24" s="198" t="s">
        <v>911</v>
      </c>
      <c r="E24" s="182" t="s">
        <v>903</v>
      </c>
      <c r="F24" s="183" t="s">
        <v>912</v>
      </c>
      <c r="G24" s="198" t="s">
        <v>913</v>
      </c>
      <c r="H24" s="183">
        <v>1</v>
      </c>
    </row>
    <row r="25" spans="1:8" s="110" customFormat="1" ht="40.5" customHeight="1">
      <c r="A25" s="183">
        <v>20</v>
      </c>
      <c r="B25" s="198" t="s">
        <v>914</v>
      </c>
      <c r="C25" s="183" t="s">
        <v>70</v>
      </c>
      <c r="D25" s="198" t="s">
        <v>915</v>
      </c>
      <c r="E25" s="182" t="s">
        <v>916</v>
      </c>
      <c r="F25" s="183" t="s">
        <v>917</v>
      </c>
      <c r="G25" s="198" t="s">
        <v>918</v>
      </c>
      <c r="H25" s="183">
        <v>1</v>
      </c>
    </row>
    <row r="26" spans="1:8" s="110" customFormat="1" ht="40.5" customHeight="1">
      <c r="A26" s="183">
        <v>21</v>
      </c>
      <c r="B26" s="198" t="s">
        <v>919</v>
      </c>
      <c r="C26" s="183" t="s">
        <v>70</v>
      </c>
      <c r="D26" s="198" t="s">
        <v>911</v>
      </c>
      <c r="E26" s="197" t="s">
        <v>920</v>
      </c>
      <c r="F26" s="183" t="s">
        <v>921</v>
      </c>
      <c r="G26" s="198" t="s">
        <v>922</v>
      </c>
      <c r="H26" s="183">
        <v>1</v>
      </c>
    </row>
    <row r="27" spans="1:8" s="110" customFormat="1" ht="29.25" customHeight="1">
      <c r="A27" s="183">
        <f t="shared" si="0"/>
        <v>22</v>
      </c>
      <c r="B27" s="198" t="s">
        <v>923</v>
      </c>
      <c r="C27" s="183" t="s">
        <v>70</v>
      </c>
      <c r="D27" s="198" t="s">
        <v>924</v>
      </c>
      <c r="E27" s="182" t="s">
        <v>903</v>
      </c>
      <c r="F27" s="183" t="s">
        <v>923</v>
      </c>
      <c r="G27" s="198" t="s">
        <v>925</v>
      </c>
      <c r="H27" s="183">
        <v>1</v>
      </c>
    </row>
    <row r="28" spans="1:8" s="110" customFormat="1" ht="48" customHeight="1">
      <c r="A28" s="183">
        <f t="shared" si="0"/>
        <v>23</v>
      </c>
      <c r="B28" s="201" t="s">
        <v>1233</v>
      </c>
      <c r="C28" s="183" t="s">
        <v>70</v>
      </c>
      <c r="D28" s="198" t="s">
        <v>924</v>
      </c>
      <c r="E28" s="182" t="s">
        <v>972</v>
      </c>
      <c r="F28" s="202" t="s">
        <v>895</v>
      </c>
      <c r="G28" s="178" t="s">
        <v>1222</v>
      </c>
      <c r="H28" s="183">
        <v>1</v>
      </c>
    </row>
    <row r="29" spans="1:8" s="110" customFormat="1" ht="52.5" customHeight="1">
      <c r="A29" s="183">
        <f t="shared" si="0"/>
        <v>24</v>
      </c>
      <c r="B29" s="178" t="s">
        <v>1223</v>
      </c>
      <c r="C29" s="183" t="s">
        <v>70</v>
      </c>
      <c r="D29" s="198" t="s">
        <v>924</v>
      </c>
      <c r="E29" s="182" t="s">
        <v>903</v>
      </c>
      <c r="F29" s="183" t="s">
        <v>1220</v>
      </c>
      <c r="G29" s="178" t="s">
        <v>1223</v>
      </c>
      <c r="H29" s="183">
        <v>1</v>
      </c>
    </row>
    <row r="30" spans="1:8" s="110" customFormat="1" ht="47.25" customHeight="1">
      <c r="A30" s="183">
        <f t="shared" si="0"/>
        <v>25</v>
      </c>
      <c r="B30" s="178" t="s">
        <v>1224</v>
      </c>
      <c r="C30" s="183" t="s">
        <v>70</v>
      </c>
      <c r="D30" s="198" t="s">
        <v>924</v>
      </c>
      <c r="E30" s="182" t="s">
        <v>903</v>
      </c>
      <c r="F30" s="183" t="s">
        <v>1226</v>
      </c>
      <c r="G30" s="178" t="s">
        <v>1224</v>
      </c>
      <c r="H30" s="183">
        <v>1</v>
      </c>
    </row>
    <row r="31" spans="1:8" s="110" customFormat="1" ht="57" customHeight="1">
      <c r="A31" s="183">
        <f t="shared" si="0"/>
        <v>26</v>
      </c>
      <c r="B31" s="178" t="s">
        <v>1225</v>
      </c>
      <c r="C31" s="183" t="s">
        <v>70</v>
      </c>
      <c r="D31" s="198" t="s">
        <v>924</v>
      </c>
      <c r="E31" s="182" t="s">
        <v>903</v>
      </c>
      <c r="F31" s="183" t="s">
        <v>1220</v>
      </c>
      <c r="G31" s="178" t="s">
        <v>1225</v>
      </c>
      <c r="H31" s="183">
        <v>1</v>
      </c>
    </row>
    <row r="32" spans="1:8" ht="51.75" customHeight="1">
      <c r="A32" s="183">
        <f t="shared" si="0"/>
        <v>27</v>
      </c>
      <c r="B32" s="195" t="s">
        <v>926</v>
      </c>
      <c r="C32" s="196" t="s">
        <v>70</v>
      </c>
      <c r="D32" s="197" t="s">
        <v>927</v>
      </c>
      <c r="E32" s="182" t="s">
        <v>928</v>
      </c>
      <c r="F32" s="183" t="s">
        <v>874</v>
      </c>
      <c r="G32" s="198" t="s">
        <v>929</v>
      </c>
      <c r="H32" s="183">
        <v>1</v>
      </c>
    </row>
    <row r="33" spans="1:8" ht="40.5" customHeight="1">
      <c r="A33" s="183">
        <f t="shared" si="0"/>
        <v>28</v>
      </c>
      <c r="B33" s="195" t="s">
        <v>930</v>
      </c>
      <c r="C33" s="196" t="s">
        <v>70</v>
      </c>
      <c r="D33" s="197" t="s">
        <v>931</v>
      </c>
      <c r="E33" s="182" t="s">
        <v>256</v>
      </c>
      <c r="F33" s="202" t="s">
        <v>895</v>
      </c>
      <c r="G33" s="197" t="s">
        <v>932</v>
      </c>
      <c r="H33" s="183">
        <v>1</v>
      </c>
    </row>
    <row r="34" spans="1:8" ht="40.5" customHeight="1">
      <c r="A34" s="183">
        <f t="shared" si="0"/>
        <v>29</v>
      </c>
      <c r="B34" s="195" t="s">
        <v>933</v>
      </c>
      <c r="C34" s="196" t="s">
        <v>70</v>
      </c>
      <c r="D34" s="197" t="s">
        <v>934</v>
      </c>
      <c r="E34" s="182" t="s">
        <v>256</v>
      </c>
      <c r="F34" s="202" t="s">
        <v>935</v>
      </c>
      <c r="G34" s="198" t="s">
        <v>936</v>
      </c>
      <c r="H34" s="183">
        <v>1</v>
      </c>
    </row>
    <row r="35" spans="1:8" ht="40.5" customHeight="1">
      <c r="A35" s="183">
        <f t="shared" si="0"/>
        <v>30</v>
      </c>
      <c r="B35" s="195" t="s">
        <v>937</v>
      </c>
      <c r="C35" s="196" t="s">
        <v>70</v>
      </c>
      <c r="D35" s="197" t="s">
        <v>931</v>
      </c>
      <c r="E35" s="182" t="s">
        <v>256</v>
      </c>
      <c r="F35" s="202" t="s">
        <v>935</v>
      </c>
      <c r="G35" s="198" t="s">
        <v>938</v>
      </c>
      <c r="H35" s="183">
        <v>1</v>
      </c>
    </row>
    <row r="36" spans="1:8" ht="40.5" customHeight="1">
      <c r="A36" s="183">
        <f t="shared" si="0"/>
        <v>31</v>
      </c>
      <c r="B36" s="195" t="s">
        <v>939</v>
      </c>
      <c r="C36" s="196" t="s">
        <v>70</v>
      </c>
      <c r="D36" s="197" t="s">
        <v>931</v>
      </c>
      <c r="E36" s="182" t="s">
        <v>256</v>
      </c>
      <c r="F36" s="203" t="s">
        <v>940</v>
      </c>
      <c r="G36" s="198" t="s">
        <v>941</v>
      </c>
      <c r="H36" s="183">
        <v>1</v>
      </c>
    </row>
    <row r="37" spans="1:8" ht="51.75" customHeight="1">
      <c r="A37" s="183">
        <f t="shared" si="0"/>
        <v>32</v>
      </c>
      <c r="B37" s="195" t="s">
        <v>942</v>
      </c>
      <c r="C37" s="196" t="s">
        <v>70</v>
      </c>
      <c r="D37" s="197" t="s">
        <v>931</v>
      </c>
      <c r="E37" s="182" t="s">
        <v>943</v>
      </c>
      <c r="F37" s="203" t="s">
        <v>944</v>
      </c>
      <c r="G37" s="198" t="s">
        <v>945</v>
      </c>
      <c r="H37" s="183">
        <v>1</v>
      </c>
    </row>
    <row r="38" spans="1:8" ht="40.5" customHeight="1">
      <c r="A38" s="183">
        <f t="shared" si="0"/>
        <v>33</v>
      </c>
      <c r="B38" s="195" t="s">
        <v>946</v>
      </c>
      <c r="C38" s="196" t="s">
        <v>70</v>
      </c>
      <c r="D38" s="197" t="s">
        <v>931</v>
      </c>
      <c r="E38" s="182" t="s">
        <v>318</v>
      </c>
      <c r="F38" s="196" t="s">
        <v>947</v>
      </c>
      <c r="G38" s="198" t="s">
        <v>948</v>
      </c>
      <c r="H38" s="183">
        <v>1</v>
      </c>
    </row>
    <row r="39" spans="1:8" ht="40.5" customHeight="1">
      <c r="A39" s="183">
        <f t="shared" si="0"/>
        <v>34</v>
      </c>
      <c r="B39" s="195" t="s">
        <v>949</v>
      </c>
      <c r="C39" s="196" t="s">
        <v>70</v>
      </c>
      <c r="D39" s="197" t="s">
        <v>931</v>
      </c>
      <c r="E39" s="182" t="s">
        <v>950</v>
      </c>
      <c r="F39" s="200" t="s">
        <v>951</v>
      </c>
      <c r="G39" s="198" t="s">
        <v>952</v>
      </c>
      <c r="H39" s="183">
        <v>3</v>
      </c>
    </row>
    <row r="40" spans="1:9" ht="40.5" customHeight="1">
      <c r="A40" s="183">
        <f t="shared" si="0"/>
        <v>35</v>
      </c>
      <c r="B40" s="183" t="s">
        <v>953</v>
      </c>
      <c r="C40" s="195" t="s">
        <v>954</v>
      </c>
      <c r="D40" s="197" t="s">
        <v>931</v>
      </c>
      <c r="E40" s="197" t="s">
        <v>931</v>
      </c>
      <c r="F40" s="182" t="s">
        <v>256</v>
      </c>
      <c r="G40" s="183" t="s">
        <v>1301</v>
      </c>
      <c r="H40" s="183">
        <v>1</v>
      </c>
      <c r="I40" s="99"/>
    </row>
    <row r="41" spans="1:8" ht="40.5" customHeight="1">
      <c r="A41" s="183">
        <f t="shared" si="0"/>
        <v>36</v>
      </c>
      <c r="B41" s="195" t="s">
        <v>955</v>
      </c>
      <c r="C41" s="196" t="s">
        <v>70</v>
      </c>
      <c r="D41" s="197" t="s">
        <v>931</v>
      </c>
      <c r="E41" s="182" t="s">
        <v>956</v>
      </c>
      <c r="F41" s="200" t="s">
        <v>1302</v>
      </c>
      <c r="G41" s="198" t="s">
        <v>957</v>
      </c>
      <c r="H41" s="183">
        <v>1</v>
      </c>
    </row>
    <row r="42" spans="1:8" ht="40.5" customHeight="1">
      <c r="A42" s="183">
        <f t="shared" si="0"/>
        <v>37</v>
      </c>
      <c r="B42" s="195" t="s">
        <v>958</v>
      </c>
      <c r="C42" s="196" t="s">
        <v>70</v>
      </c>
      <c r="D42" s="197" t="s">
        <v>959</v>
      </c>
      <c r="E42" s="182" t="s">
        <v>960</v>
      </c>
      <c r="F42" s="200" t="s">
        <v>961</v>
      </c>
      <c r="G42" s="198" t="s">
        <v>962</v>
      </c>
      <c r="H42" s="183">
        <v>1</v>
      </c>
    </row>
    <row r="43" spans="1:8" ht="40.5" customHeight="1">
      <c r="A43" s="183">
        <f t="shared" si="0"/>
        <v>38</v>
      </c>
      <c r="B43" s="195" t="s">
        <v>963</v>
      </c>
      <c r="C43" s="196" t="s">
        <v>70</v>
      </c>
      <c r="D43" s="197" t="s">
        <v>931</v>
      </c>
      <c r="E43" s="182" t="s">
        <v>318</v>
      </c>
      <c r="F43" s="183" t="s">
        <v>964</v>
      </c>
      <c r="G43" s="198" t="s">
        <v>965</v>
      </c>
      <c r="H43" s="183">
        <v>1</v>
      </c>
    </row>
    <row r="44" spans="1:8" ht="40.5" customHeight="1">
      <c r="A44" s="183">
        <f t="shared" si="0"/>
        <v>39</v>
      </c>
      <c r="B44" s="195" t="s">
        <v>966</v>
      </c>
      <c r="C44" s="196" t="s">
        <v>70</v>
      </c>
      <c r="D44" s="197" t="s">
        <v>931</v>
      </c>
      <c r="E44" s="182" t="s">
        <v>253</v>
      </c>
      <c r="F44" s="183" t="s">
        <v>967</v>
      </c>
      <c r="G44" s="198" t="s">
        <v>968</v>
      </c>
      <c r="H44" s="183">
        <v>1</v>
      </c>
    </row>
    <row r="45" spans="1:8" ht="40.5" customHeight="1">
      <c r="A45" s="183">
        <f t="shared" si="0"/>
        <v>40</v>
      </c>
      <c r="B45" s="195" t="s">
        <v>969</v>
      </c>
      <c r="C45" s="196" t="s">
        <v>70</v>
      </c>
      <c r="D45" s="197" t="s">
        <v>931</v>
      </c>
      <c r="E45" s="182" t="s">
        <v>253</v>
      </c>
      <c r="F45" s="183" t="s">
        <v>967</v>
      </c>
      <c r="G45" s="198" t="s">
        <v>970</v>
      </c>
      <c r="H45" s="183">
        <v>1</v>
      </c>
    </row>
    <row r="46" spans="1:8" ht="29.25" customHeight="1">
      <c r="A46" s="183">
        <f t="shared" si="0"/>
        <v>41</v>
      </c>
      <c r="B46" s="195" t="s">
        <v>971</v>
      </c>
      <c r="C46" s="196" t="s">
        <v>70</v>
      </c>
      <c r="D46" s="175" t="s">
        <v>357</v>
      </c>
      <c r="E46" s="165" t="s">
        <v>972</v>
      </c>
      <c r="F46" s="183" t="s">
        <v>973</v>
      </c>
      <c r="G46" s="178" t="s">
        <v>974</v>
      </c>
      <c r="H46" s="183">
        <v>1</v>
      </c>
    </row>
    <row r="47" spans="1:8" s="110" customFormat="1" ht="47.25" customHeight="1">
      <c r="A47" s="183">
        <f t="shared" si="0"/>
        <v>42</v>
      </c>
      <c r="B47" s="195" t="s">
        <v>1255</v>
      </c>
      <c r="C47" s="196" t="s">
        <v>70</v>
      </c>
      <c r="D47" s="197" t="s">
        <v>1258</v>
      </c>
      <c r="E47" s="182" t="s">
        <v>1259</v>
      </c>
      <c r="F47" s="183" t="s">
        <v>895</v>
      </c>
      <c r="G47" s="198" t="s">
        <v>1260</v>
      </c>
      <c r="H47" s="183">
        <v>1</v>
      </c>
    </row>
    <row r="48" spans="1:8" s="110" customFormat="1" ht="45.75" customHeight="1">
      <c r="A48" s="183">
        <v>43</v>
      </c>
      <c r="B48" s="195" t="s">
        <v>1255</v>
      </c>
      <c r="C48" s="196" t="s">
        <v>70</v>
      </c>
      <c r="D48" s="197" t="s">
        <v>1256</v>
      </c>
      <c r="E48" s="182" t="s">
        <v>899</v>
      </c>
      <c r="F48" s="183" t="s">
        <v>895</v>
      </c>
      <c r="G48" s="198" t="s">
        <v>1257</v>
      </c>
      <c r="H48" s="183">
        <v>1</v>
      </c>
    </row>
    <row r="49" spans="1:8" s="110" customFormat="1" ht="29.25" customHeight="1">
      <c r="A49" s="183">
        <v>44</v>
      </c>
      <c r="B49" s="195" t="s">
        <v>976</v>
      </c>
      <c r="C49" s="196" t="s">
        <v>70</v>
      </c>
      <c r="D49" s="197" t="s">
        <v>975</v>
      </c>
      <c r="E49" s="182" t="s">
        <v>176</v>
      </c>
      <c r="F49" s="183" t="s">
        <v>977</v>
      </c>
      <c r="G49" s="198" t="s">
        <v>978</v>
      </c>
      <c r="H49" s="183">
        <v>2</v>
      </c>
    </row>
    <row r="50" spans="1:8" ht="29.25" customHeight="1">
      <c r="A50" s="183">
        <v>45</v>
      </c>
      <c r="B50" s="195" t="s">
        <v>979</v>
      </c>
      <c r="C50" s="196" t="s">
        <v>70</v>
      </c>
      <c r="D50" s="197" t="s">
        <v>980</v>
      </c>
      <c r="E50" s="182" t="s">
        <v>253</v>
      </c>
      <c r="F50" s="183" t="s">
        <v>967</v>
      </c>
      <c r="G50" s="198" t="s">
        <v>981</v>
      </c>
      <c r="H50" s="183">
        <v>2</v>
      </c>
    </row>
    <row r="51" spans="1:8" ht="29.25" customHeight="1">
      <c r="A51" s="183">
        <v>46</v>
      </c>
      <c r="B51" s="195" t="s">
        <v>982</v>
      </c>
      <c r="C51" s="196" t="s">
        <v>70</v>
      </c>
      <c r="D51" s="197" t="s">
        <v>980</v>
      </c>
      <c r="E51" s="182" t="s">
        <v>253</v>
      </c>
      <c r="F51" s="183" t="s">
        <v>967</v>
      </c>
      <c r="G51" s="198" t="s">
        <v>983</v>
      </c>
      <c r="H51" s="183">
        <v>2</v>
      </c>
    </row>
    <row r="52" spans="1:8" s="111" customFormat="1" ht="40.5" customHeight="1">
      <c r="A52" s="183">
        <v>47</v>
      </c>
      <c r="B52" s="195" t="s">
        <v>984</v>
      </c>
      <c r="C52" s="196" t="s">
        <v>427</v>
      </c>
      <c r="D52" s="197" t="s">
        <v>985</v>
      </c>
      <c r="E52" s="182" t="s">
        <v>986</v>
      </c>
      <c r="F52" s="183" t="s">
        <v>987</v>
      </c>
      <c r="G52" s="198" t="s">
        <v>988</v>
      </c>
      <c r="H52" s="183">
        <v>3</v>
      </c>
    </row>
    <row r="53" spans="1:8" s="111" customFormat="1" ht="29.25" customHeight="1">
      <c r="A53" s="183">
        <v>48</v>
      </c>
      <c r="B53" s="195" t="s">
        <v>1216</v>
      </c>
      <c r="C53" s="196" t="s">
        <v>70</v>
      </c>
      <c r="D53" s="197" t="s">
        <v>1218</v>
      </c>
      <c r="E53" s="182" t="s">
        <v>878</v>
      </c>
      <c r="F53" s="183" t="s">
        <v>1217</v>
      </c>
      <c r="G53" s="198" t="s">
        <v>840</v>
      </c>
      <c r="H53" s="183">
        <v>2</v>
      </c>
    </row>
    <row r="54" spans="1:8" s="111" customFormat="1" ht="29.25" customHeight="1">
      <c r="A54" s="183">
        <v>49</v>
      </c>
      <c r="B54" s="195" t="s">
        <v>990</v>
      </c>
      <c r="C54" s="196" t="s">
        <v>427</v>
      </c>
      <c r="D54" s="197" t="s">
        <v>991</v>
      </c>
      <c r="E54" s="182" t="s">
        <v>434</v>
      </c>
      <c r="F54" s="183" t="s">
        <v>923</v>
      </c>
      <c r="G54" s="198" t="s">
        <v>992</v>
      </c>
      <c r="H54" s="183">
        <v>1</v>
      </c>
    </row>
    <row r="55" spans="1:8" s="110" customFormat="1" ht="40.5" customHeight="1">
      <c r="A55" s="183">
        <f t="shared" si="0"/>
        <v>50</v>
      </c>
      <c r="B55" s="195" t="s">
        <v>993</v>
      </c>
      <c r="C55" s="196" t="s">
        <v>70</v>
      </c>
      <c r="D55" s="194" t="s">
        <v>994</v>
      </c>
      <c r="E55" s="165" t="s">
        <v>163</v>
      </c>
      <c r="F55" s="200" t="s">
        <v>995</v>
      </c>
      <c r="G55" s="198" t="s">
        <v>996</v>
      </c>
      <c r="H55" s="183">
        <v>2</v>
      </c>
    </row>
    <row r="56" spans="1:8" s="110" customFormat="1" ht="40.5" customHeight="1">
      <c r="A56" s="183">
        <f t="shared" si="0"/>
        <v>51</v>
      </c>
      <c r="B56" s="195" t="s">
        <v>999</v>
      </c>
      <c r="C56" s="196" t="s">
        <v>427</v>
      </c>
      <c r="D56" s="194" t="s">
        <v>994</v>
      </c>
      <c r="E56" s="165" t="s">
        <v>429</v>
      </c>
      <c r="F56" s="183" t="s">
        <v>921</v>
      </c>
      <c r="G56" s="195" t="s">
        <v>999</v>
      </c>
      <c r="H56" s="183">
        <v>1</v>
      </c>
    </row>
    <row r="57" spans="1:8" s="110" customFormat="1" ht="40.5" customHeight="1">
      <c r="A57" s="183">
        <f t="shared" si="0"/>
        <v>52</v>
      </c>
      <c r="B57" s="195" t="s">
        <v>1234</v>
      </c>
      <c r="C57" s="196" t="s">
        <v>70</v>
      </c>
      <c r="D57" s="194" t="s">
        <v>994</v>
      </c>
      <c r="E57" s="165" t="s">
        <v>394</v>
      </c>
      <c r="F57" s="183" t="s">
        <v>973</v>
      </c>
      <c r="G57" s="195" t="s">
        <v>1235</v>
      </c>
      <c r="H57" s="183">
        <v>1</v>
      </c>
    </row>
    <row r="58" spans="1:8" s="110" customFormat="1" ht="51.75" customHeight="1">
      <c r="A58" s="183">
        <f t="shared" si="0"/>
        <v>53</v>
      </c>
      <c r="B58" s="195" t="s">
        <v>1000</v>
      </c>
      <c r="C58" s="196" t="s">
        <v>427</v>
      </c>
      <c r="D58" s="194" t="s">
        <v>1001</v>
      </c>
      <c r="E58" s="165" t="s">
        <v>429</v>
      </c>
      <c r="F58" s="183" t="s">
        <v>1002</v>
      </c>
      <c r="G58" s="195" t="s">
        <v>1003</v>
      </c>
      <c r="H58" s="183">
        <v>1</v>
      </c>
    </row>
    <row r="59" spans="1:8" s="110" customFormat="1" ht="29.25" customHeight="1">
      <c r="A59" s="183">
        <f t="shared" si="0"/>
        <v>54</v>
      </c>
      <c r="B59" s="179" t="s">
        <v>1004</v>
      </c>
      <c r="C59" s="196" t="s">
        <v>70</v>
      </c>
      <c r="D59" s="194" t="s">
        <v>1005</v>
      </c>
      <c r="E59" s="182" t="s">
        <v>176</v>
      </c>
      <c r="F59" s="204" t="s">
        <v>1006</v>
      </c>
      <c r="G59" s="184" t="s">
        <v>1007</v>
      </c>
      <c r="H59" s="185">
        <v>4</v>
      </c>
    </row>
    <row r="60" spans="1:8" ht="40.5" customHeight="1">
      <c r="A60" s="183">
        <v>55</v>
      </c>
      <c r="B60" s="179" t="s">
        <v>1010</v>
      </c>
      <c r="C60" s="180" t="s">
        <v>427</v>
      </c>
      <c r="D60" s="181" t="s">
        <v>1011</v>
      </c>
      <c r="E60" s="205" t="s">
        <v>862</v>
      </c>
      <c r="F60" s="183" t="s">
        <v>871</v>
      </c>
      <c r="G60" s="184" t="s">
        <v>849</v>
      </c>
      <c r="H60" s="185">
        <v>3</v>
      </c>
    </row>
    <row r="61" spans="1:8" ht="40.5" customHeight="1">
      <c r="A61" s="183">
        <v>56</v>
      </c>
      <c r="B61" s="179" t="s">
        <v>1012</v>
      </c>
      <c r="C61" s="180" t="s">
        <v>427</v>
      </c>
      <c r="D61" s="181" t="s">
        <v>1011</v>
      </c>
      <c r="E61" s="205" t="s">
        <v>862</v>
      </c>
      <c r="F61" s="183" t="s">
        <v>1013</v>
      </c>
      <c r="G61" s="184" t="s">
        <v>849</v>
      </c>
      <c r="H61" s="185">
        <v>0</v>
      </c>
    </row>
    <row r="62" spans="1:8" ht="29.25" customHeight="1">
      <c r="A62" s="183">
        <v>57</v>
      </c>
      <c r="B62" s="195" t="s">
        <v>1014</v>
      </c>
      <c r="C62" s="196" t="s">
        <v>70</v>
      </c>
      <c r="D62" s="197" t="s">
        <v>1015</v>
      </c>
      <c r="E62" s="182" t="s">
        <v>343</v>
      </c>
      <c r="F62" s="183" t="s">
        <v>964</v>
      </c>
      <c r="G62" s="198" t="s">
        <v>1016</v>
      </c>
      <c r="H62" s="183">
        <v>4</v>
      </c>
    </row>
    <row r="63" spans="1:8" ht="29.25" customHeight="1">
      <c r="A63" s="183">
        <v>58</v>
      </c>
      <c r="B63" s="179" t="s">
        <v>1017</v>
      </c>
      <c r="C63" s="180" t="s">
        <v>70</v>
      </c>
      <c r="D63" s="181" t="s">
        <v>1015</v>
      </c>
      <c r="E63" s="182" t="s">
        <v>343</v>
      </c>
      <c r="F63" s="183" t="s">
        <v>879</v>
      </c>
      <c r="G63" s="184" t="s">
        <v>1018</v>
      </c>
      <c r="H63" s="185">
        <v>1</v>
      </c>
    </row>
    <row r="64" spans="1:8" ht="29.25" customHeight="1">
      <c r="A64" s="183">
        <v>59</v>
      </c>
      <c r="B64" s="195" t="s">
        <v>1017</v>
      </c>
      <c r="C64" s="196" t="s">
        <v>70</v>
      </c>
      <c r="D64" s="197" t="s">
        <v>1015</v>
      </c>
      <c r="E64" s="182" t="s">
        <v>343</v>
      </c>
      <c r="F64" s="183" t="s">
        <v>879</v>
      </c>
      <c r="G64" s="198" t="s">
        <v>1019</v>
      </c>
      <c r="H64" s="183">
        <v>1</v>
      </c>
    </row>
    <row r="65" spans="1:8" ht="29.25" customHeight="1">
      <c r="A65" s="183">
        <v>60</v>
      </c>
      <c r="B65" s="179" t="s">
        <v>1020</v>
      </c>
      <c r="C65" s="180" t="s">
        <v>70</v>
      </c>
      <c r="D65" s="181" t="s">
        <v>1015</v>
      </c>
      <c r="E65" s="182" t="s">
        <v>343</v>
      </c>
      <c r="F65" s="183" t="s">
        <v>895</v>
      </c>
      <c r="G65" s="184" t="s">
        <v>1021</v>
      </c>
      <c r="H65" s="185">
        <v>1</v>
      </c>
    </row>
    <row r="66" spans="1:8" ht="40.5" customHeight="1">
      <c r="A66" s="183">
        <v>61</v>
      </c>
      <c r="B66" s="195" t="s">
        <v>1022</v>
      </c>
      <c r="C66" s="196" t="s">
        <v>70</v>
      </c>
      <c r="D66" s="197" t="s">
        <v>1015</v>
      </c>
      <c r="E66" s="182" t="s">
        <v>1023</v>
      </c>
      <c r="F66" s="183" t="s">
        <v>1024</v>
      </c>
      <c r="G66" s="198" t="s">
        <v>1025</v>
      </c>
      <c r="H66" s="183">
        <v>1</v>
      </c>
    </row>
    <row r="67" spans="1:8" ht="40.5" customHeight="1">
      <c r="A67" s="183">
        <v>62</v>
      </c>
      <c r="B67" s="195" t="s">
        <v>1236</v>
      </c>
      <c r="C67" s="180" t="s">
        <v>70</v>
      </c>
      <c r="D67" s="181" t="s">
        <v>1253</v>
      </c>
      <c r="E67" s="182" t="s">
        <v>1254</v>
      </c>
      <c r="F67" s="183" t="s">
        <v>973</v>
      </c>
      <c r="G67" s="195" t="s">
        <v>530</v>
      </c>
      <c r="H67" s="185">
        <v>1</v>
      </c>
    </row>
    <row r="68" spans="1:8" ht="29.25" customHeight="1">
      <c r="A68" s="183">
        <v>63</v>
      </c>
      <c r="B68" s="195" t="s">
        <v>1026</v>
      </c>
      <c r="C68" s="196" t="s">
        <v>70</v>
      </c>
      <c r="D68" s="197" t="s">
        <v>1027</v>
      </c>
      <c r="E68" s="165" t="s">
        <v>354</v>
      </c>
      <c r="F68" s="183" t="s">
        <v>967</v>
      </c>
      <c r="G68" s="198" t="s">
        <v>1028</v>
      </c>
      <c r="H68" s="183">
        <v>2</v>
      </c>
    </row>
    <row r="69" spans="1:8" ht="40.5" customHeight="1">
      <c r="A69" s="183">
        <v>64</v>
      </c>
      <c r="B69" s="195" t="s">
        <v>895</v>
      </c>
      <c r="C69" s="196" t="s">
        <v>70</v>
      </c>
      <c r="D69" s="197" t="s">
        <v>1027</v>
      </c>
      <c r="E69" s="165" t="s">
        <v>354</v>
      </c>
      <c r="F69" s="183" t="s">
        <v>895</v>
      </c>
      <c r="G69" s="198" t="s">
        <v>1029</v>
      </c>
      <c r="H69" s="183">
        <v>1</v>
      </c>
    </row>
    <row r="70" spans="1:8" ht="29.25" customHeight="1">
      <c r="A70" s="183">
        <v>65</v>
      </c>
      <c r="B70" s="195" t="s">
        <v>879</v>
      </c>
      <c r="C70" s="196" t="s">
        <v>70</v>
      </c>
      <c r="D70" s="197" t="s">
        <v>1027</v>
      </c>
      <c r="E70" s="165" t="s">
        <v>354</v>
      </c>
      <c r="F70" s="183" t="s">
        <v>1030</v>
      </c>
      <c r="G70" s="198" t="s">
        <v>1031</v>
      </c>
      <c r="H70" s="183">
        <v>1</v>
      </c>
    </row>
    <row r="71" spans="1:8" ht="29.25" customHeight="1">
      <c r="A71" s="183">
        <v>66</v>
      </c>
      <c r="B71" s="179" t="s">
        <v>1032</v>
      </c>
      <c r="C71" s="180" t="s">
        <v>70</v>
      </c>
      <c r="D71" s="181" t="s">
        <v>1033</v>
      </c>
      <c r="E71" s="182" t="s">
        <v>176</v>
      </c>
      <c r="F71" s="183" t="s">
        <v>967</v>
      </c>
      <c r="G71" s="184" t="s">
        <v>533</v>
      </c>
      <c r="H71" s="185">
        <v>1</v>
      </c>
    </row>
    <row r="72" spans="1:8" ht="29.25" customHeight="1">
      <c r="A72" s="183">
        <v>67</v>
      </c>
      <c r="B72" s="179" t="s">
        <v>1034</v>
      </c>
      <c r="C72" s="180" t="s">
        <v>70</v>
      </c>
      <c r="D72" s="181" t="s">
        <v>1033</v>
      </c>
      <c r="E72" s="182" t="s">
        <v>176</v>
      </c>
      <c r="F72" s="183" t="s">
        <v>1035</v>
      </c>
      <c r="G72" s="184" t="s">
        <v>1036</v>
      </c>
      <c r="H72" s="185">
        <v>1</v>
      </c>
    </row>
    <row r="73" spans="1:8" ht="29.25" customHeight="1">
      <c r="A73" s="183">
        <v>68</v>
      </c>
      <c r="B73" s="179" t="s">
        <v>1037</v>
      </c>
      <c r="C73" s="180" t="s">
        <v>70</v>
      </c>
      <c r="D73" s="181" t="s">
        <v>1033</v>
      </c>
      <c r="E73" s="182" t="s">
        <v>176</v>
      </c>
      <c r="F73" s="185" t="s">
        <v>895</v>
      </c>
      <c r="G73" s="184" t="s">
        <v>1038</v>
      </c>
      <c r="H73" s="185">
        <v>1</v>
      </c>
    </row>
    <row r="74" spans="1:8" ht="29.25" customHeight="1">
      <c r="A74" s="183">
        <v>69</v>
      </c>
      <c r="B74" s="179" t="s">
        <v>1039</v>
      </c>
      <c r="C74" s="180" t="s">
        <v>70</v>
      </c>
      <c r="D74" s="181" t="s">
        <v>1033</v>
      </c>
      <c r="E74" s="182" t="s">
        <v>176</v>
      </c>
      <c r="F74" s="185" t="s">
        <v>895</v>
      </c>
      <c r="G74" s="184" t="s">
        <v>1040</v>
      </c>
      <c r="H74" s="185">
        <v>1</v>
      </c>
    </row>
    <row r="75" spans="1:8" ht="29.25" customHeight="1">
      <c r="A75" s="183">
        <v>70</v>
      </c>
      <c r="B75" s="179" t="s">
        <v>1041</v>
      </c>
      <c r="C75" s="180" t="s">
        <v>70</v>
      </c>
      <c r="D75" s="181" t="s">
        <v>1033</v>
      </c>
      <c r="E75" s="182" t="s">
        <v>176</v>
      </c>
      <c r="F75" s="185" t="s">
        <v>895</v>
      </c>
      <c r="G75" s="184" t="s">
        <v>1042</v>
      </c>
      <c r="H75" s="185">
        <v>1</v>
      </c>
    </row>
    <row r="76" spans="1:8" ht="29.25" customHeight="1">
      <c r="A76" s="183">
        <v>71</v>
      </c>
      <c r="B76" s="179" t="s">
        <v>930</v>
      </c>
      <c r="C76" s="180" t="s">
        <v>70</v>
      </c>
      <c r="D76" s="181" t="s">
        <v>1033</v>
      </c>
      <c r="E76" s="182" t="s">
        <v>176</v>
      </c>
      <c r="F76" s="183" t="s">
        <v>895</v>
      </c>
      <c r="G76" s="184" t="s">
        <v>1043</v>
      </c>
      <c r="H76" s="185">
        <v>1</v>
      </c>
    </row>
    <row r="77" spans="1:8" ht="29.25" customHeight="1">
      <c r="A77" s="183">
        <v>72</v>
      </c>
      <c r="B77" s="179" t="s">
        <v>1044</v>
      </c>
      <c r="C77" s="180" t="s">
        <v>427</v>
      </c>
      <c r="D77" s="181" t="s">
        <v>1033</v>
      </c>
      <c r="E77" s="182" t="s">
        <v>176</v>
      </c>
      <c r="F77" s="183" t="s">
        <v>1045</v>
      </c>
      <c r="G77" s="184" t="s">
        <v>1046</v>
      </c>
      <c r="H77" s="185">
        <v>2</v>
      </c>
    </row>
    <row r="78" spans="1:8" ht="29.25" customHeight="1">
      <c r="A78" s="183">
        <v>73</v>
      </c>
      <c r="B78" s="179" t="s">
        <v>1237</v>
      </c>
      <c r="C78" s="180" t="s">
        <v>70</v>
      </c>
      <c r="D78" s="181" t="s">
        <v>1033</v>
      </c>
      <c r="E78" s="182" t="s">
        <v>1219</v>
      </c>
      <c r="F78" s="183" t="s">
        <v>1220</v>
      </c>
      <c r="G78" s="184" t="s">
        <v>1221</v>
      </c>
      <c r="H78" s="185">
        <v>1</v>
      </c>
    </row>
    <row r="79" spans="1:8" ht="29.25" customHeight="1">
      <c r="A79" s="183">
        <v>74</v>
      </c>
      <c r="B79" s="179" t="s">
        <v>1047</v>
      </c>
      <c r="C79" s="180" t="s">
        <v>70</v>
      </c>
      <c r="D79" s="181" t="s">
        <v>1033</v>
      </c>
      <c r="E79" s="182" t="s">
        <v>176</v>
      </c>
      <c r="F79" s="183" t="s">
        <v>1048</v>
      </c>
      <c r="G79" s="184" t="s">
        <v>1049</v>
      </c>
      <c r="H79" s="185">
        <v>1</v>
      </c>
    </row>
    <row r="80" spans="1:8" ht="29.25" customHeight="1">
      <c r="A80" s="183">
        <v>75</v>
      </c>
      <c r="B80" s="179" t="s">
        <v>1050</v>
      </c>
      <c r="C80" s="180" t="s">
        <v>70</v>
      </c>
      <c r="D80" s="181" t="s">
        <v>1033</v>
      </c>
      <c r="E80" s="182" t="s">
        <v>434</v>
      </c>
      <c r="F80" s="183" t="s">
        <v>923</v>
      </c>
      <c r="G80" s="184" t="s">
        <v>1051</v>
      </c>
      <c r="H80" s="185">
        <v>1</v>
      </c>
    </row>
    <row r="81" spans="1:8" ht="29.25" customHeight="1">
      <c r="A81" s="183">
        <v>76</v>
      </c>
      <c r="B81" s="195" t="s">
        <v>1236</v>
      </c>
      <c r="C81" s="180" t="s">
        <v>70</v>
      </c>
      <c r="D81" s="181" t="s">
        <v>1033</v>
      </c>
      <c r="E81" s="182" t="s">
        <v>1254</v>
      </c>
      <c r="F81" s="183" t="s">
        <v>973</v>
      </c>
      <c r="G81" s="195" t="s">
        <v>530</v>
      </c>
      <c r="H81" s="185">
        <v>1</v>
      </c>
    </row>
    <row r="82" spans="1:8" ht="29.25" customHeight="1">
      <c r="A82" s="183">
        <v>77</v>
      </c>
      <c r="B82" s="179" t="s">
        <v>1052</v>
      </c>
      <c r="C82" s="180" t="s">
        <v>70</v>
      </c>
      <c r="D82" s="181" t="s">
        <v>1053</v>
      </c>
      <c r="E82" s="182" t="s">
        <v>1054</v>
      </c>
      <c r="F82" s="183" t="s">
        <v>977</v>
      </c>
      <c r="G82" s="184" t="s">
        <v>1055</v>
      </c>
      <c r="H82" s="185">
        <v>1</v>
      </c>
    </row>
    <row r="83" spans="1:8" ht="29.25" customHeight="1">
      <c r="A83" s="183">
        <v>78</v>
      </c>
      <c r="B83" s="179" t="s">
        <v>1056</v>
      </c>
      <c r="C83" s="180" t="s">
        <v>70</v>
      </c>
      <c r="D83" s="181" t="s">
        <v>1053</v>
      </c>
      <c r="E83" s="182" t="s">
        <v>176</v>
      </c>
      <c r="F83" s="185" t="s">
        <v>895</v>
      </c>
      <c r="G83" s="184" t="s">
        <v>1057</v>
      </c>
      <c r="H83" s="185">
        <v>1</v>
      </c>
    </row>
    <row r="84" spans="1:8" ht="40.5" customHeight="1">
      <c r="A84" s="183">
        <v>79</v>
      </c>
      <c r="B84" s="179" t="s">
        <v>1056</v>
      </c>
      <c r="C84" s="180" t="s">
        <v>70</v>
      </c>
      <c r="D84" s="181" t="s">
        <v>1058</v>
      </c>
      <c r="E84" s="182" t="s">
        <v>176</v>
      </c>
      <c r="F84" s="185" t="s">
        <v>895</v>
      </c>
      <c r="G84" s="184" t="s">
        <v>1059</v>
      </c>
      <c r="H84" s="185">
        <v>1</v>
      </c>
    </row>
    <row r="85" spans="1:8" ht="40.5" customHeight="1">
      <c r="A85" s="183">
        <v>80</v>
      </c>
      <c r="B85" s="179" t="s">
        <v>1060</v>
      </c>
      <c r="C85" s="180" t="s">
        <v>70</v>
      </c>
      <c r="D85" s="181" t="s">
        <v>1061</v>
      </c>
      <c r="E85" s="182" t="s">
        <v>176</v>
      </c>
      <c r="F85" s="185" t="s">
        <v>895</v>
      </c>
      <c r="G85" s="184" t="s">
        <v>1062</v>
      </c>
      <c r="H85" s="185">
        <v>1</v>
      </c>
    </row>
    <row r="86" spans="1:8" ht="40.5" customHeight="1">
      <c r="A86" s="183">
        <f>A85+1</f>
        <v>81</v>
      </c>
      <c r="B86" s="195" t="s">
        <v>1063</v>
      </c>
      <c r="C86" s="196" t="s">
        <v>70</v>
      </c>
      <c r="D86" s="197" t="s">
        <v>1064</v>
      </c>
      <c r="E86" s="182" t="s">
        <v>434</v>
      </c>
      <c r="F86" s="183" t="s">
        <v>1065</v>
      </c>
      <c r="G86" s="198" t="s">
        <v>1066</v>
      </c>
      <c r="H86" s="183">
        <v>1</v>
      </c>
    </row>
    <row r="87" spans="1:8" ht="40.5" customHeight="1">
      <c r="A87" s="183">
        <f>A86+1</f>
        <v>82</v>
      </c>
      <c r="B87" s="195" t="s">
        <v>1067</v>
      </c>
      <c r="C87" s="196" t="s">
        <v>70</v>
      </c>
      <c r="D87" s="175" t="s">
        <v>1068</v>
      </c>
      <c r="E87" s="165" t="s">
        <v>1069</v>
      </c>
      <c r="F87" s="183" t="s">
        <v>973</v>
      </c>
      <c r="G87" s="178" t="s">
        <v>1070</v>
      </c>
      <c r="H87" s="183">
        <v>2</v>
      </c>
    </row>
    <row r="88" spans="1:8" ht="29.25" customHeight="1">
      <c r="A88" s="183">
        <f>A87+1</f>
        <v>83</v>
      </c>
      <c r="B88" s="179" t="s">
        <v>889</v>
      </c>
      <c r="C88" s="180" t="s">
        <v>427</v>
      </c>
      <c r="D88" s="181" t="s">
        <v>1071</v>
      </c>
      <c r="E88" s="182" t="s">
        <v>343</v>
      </c>
      <c r="F88" s="185" t="s">
        <v>891</v>
      </c>
      <c r="G88" s="184" t="s">
        <v>892</v>
      </c>
      <c r="H88" s="185">
        <v>3</v>
      </c>
    </row>
    <row r="89" spans="1:8" ht="29.25" customHeight="1">
      <c r="A89" s="183">
        <f>A88+1</f>
        <v>84</v>
      </c>
      <c r="B89" s="179" t="s">
        <v>1072</v>
      </c>
      <c r="C89" s="180" t="s">
        <v>1073</v>
      </c>
      <c r="D89" s="181" t="s">
        <v>1074</v>
      </c>
      <c r="E89" s="182" t="s">
        <v>343</v>
      </c>
      <c r="F89" s="185" t="s">
        <v>891</v>
      </c>
      <c r="G89" s="184" t="s">
        <v>1075</v>
      </c>
      <c r="H89" s="185">
        <v>2</v>
      </c>
    </row>
    <row r="90" spans="1:8" ht="29.25" customHeight="1">
      <c r="A90" s="183">
        <f>A89+1</f>
        <v>85</v>
      </c>
      <c r="B90" s="179" t="s">
        <v>1076</v>
      </c>
      <c r="C90" s="180" t="s">
        <v>1077</v>
      </c>
      <c r="D90" s="181" t="s">
        <v>1078</v>
      </c>
      <c r="E90" s="182" t="s">
        <v>343</v>
      </c>
      <c r="F90" s="185" t="s">
        <v>891</v>
      </c>
      <c r="G90" s="184" t="s">
        <v>1079</v>
      </c>
      <c r="H90" s="185">
        <v>2</v>
      </c>
    </row>
    <row r="91" spans="1:8" ht="66.75" customHeight="1">
      <c r="A91" s="206"/>
      <c r="B91" s="225" t="s">
        <v>562</v>
      </c>
      <c r="C91" s="226"/>
      <c r="D91" s="181"/>
      <c r="E91" s="182"/>
      <c r="F91" s="185"/>
      <c r="G91" s="184"/>
      <c r="H91" s="207">
        <f>SUM(H6:H90)</f>
        <v>118</v>
      </c>
    </row>
    <row r="92" spans="1:8" ht="18" customHeight="1">
      <c r="A92" s="302" t="s">
        <v>1278</v>
      </c>
      <c r="B92" s="302"/>
      <c r="C92" s="302"/>
      <c r="D92" s="302"/>
      <c r="E92" s="302"/>
      <c r="F92" s="302"/>
      <c r="G92" s="302"/>
      <c r="H92" s="302"/>
    </row>
    <row r="93" spans="1:8" ht="51.75" customHeight="1">
      <c r="A93" s="183">
        <v>86</v>
      </c>
      <c r="B93" s="197" t="s">
        <v>1080</v>
      </c>
      <c r="C93" s="182" t="s">
        <v>1081</v>
      </c>
      <c r="D93" s="197" t="s">
        <v>1082</v>
      </c>
      <c r="E93" s="182" t="s">
        <v>1083</v>
      </c>
      <c r="F93" s="182" t="s">
        <v>1080</v>
      </c>
      <c r="G93" s="197" t="s">
        <v>1084</v>
      </c>
      <c r="H93" s="182">
        <v>1</v>
      </c>
    </row>
    <row r="94" spans="1:8" ht="51.75" customHeight="1">
      <c r="A94" s="208">
        <v>1</v>
      </c>
      <c r="B94" s="209" t="s">
        <v>1281</v>
      </c>
      <c r="C94" s="182"/>
      <c r="D94" s="197"/>
      <c r="E94" s="182"/>
      <c r="F94" s="182"/>
      <c r="G94" s="197"/>
      <c r="H94" s="210">
        <v>1</v>
      </c>
    </row>
    <row r="95" spans="1:8" ht="18.75" customHeight="1">
      <c r="A95" s="303" t="s">
        <v>1277</v>
      </c>
      <c r="B95" s="304"/>
      <c r="C95" s="304"/>
      <c r="D95" s="304"/>
      <c r="E95" s="304"/>
      <c r="F95" s="304"/>
      <c r="G95" s="304"/>
      <c r="H95" s="305"/>
    </row>
    <row r="96" spans="1:8" ht="51.75" customHeight="1">
      <c r="A96" s="183">
        <v>87</v>
      </c>
      <c r="B96" s="22" t="s">
        <v>1427</v>
      </c>
      <c r="C96" s="20" t="s">
        <v>654</v>
      </c>
      <c r="D96" s="10" t="s">
        <v>1280</v>
      </c>
      <c r="E96" s="9" t="s">
        <v>314</v>
      </c>
      <c r="F96" s="182" t="s">
        <v>1279</v>
      </c>
      <c r="G96" s="21" t="s">
        <v>315</v>
      </c>
      <c r="H96" s="182">
        <v>2</v>
      </c>
    </row>
    <row r="97" spans="1:8" ht="40.5" customHeight="1">
      <c r="A97" s="208"/>
      <c r="B97" s="209" t="s">
        <v>1282</v>
      </c>
      <c r="C97" s="182"/>
      <c r="D97" s="197"/>
      <c r="E97" s="182"/>
      <c r="F97" s="182"/>
      <c r="G97" s="197"/>
      <c r="H97" s="210">
        <v>2</v>
      </c>
    </row>
    <row r="98" spans="1:8" ht="18" customHeight="1">
      <c r="A98" s="302" t="s">
        <v>1283</v>
      </c>
      <c r="B98" s="302"/>
      <c r="C98" s="302"/>
      <c r="D98" s="302"/>
      <c r="E98" s="302"/>
      <c r="F98" s="302"/>
      <c r="G98" s="302"/>
      <c r="H98" s="302"/>
    </row>
    <row r="99" spans="1:8" ht="40.5" customHeight="1">
      <c r="A99" s="183">
        <v>88</v>
      </c>
      <c r="B99" s="211" t="s">
        <v>1085</v>
      </c>
      <c r="C99" s="182" t="s">
        <v>70</v>
      </c>
      <c r="D99" s="197" t="s">
        <v>1086</v>
      </c>
      <c r="E99" s="182" t="s">
        <v>648</v>
      </c>
      <c r="F99" s="182" t="s">
        <v>1087</v>
      </c>
      <c r="G99" s="197" t="s">
        <v>1088</v>
      </c>
      <c r="H99" s="182">
        <v>1</v>
      </c>
    </row>
    <row r="100" spans="1:8" ht="40.5" customHeight="1">
      <c r="A100" s="183">
        <v>89</v>
      </c>
      <c r="B100" s="197" t="s">
        <v>1089</v>
      </c>
      <c r="C100" s="182" t="s">
        <v>427</v>
      </c>
      <c r="D100" s="197" t="s">
        <v>1090</v>
      </c>
      <c r="E100" s="182" t="s">
        <v>1091</v>
      </c>
      <c r="F100" s="182" t="s">
        <v>1092</v>
      </c>
      <c r="G100" s="198" t="s">
        <v>1093</v>
      </c>
      <c r="H100" s="183">
        <v>2</v>
      </c>
    </row>
    <row r="101" spans="1:8" ht="29.25" customHeight="1">
      <c r="A101" s="183">
        <v>90</v>
      </c>
      <c r="B101" s="197" t="s">
        <v>1094</v>
      </c>
      <c r="C101" s="182" t="s">
        <v>70</v>
      </c>
      <c r="D101" s="198" t="s">
        <v>1095</v>
      </c>
      <c r="E101" s="182" t="s">
        <v>1091</v>
      </c>
      <c r="F101" s="183" t="s">
        <v>1092</v>
      </c>
      <c r="G101" s="198" t="s">
        <v>1096</v>
      </c>
      <c r="H101" s="183">
        <v>2</v>
      </c>
    </row>
    <row r="102" spans="1:8" ht="40.5" customHeight="1">
      <c r="A102" s="183">
        <v>91</v>
      </c>
      <c r="B102" s="197" t="s">
        <v>1089</v>
      </c>
      <c r="C102" s="182" t="s">
        <v>427</v>
      </c>
      <c r="D102" s="198" t="s">
        <v>1097</v>
      </c>
      <c r="E102" s="182" t="s">
        <v>1091</v>
      </c>
      <c r="F102" s="183" t="s">
        <v>1092</v>
      </c>
      <c r="G102" s="198" t="s">
        <v>1098</v>
      </c>
      <c r="H102" s="183">
        <v>1</v>
      </c>
    </row>
    <row r="103" spans="1:8" ht="40.5" customHeight="1">
      <c r="A103" s="183">
        <v>92</v>
      </c>
      <c r="B103" s="197" t="s">
        <v>1099</v>
      </c>
      <c r="C103" s="182" t="s">
        <v>70</v>
      </c>
      <c r="D103" s="197" t="s">
        <v>1100</v>
      </c>
      <c r="E103" s="182" t="s">
        <v>648</v>
      </c>
      <c r="F103" s="182" t="s">
        <v>1087</v>
      </c>
      <c r="G103" s="198" t="s">
        <v>1101</v>
      </c>
      <c r="H103" s="183">
        <v>1</v>
      </c>
    </row>
    <row r="104" spans="1:8" ht="40.5" customHeight="1">
      <c r="A104" s="183">
        <v>93</v>
      </c>
      <c r="B104" s="198" t="s">
        <v>1102</v>
      </c>
      <c r="C104" s="182" t="s">
        <v>1103</v>
      </c>
      <c r="D104" s="197" t="s">
        <v>1104</v>
      </c>
      <c r="E104" s="183" t="s">
        <v>862</v>
      </c>
      <c r="F104" s="183" t="s">
        <v>1105</v>
      </c>
      <c r="G104" s="198" t="s">
        <v>1106</v>
      </c>
      <c r="H104" s="183">
        <v>1</v>
      </c>
    </row>
    <row r="105" spans="1:8" ht="40.5" customHeight="1">
      <c r="A105" s="183">
        <v>94</v>
      </c>
      <c r="B105" s="197" t="s">
        <v>1107</v>
      </c>
      <c r="C105" s="182" t="s">
        <v>70</v>
      </c>
      <c r="D105" s="197" t="s">
        <v>1108</v>
      </c>
      <c r="E105" s="182" t="s">
        <v>1109</v>
      </c>
      <c r="F105" s="182" t="s">
        <v>1110</v>
      </c>
      <c r="G105" s="197" t="s">
        <v>1111</v>
      </c>
      <c r="H105" s="182">
        <v>1</v>
      </c>
    </row>
    <row r="106" spans="1:8" ht="29.25" customHeight="1">
      <c r="A106" s="212"/>
      <c r="B106" s="209" t="s">
        <v>1284</v>
      </c>
      <c r="C106" s="182"/>
      <c r="D106" s="197"/>
      <c r="E106" s="182"/>
      <c r="F106" s="182"/>
      <c r="G106" s="197"/>
      <c r="H106" s="210">
        <f>SUM(H99:H105)</f>
        <v>9</v>
      </c>
    </row>
    <row r="107" spans="1:8" ht="18" customHeight="1">
      <c r="A107" s="213"/>
      <c r="B107" s="197"/>
      <c r="C107" s="182"/>
      <c r="D107" s="197"/>
      <c r="E107" s="182"/>
      <c r="F107" s="182"/>
      <c r="G107" s="197"/>
      <c r="H107" s="182"/>
    </row>
    <row r="108" spans="1:8" ht="18" customHeight="1">
      <c r="A108" s="212"/>
      <c r="B108" s="197"/>
      <c r="C108" s="210" t="s">
        <v>781</v>
      </c>
      <c r="D108" s="197"/>
      <c r="E108" s="182"/>
      <c r="F108" s="182"/>
      <c r="G108" s="197"/>
      <c r="H108" s="210">
        <f>SUM(H91+H94+H97+H106)</f>
        <v>130</v>
      </c>
    </row>
    <row r="109" spans="1:9" ht="22.5" customHeight="1">
      <c r="A109" s="214"/>
      <c r="B109" s="214"/>
      <c r="C109" s="214"/>
      <c r="D109" s="214"/>
      <c r="E109" s="215"/>
      <c r="F109" s="214"/>
      <c r="G109" s="214"/>
      <c r="H109" s="215"/>
      <c r="I109" s="4"/>
    </row>
    <row r="110" spans="1:9" ht="12.75">
      <c r="A110" s="214"/>
      <c r="B110" s="216"/>
      <c r="C110" s="216"/>
      <c r="D110" s="216"/>
      <c r="E110" s="217"/>
      <c r="F110" s="216"/>
      <c r="G110" s="216"/>
      <c r="H110" s="217"/>
      <c r="I110" s="4"/>
    </row>
    <row r="111" spans="1:9" ht="12.75">
      <c r="A111" s="216"/>
      <c r="B111" s="216"/>
      <c r="C111" s="216"/>
      <c r="D111" s="214"/>
      <c r="E111" s="215"/>
      <c r="F111" s="216"/>
      <c r="G111" s="216"/>
      <c r="H111" s="217"/>
      <c r="I111" s="4"/>
    </row>
    <row r="112" spans="1:9" ht="12.75">
      <c r="A112" s="216"/>
      <c r="B112" s="216"/>
      <c r="C112" s="216"/>
      <c r="D112" s="214"/>
      <c r="E112" s="215"/>
      <c r="F112" s="216"/>
      <c r="G112" s="216"/>
      <c r="H112" s="217"/>
      <c r="I112" s="4"/>
    </row>
    <row r="113" spans="1:9" ht="12.75">
      <c r="A113" s="218"/>
      <c r="B113" s="218"/>
      <c r="C113" s="218"/>
      <c r="D113" s="218"/>
      <c r="E113" s="218"/>
      <c r="F113" s="218"/>
      <c r="G113" s="218"/>
      <c r="H113" s="218"/>
      <c r="I113" s="4"/>
    </row>
    <row r="114" spans="1:8" ht="12.75">
      <c r="A114" s="219"/>
      <c r="B114" s="219"/>
      <c r="C114" s="219"/>
      <c r="D114" s="219"/>
      <c r="E114" s="219"/>
      <c r="F114" s="219"/>
      <c r="G114" s="219"/>
      <c r="H114" s="219"/>
    </row>
    <row r="115" spans="1:8" ht="12.75">
      <c r="A115" s="219"/>
      <c r="B115" s="219"/>
      <c r="C115" s="219"/>
      <c r="D115" s="219"/>
      <c r="E115" s="219"/>
      <c r="F115" s="219"/>
      <c r="G115" s="219"/>
      <c r="H115" s="219"/>
    </row>
    <row r="116" spans="1:8" ht="12.75">
      <c r="A116" s="219"/>
      <c r="B116" s="219"/>
      <c r="C116" s="219"/>
      <c r="D116" s="219"/>
      <c r="E116" s="219"/>
      <c r="F116" s="219"/>
      <c r="G116" s="219"/>
      <c r="H116" s="219"/>
    </row>
    <row r="117" spans="1:8" ht="12.75">
      <c r="A117" s="219"/>
      <c r="B117" s="219"/>
      <c r="C117" s="219"/>
      <c r="D117" s="219"/>
      <c r="E117" s="219"/>
      <c r="F117" s="219"/>
      <c r="G117" s="219"/>
      <c r="H117" s="219"/>
    </row>
    <row r="118" spans="1:8" ht="12.75">
      <c r="A118" s="219"/>
      <c r="B118" s="219"/>
      <c r="C118" s="219"/>
      <c r="D118" s="219"/>
      <c r="E118" s="219"/>
      <c r="F118" s="219"/>
      <c r="G118" s="219"/>
      <c r="H118" s="219"/>
    </row>
    <row r="119" spans="1:8" ht="12.75">
      <c r="A119" s="219"/>
      <c r="B119" s="219"/>
      <c r="C119" s="219"/>
      <c r="D119" s="219"/>
      <c r="E119" s="219"/>
      <c r="F119" s="219"/>
      <c r="G119" s="219"/>
      <c r="H119" s="219"/>
    </row>
    <row r="120" spans="1:8" ht="12.75">
      <c r="A120" s="219"/>
      <c r="B120" s="219"/>
      <c r="C120" s="219"/>
      <c r="D120" s="219"/>
      <c r="E120" s="219"/>
      <c r="F120" s="219"/>
      <c r="G120" s="219"/>
      <c r="H120" s="219"/>
    </row>
    <row r="121" spans="1:8" ht="12.75">
      <c r="A121" s="219"/>
      <c r="B121" s="219"/>
      <c r="C121" s="219"/>
      <c r="D121" s="219"/>
      <c r="E121" s="219"/>
      <c r="F121" s="219"/>
      <c r="G121" s="219"/>
      <c r="H121" s="219"/>
    </row>
  </sheetData>
  <sheetProtection selectLockedCells="1" selectUnlockedCells="1"/>
  <mergeCells count="5">
    <mergeCell ref="A2:H2"/>
    <mergeCell ref="A5:H5"/>
    <mergeCell ref="A92:H92"/>
    <mergeCell ref="A98:H98"/>
    <mergeCell ref="A95:H95"/>
  </mergeCells>
  <printOptions/>
  <pageMargins left="0.7479166666666667" right="0.7479166666666667" top="0.9840277777777777" bottom="0.9840277777777777" header="0.5118055555555555" footer="0.5118055555555555"/>
  <pageSetup fitToHeight="1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3" width="21.8515625" style="1" customWidth="1"/>
    <col min="4" max="4" width="20.421875" style="1" customWidth="1"/>
    <col min="5" max="5" width="11.7109375" style="1" customWidth="1"/>
    <col min="6" max="6" width="20.28125" style="1" customWidth="1"/>
    <col min="7" max="7" width="23.140625" style="1" customWidth="1"/>
    <col min="8" max="8" width="16.140625" style="1" customWidth="1"/>
    <col min="9" max="16384" width="9.00390625" style="1" customWidth="1"/>
  </cols>
  <sheetData>
    <row r="1" spans="1:8" ht="12.75">
      <c r="A1" s="296" t="s">
        <v>1112</v>
      </c>
      <c r="B1" s="296"/>
      <c r="C1" s="296"/>
      <c r="D1" s="296"/>
      <c r="E1" s="296"/>
      <c r="F1" s="296"/>
      <c r="G1" s="296"/>
      <c r="H1" s="296"/>
    </row>
    <row r="2" spans="1:8" ht="12.75">
      <c r="A2" s="2"/>
      <c r="B2" s="2"/>
      <c r="C2" s="2"/>
      <c r="D2" s="2" t="s">
        <v>1432</v>
      </c>
      <c r="E2" s="2"/>
      <c r="F2" s="2"/>
      <c r="G2" s="2"/>
      <c r="H2" s="2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78" customHeight="1">
      <c r="A4" s="88" t="s">
        <v>1</v>
      </c>
      <c r="B4" s="88" t="s">
        <v>1113</v>
      </c>
      <c r="C4" s="88" t="s">
        <v>3</v>
      </c>
      <c r="D4" s="88" t="s">
        <v>4</v>
      </c>
      <c r="E4" s="88" t="s">
        <v>1114</v>
      </c>
      <c r="F4" s="88" t="s">
        <v>8</v>
      </c>
      <c r="G4" s="88" t="s">
        <v>1115</v>
      </c>
      <c r="H4" s="88" t="s">
        <v>1116</v>
      </c>
    </row>
    <row r="5" spans="1:8" ht="35.25" customHeight="1">
      <c r="A5" s="113">
        <v>1</v>
      </c>
      <c r="B5" s="114" t="s">
        <v>1117</v>
      </c>
      <c r="C5" s="113" t="s">
        <v>482</v>
      </c>
      <c r="D5" s="90" t="s">
        <v>1118</v>
      </c>
      <c r="E5" s="113">
        <v>3</v>
      </c>
      <c r="F5" s="114" t="s">
        <v>1119</v>
      </c>
      <c r="G5" s="91" t="s">
        <v>1120</v>
      </c>
      <c r="H5" s="113">
        <v>12</v>
      </c>
    </row>
    <row r="6" spans="1:8" s="6" customFormat="1" ht="36" customHeight="1">
      <c r="A6" s="7">
        <v>2</v>
      </c>
      <c r="B6" s="112" t="s">
        <v>1121</v>
      </c>
      <c r="C6" s="91" t="s">
        <v>70</v>
      </c>
      <c r="D6" s="115" t="s">
        <v>1122</v>
      </c>
      <c r="E6" s="7">
        <v>5</v>
      </c>
      <c r="F6" s="90" t="s">
        <v>1123</v>
      </c>
      <c r="G6" s="91" t="s">
        <v>1120</v>
      </c>
      <c r="H6" s="7">
        <v>12</v>
      </c>
    </row>
    <row r="7" spans="1:8" s="6" customFormat="1" ht="36" customHeight="1">
      <c r="A7" s="7">
        <v>3</v>
      </c>
      <c r="B7" s="116" t="s">
        <v>1124</v>
      </c>
      <c r="C7" s="91" t="s">
        <v>70</v>
      </c>
      <c r="D7" s="115" t="s">
        <v>1125</v>
      </c>
      <c r="E7" s="7">
        <v>2</v>
      </c>
      <c r="F7" s="90" t="s">
        <v>1126</v>
      </c>
      <c r="G7" s="91"/>
      <c r="H7" s="7">
        <v>6</v>
      </c>
    </row>
    <row r="8" spans="1:8" s="6" customFormat="1" ht="12.75">
      <c r="A8" s="117"/>
      <c r="B8" s="118" t="s">
        <v>1127</v>
      </c>
      <c r="C8" s="119"/>
      <c r="D8" s="119"/>
      <c r="E8" s="120">
        <v>10</v>
      </c>
      <c r="F8" s="119"/>
      <c r="G8" s="119"/>
      <c r="H8" s="120">
        <v>30</v>
      </c>
    </row>
    <row r="9" spans="1:7" ht="12.75">
      <c r="A9" s="86"/>
      <c r="B9" s="4"/>
      <c r="C9" s="86"/>
      <c r="D9" s="86"/>
      <c r="E9" s="86"/>
      <c r="F9" s="86"/>
      <c r="G9" s="86"/>
    </row>
    <row r="10" spans="1:7" ht="12.75">
      <c r="A10" s="86"/>
      <c r="B10" s="4"/>
      <c r="C10" s="86"/>
      <c r="D10" s="86"/>
      <c r="E10" s="86"/>
      <c r="F10" s="4"/>
      <c r="G10" s="86"/>
    </row>
    <row r="11" spans="1:7" ht="12.75">
      <c r="A11" s="86"/>
      <c r="B11" s="4"/>
      <c r="C11" s="86"/>
      <c r="D11" s="4"/>
      <c r="E11" s="86"/>
      <c r="F11" s="4"/>
      <c r="G11" s="86"/>
    </row>
    <row r="12" spans="1:7" ht="12.75">
      <c r="A12" s="86"/>
      <c r="B12" s="4"/>
      <c r="C12" s="86"/>
      <c r="D12" s="4"/>
      <c r="E12" s="86"/>
      <c r="F12" s="4"/>
      <c r="G12" s="86"/>
    </row>
    <row r="13" spans="1:7" ht="12.75">
      <c r="A13" s="86"/>
      <c r="B13" s="4"/>
      <c r="C13" s="86"/>
      <c r="D13" s="4"/>
      <c r="E13" s="86"/>
      <c r="F13" s="4"/>
      <c r="G13" s="86"/>
    </row>
    <row r="14" spans="1:7" ht="12.75">
      <c r="A14" s="86"/>
      <c r="B14" s="4"/>
      <c r="C14" s="86"/>
      <c r="D14" s="4"/>
      <c r="E14" s="4"/>
      <c r="F14" s="4"/>
      <c r="G14" s="86"/>
    </row>
    <row r="15" spans="1:7" ht="12.75">
      <c r="A15" s="86"/>
      <c r="B15" s="4"/>
      <c r="C15" s="86"/>
      <c r="D15" s="4"/>
      <c r="E15" s="4"/>
      <c r="F15" s="4"/>
      <c r="G15" s="4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4" width="21.8515625" style="1" customWidth="1"/>
    <col min="5" max="5" width="11.28125" style="1" customWidth="1"/>
    <col min="6" max="6" width="17.57421875" style="1" customWidth="1"/>
    <col min="7" max="7" width="17.140625" style="1" customWidth="1"/>
    <col min="8" max="16384" width="9.00390625" style="1" customWidth="1"/>
  </cols>
  <sheetData>
    <row r="1" ht="12.75">
      <c r="G1" s="87" t="s">
        <v>1128</v>
      </c>
    </row>
    <row r="2" spans="1:7" ht="12.75">
      <c r="A2" s="300" t="s">
        <v>1433</v>
      </c>
      <c r="B2" s="300"/>
      <c r="C2" s="300"/>
      <c r="D2" s="300"/>
      <c r="E2" s="300"/>
      <c r="F2" s="300"/>
      <c r="G2" s="300"/>
    </row>
    <row r="3" spans="1:7" ht="12.75">
      <c r="A3" s="4"/>
      <c r="B3" s="4"/>
      <c r="C3" s="4"/>
      <c r="D3" s="4"/>
      <c r="E3" s="4"/>
      <c r="F3" s="4"/>
      <c r="G3" s="4"/>
    </row>
    <row r="4" spans="1:7" ht="39" customHeight="1">
      <c r="A4" s="121" t="s">
        <v>1</v>
      </c>
      <c r="B4" s="121" t="s">
        <v>1129</v>
      </c>
      <c r="C4" s="121" t="s">
        <v>4</v>
      </c>
      <c r="D4" s="121" t="s">
        <v>1130</v>
      </c>
      <c r="E4" s="121" t="s">
        <v>1131</v>
      </c>
      <c r="F4" s="121" t="s">
        <v>1132</v>
      </c>
      <c r="G4" s="121" t="s">
        <v>10</v>
      </c>
    </row>
    <row r="5" spans="1:7" ht="36" customHeight="1">
      <c r="A5" s="122">
        <v>1</v>
      </c>
      <c r="B5" s="123" t="s">
        <v>1133</v>
      </c>
      <c r="C5" s="28" t="s">
        <v>1134</v>
      </c>
      <c r="D5" s="122" t="s">
        <v>1135</v>
      </c>
      <c r="E5" s="122">
        <v>7204</v>
      </c>
      <c r="F5" s="122">
        <v>200</v>
      </c>
      <c r="G5" s="122">
        <v>7</v>
      </c>
    </row>
    <row r="6" spans="1:7" ht="24">
      <c r="A6" s="124">
        <v>2</v>
      </c>
      <c r="B6" s="125" t="s">
        <v>1136</v>
      </c>
      <c r="C6" s="125" t="s">
        <v>1137</v>
      </c>
      <c r="D6" s="121" t="s">
        <v>1138</v>
      </c>
      <c r="E6" s="126">
        <v>5821.6</v>
      </c>
      <c r="F6" s="126">
        <v>73</v>
      </c>
      <c r="G6" s="126">
        <v>0.25</v>
      </c>
    </row>
    <row r="7" spans="1:7" ht="12.75">
      <c r="A7" s="127"/>
      <c r="B7" s="128" t="s">
        <v>1139</v>
      </c>
      <c r="C7" s="127"/>
      <c r="D7" s="127"/>
      <c r="E7" s="129">
        <f>SUM(E5:E6)</f>
        <v>13025.6</v>
      </c>
      <c r="F7" s="129">
        <f>SUM(F5:F6)</f>
        <v>273</v>
      </c>
      <c r="G7" s="129">
        <f>SUM(G5:G6)</f>
        <v>7.25</v>
      </c>
    </row>
  </sheetData>
  <sheetProtection selectLockedCells="1" selectUnlockedCells="1"/>
  <mergeCells count="1">
    <mergeCell ref="A2:G2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30" t="s">
        <v>1140</v>
      </c>
    </row>
    <row r="2" spans="1:7" ht="12.75">
      <c r="A2" s="306" t="s">
        <v>1451</v>
      </c>
      <c r="B2" s="306"/>
      <c r="C2" s="306"/>
      <c r="D2" s="306"/>
      <c r="E2" s="306"/>
      <c r="F2" s="306"/>
      <c r="G2" s="306"/>
    </row>
    <row r="3" spans="1:7" ht="12.75">
      <c r="A3" s="131"/>
      <c r="B3" s="131"/>
      <c r="C3" s="131"/>
      <c r="D3" s="131"/>
      <c r="E3" s="131"/>
      <c r="F3" s="131"/>
      <c r="G3" s="131"/>
    </row>
    <row r="4" spans="1:7" ht="39" customHeight="1">
      <c r="A4" s="132" t="s">
        <v>1</v>
      </c>
      <c r="B4" s="132" t="s">
        <v>1141</v>
      </c>
      <c r="C4" s="132" t="s">
        <v>1142</v>
      </c>
      <c r="D4" s="132" t="s">
        <v>1130</v>
      </c>
      <c r="E4" s="132" t="s">
        <v>1143</v>
      </c>
      <c r="F4" s="132" t="s">
        <v>1132</v>
      </c>
      <c r="G4" s="132" t="s">
        <v>10</v>
      </c>
    </row>
    <row r="5" spans="1:7" ht="47.25" customHeight="1">
      <c r="A5" s="133" t="s">
        <v>1144</v>
      </c>
      <c r="B5" s="134" t="s">
        <v>1144</v>
      </c>
      <c r="C5" s="134" t="s">
        <v>1144</v>
      </c>
      <c r="D5" s="134" t="s">
        <v>1144</v>
      </c>
      <c r="E5" s="133" t="s">
        <v>1144</v>
      </c>
      <c r="F5" s="133" t="s">
        <v>1144</v>
      </c>
      <c r="G5" s="133" t="s">
        <v>1144</v>
      </c>
    </row>
  </sheetData>
  <sheetProtection selectLockedCells="1" selectUnlockedCells="1"/>
  <mergeCells count="1">
    <mergeCell ref="A2:G2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30" t="s">
        <v>1145</v>
      </c>
    </row>
    <row r="2" spans="1:7" ht="12.75">
      <c r="A2" s="306" t="s">
        <v>1450</v>
      </c>
      <c r="B2" s="306"/>
      <c r="C2" s="306"/>
      <c r="D2" s="306"/>
      <c r="E2" s="306"/>
      <c r="F2" s="306"/>
      <c r="G2" s="306"/>
    </row>
    <row r="3" spans="1:7" ht="12.75">
      <c r="A3" s="131"/>
      <c r="B3" s="131"/>
      <c r="C3" s="131"/>
      <c r="D3" s="131"/>
      <c r="E3" s="131"/>
      <c r="F3" s="131"/>
      <c r="G3" s="131"/>
    </row>
    <row r="4" spans="1:7" ht="39" customHeight="1">
      <c r="A4" s="132" t="s">
        <v>1</v>
      </c>
      <c r="B4" s="132" t="s">
        <v>1146</v>
      </c>
      <c r="C4" s="132" t="s">
        <v>1147</v>
      </c>
      <c r="D4" s="132" t="s">
        <v>4</v>
      </c>
      <c r="E4" s="132" t="s">
        <v>5</v>
      </c>
      <c r="F4" s="132" t="s">
        <v>8</v>
      </c>
      <c r="G4" s="132" t="s">
        <v>10</v>
      </c>
    </row>
    <row r="5" spans="1:7" ht="29.25" customHeight="1">
      <c r="A5" s="133" t="s">
        <v>1144</v>
      </c>
      <c r="B5" s="135" t="s">
        <v>1144</v>
      </c>
      <c r="C5" s="135" t="s">
        <v>1144</v>
      </c>
      <c r="D5" s="133" t="s">
        <v>1144</v>
      </c>
      <c r="E5" s="133" t="s">
        <v>1144</v>
      </c>
      <c r="F5" s="133" t="s">
        <v>1144</v>
      </c>
      <c r="G5" s="133" t="s">
        <v>1144</v>
      </c>
    </row>
    <row r="6" spans="1:7" ht="12.75">
      <c r="A6" s="136"/>
      <c r="B6" s="136"/>
      <c r="C6" s="136"/>
      <c r="D6" s="136"/>
      <c r="E6" s="136"/>
      <c r="F6" s="136"/>
      <c r="G6" s="136"/>
    </row>
    <row r="7" spans="1:7" ht="12.75">
      <c r="A7" s="136"/>
      <c r="B7" s="136"/>
      <c r="C7" s="136"/>
      <c r="D7" s="136"/>
      <c r="E7" s="136"/>
      <c r="F7" s="136"/>
      <c r="G7" s="136"/>
    </row>
    <row r="8" spans="1:7" ht="12.75">
      <c r="A8" s="136"/>
      <c r="B8" s="136"/>
      <c r="C8" s="136"/>
      <c r="D8" s="136"/>
      <c r="E8" s="136"/>
      <c r="F8" s="136"/>
      <c r="G8" s="136"/>
    </row>
    <row r="9" spans="1:7" ht="12.75">
      <c r="A9" s="136"/>
      <c r="B9" s="136"/>
      <c r="C9" s="136"/>
      <c r="D9" s="136"/>
      <c r="E9" s="136"/>
      <c r="F9" s="136"/>
      <c r="G9" s="136"/>
    </row>
  </sheetData>
  <sheetProtection selectLockedCells="1" selectUnlockedCells="1"/>
  <mergeCells count="1">
    <mergeCell ref="A2:G2"/>
  </mergeCells>
  <printOptions/>
  <pageMargins left="0.75" right="0.75" top="1" bottom="1" header="0.5118055555555555" footer="0.5118055555555555"/>
  <pageSetup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3" width="17.140625" style="1" customWidth="1"/>
    <col min="4" max="5" width="18.140625" style="1" customWidth="1"/>
    <col min="6" max="6" width="15.28125" style="1" customWidth="1"/>
    <col min="7" max="7" width="16.28125" style="1" customWidth="1"/>
    <col min="8" max="8" width="17.140625" style="1" customWidth="1"/>
    <col min="9" max="16384" width="9.00390625" style="1" customWidth="1"/>
  </cols>
  <sheetData>
    <row r="1" ht="12.75">
      <c r="H1" s="87" t="s">
        <v>1148</v>
      </c>
    </row>
    <row r="2" spans="1:8" ht="15.75">
      <c r="A2" s="297" t="s">
        <v>1430</v>
      </c>
      <c r="B2" s="297"/>
      <c r="C2" s="297"/>
      <c r="D2" s="297"/>
      <c r="E2" s="297"/>
      <c r="F2" s="297"/>
      <c r="G2" s="297"/>
      <c r="H2" s="297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55.5" customHeight="1">
      <c r="A4" s="137" t="s">
        <v>1</v>
      </c>
      <c r="B4" s="137" t="s">
        <v>1149</v>
      </c>
      <c r="C4" s="137" t="s">
        <v>1150</v>
      </c>
      <c r="D4" s="137" t="s">
        <v>1151</v>
      </c>
      <c r="E4" s="137" t="s">
        <v>1152</v>
      </c>
      <c r="F4" s="137" t="s">
        <v>1153</v>
      </c>
      <c r="G4" s="137" t="s">
        <v>8</v>
      </c>
      <c r="H4" s="137" t="s">
        <v>1154</v>
      </c>
    </row>
    <row r="5" spans="1:8" ht="21" customHeight="1">
      <c r="A5" s="307" t="s">
        <v>1285</v>
      </c>
      <c r="B5" s="307"/>
      <c r="C5" s="307"/>
      <c r="D5" s="307"/>
      <c r="E5" s="307"/>
      <c r="F5" s="307"/>
      <c r="G5" s="307"/>
      <c r="H5" s="307"/>
    </row>
    <row r="6" spans="1:8" ht="40.5" customHeight="1">
      <c r="A6" s="43">
        <v>1</v>
      </c>
      <c r="B6" s="43" t="s">
        <v>1155</v>
      </c>
      <c r="C6" s="43" t="s">
        <v>1156</v>
      </c>
      <c r="D6" s="43" t="s">
        <v>1157</v>
      </c>
      <c r="E6" s="43" t="s">
        <v>654</v>
      </c>
      <c r="F6" s="58" t="s">
        <v>648</v>
      </c>
      <c r="G6" s="43" t="s">
        <v>1158</v>
      </c>
      <c r="H6" s="43" t="s">
        <v>360</v>
      </c>
    </row>
    <row r="7" spans="1:8" ht="40.5" customHeight="1">
      <c r="A7" s="42">
        <v>2</v>
      </c>
      <c r="B7" s="138" t="s">
        <v>1161</v>
      </c>
      <c r="C7" s="42" t="s">
        <v>1162</v>
      </c>
      <c r="D7" s="42">
        <v>25</v>
      </c>
      <c r="E7" s="63" t="s">
        <v>654</v>
      </c>
      <c r="F7" s="58" t="s">
        <v>648</v>
      </c>
      <c r="G7" s="68" t="s">
        <v>1163</v>
      </c>
      <c r="H7" s="139" t="s">
        <v>1164</v>
      </c>
    </row>
    <row r="8" spans="1:8" ht="40.5" customHeight="1">
      <c r="A8" s="42">
        <v>3</v>
      </c>
      <c r="B8" s="138" t="s">
        <v>1161</v>
      </c>
      <c r="C8" s="42" t="s">
        <v>1165</v>
      </c>
      <c r="D8" s="42">
        <v>4</v>
      </c>
      <c r="E8" s="63" t="s">
        <v>654</v>
      </c>
      <c r="F8" s="58" t="s">
        <v>648</v>
      </c>
      <c r="G8" s="68" t="s">
        <v>409</v>
      </c>
      <c r="H8" s="42" t="s">
        <v>493</v>
      </c>
    </row>
    <row r="9" spans="1:8" ht="94.5" customHeight="1">
      <c r="A9" s="279">
        <v>4</v>
      </c>
      <c r="B9" s="280" t="s">
        <v>1266</v>
      </c>
      <c r="C9" s="173" t="s">
        <v>1267</v>
      </c>
      <c r="D9" s="279">
        <v>17</v>
      </c>
      <c r="E9" s="279" t="s">
        <v>654</v>
      </c>
      <c r="F9" s="281" t="s">
        <v>1268</v>
      </c>
      <c r="G9" s="282" t="s">
        <v>1269</v>
      </c>
      <c r="H9" s="178" t="s">
        <v>338</v>
      </c>
    </row>
    <row r="10" spans="1:8" ht="40.5" customHeight="1">
      <c r="A10" s="42">
        <v>5</v>
      </c>
      <c r="B10" s="140" t="s">
        <v>1166</v>
      </c>
      <c r="C10" s="43" t="s">
        <v>1165</v>
      </c>
      <c r="D10" s="43">
        <v>20</v>
      </c>
      <c r="E10" s="43" t="s">
        <v>654</v>
      </c>
      <c r="F10" s="58" t="s">
        <v>1167</v>
      </c>
      <c r="G10" s="59" t="s">
        <v>1168</v>
      </c>
      <c r="H10" s="43" t="s">
        <v>1169</v>
      </c>
    </row>
    <row r="11" spans="1:8" ht="29.25" customHeight="1">
      <c r="A11" s="42">
        <v>6</v>
      </c>
      <c r="B11" s="138" t="s">
        <v>1170</v>
      </c>
      <c r="C11" s="42" t="s">
        <v>1171</v>
      </c>
      <c r="D11" s="42">
        <v>27</v>
      </c>
      <c r="E11" s="42" t="s">
        <v>654</v>
      </c>
      <c r="F11" s="58" t="s">
        <v>394</v>
      </c>
      <c r="G11" s="68" t="s">
        <v>173</v>
      </c>
      <c r="H11" s="42" t="s">
        <v>1160</v>
      </c>
    </row>
    <row r="12" spans="1:8" s="317" customFormat="1" ht="38.25">
      <c r="A12" s="314">
        <v>7</v>
      </c>
      <c r="B12" s="318" t="s">
        <v>1437</v>
      </c>
      <c r="C12" s="318" t="s">
        <v>1159</v>
      </c>
      <c r="D12" s="319">
        <v>12</v>
      </c>
      <c r="E12" s="318" t="s">
        <v>70</v>
      </c>
      <c r="F12" s="320" t="s">
        <v>669</v>
      </c>
      <c r="G12" s="316" t="s">
        <v>1438</v>
      </c>
      <c r="H12" s="315" t="s">
        <v>1449</v>
      </c>
    </row>
    <row r="13" spans="1:8" s="317" customFormat="1" ht="38.25">
      <c r="A13" s="314">
        <v>8</v>
      </c>
      <c r="B13" s="318" t="s">
        <v>1439</v>
      </c>
      <c r="C13" s="318" t="s">
        <v>1159</v>
      </c>
      <c r="D13" s="319">
        <v>12</v>
      </c>
      <c r="E13" s="318" t="s">
        <v>70</v>
      </c>
      <c r="F13" s="320" t="s">
        <v>669</v>
      </c>
      <c r="G13" s="316" t="s">
        <v>1438</v>
      </c>
      <c r="H13" s="315" t="s">
        <v>1449</v>
      </c>
    </row>
    <row r="14" spans="1:8" ht="44.25" customHeight="1">
      <c r="A14" s="63"/>
      <c r="B14" s="141" t="s">
        <v>1441</v>
      </c>
      <c r="C14" s="42"/>
      <c r="D14" s="37">
        <f>SUM(D6+D7+D8+D9+D12+D13)</f>
        <v>87</v>
      </c>
      <c r="E14" s="42"/>
      <c r="F14" s="58"/>
      <c r="G14" s="68"/>
      <c r="H14" s="43"/>
    </row>
    <row r="15" spans="1:8" ht="29.25" customHeight="1">
      <c r="A15" s="308" t="s">
        <v>1443</v>
      </c>
      <c r="B15" s="308"/>
      <c r="C15" s="308"/>
      <c r="D15" s="308"/>
      <c r="E15" s="308"/>
      <c r="F15" s="308"/>
      <c r="G15" s="308"/>
      <c r="H15" s="308"/>
    </row>
    <row r="16" spans="1:8" ht="44.25" customHeight="1">
      <c r="A16" s="63">
        <f>SUM(A13+1)</f>
        <v>9</v>
      </c>
      <c r="B16" s="138" t="s">
        <v>1173</v>
      </c>
      <c r="C16" s="42" t="s">
        <v>1174</v>
      </c>
      <c r="D16" s="142">
        <v>9</v>
      </c>
      <c r="E16" s="42" t="s">
        <v>654</v>
      </c>
      <c r="F16" s="58" t="s">
        <v>434</v>
      </c>
      <c r="G16" s="68" t="s">
        <v>1172</v>
      </c>
      <c r="H16" s="43" t="s">
        <v>1169</v>
      </c>
    </row>
    <row r="17" spans="1:8" ht="29.25" customHeight="1">
      <c r="A17" s="63"/>
      <c r="B17" s="144" t="s">
        <v>1442</v>
      </c>
      <c r="C17" s="42"/>
      <c r="D17" s="142">
        <v>9</v>
      </c>
      <c r="E17" s="42"/>
      <c r="F17" s="58"/>
      <c r="G17" s="68"/>
      <c r="H17" s="42"/>
    </row>
    <row r="18" spans="1:8" ht="18" customHeight="1">
      <c r="A18" s="308" t="s">
        <v>1283</v>
      </c>
      <c r="B18" s="308"/>
      <c r="C18" s="308"/>
      <c r="D18" s="308"/>
      <c r="E18" s="308"/>
      <c r="F18" s="308"/>
      <c r="G18" s="308"/>
      <c r="H18" s="308"/>
    </row>
    <row r="19" spans="1:8" ht="29.25" customHeight="1">
      <c r="A19" s="63">
        <f>SUM(A16+1)</f>
        <v>10</v>
      </c>
      <c r="B19" s="57" t="s">
        <v>1175</v>
      </c>
      <c r="C19" s="58" t="s">
        <v>1165</v>
      </c>
      <c r="D19" s="58">
        <v>6</v>
      </c>
      <c r="E19" s="58" t="s">
        <v>654</v>
      </c>
      <c r="F19" s="58" t="s">
        <v>648</v>
      </c>
      <c r="G19" s="59" t="s">
        <v>1176</v>
      </c>
      <c r="H19" s="58" t="s">
        <v>1177</v>
      </c>
    </row>
    <row r="20" spans="1:8" ht="29.25" customHeight="1">
      <c r="A20" s="66"/>
      <c r="B20" s="144" t="s">
        <v>1284</v>
      </c>
      <c r="C20" s="66"/>
      <c r="D20" s="143">
        <v>6</v>
      </c>
      <c r="E20" s="66"/>
      <c r="F20" s="66"/>
      <c r="G20" s="66"/>
      <c r="H20" s="66"/>
    </row>
    <row r="21" spans="1:8" ht="19.5" customHeight="1">
      <c r="A21" s="309" t="s">
        <v>1444</v>
      </c>
      <c r="B21" s="310"/>
      <c r="C21" s="310"/>
      <c r="D21" s="310"/>
      <c r="E21" s="310"/>
      <c r="F21" s="310"/>
      <c r="G21" s="310"/>
      <c r="H21" s="311"/>
    </row>
    <row r="22" spans="1:11" ht="42" customHeight="1">
      <c r="A22" s="220">
        <f>SUM(A19+1)</f>
        <v>11</v>
      </c>
      <c r="B22" s="149" t="s">
        <v>1194</v>
      </c>
      <c r="C22" s="63" t="s">
        <v>1192</v>
      </c>
      <c r="D22" s="151">
        <v>26.7</v>
      </c>
      <c r="E22" s="58" t="s">
        <v>654</v>
      </c>
      <c r="F22" s="58" t="s">
        <v>669</v>
      </c>
      <c r="G22" s="59" t="s">
        <v>1193</v>
      </c>
      <c r="H22" s="43" t="s">
        <v>395</v>
      </c>
      <c r="K22" s="150"/>
    </row>
    <row r="23" spans="1:11" ht="42" customHeight="1">
      <c r="A23" s="220">
        <f>SUM(A22+1)</f>
        <v>12</v>
      </c>
      <c r="B23" s="149" t="s">
        <v>1428</v>
      </c>
      <c r="C23" s="63" t="s">
        <v>1192</v>
      </c>
      <c r="D23" s="278">
        <v>26</v>
      </c>
      <c r="E23" s="58" t="s">
        <v>654</v>
      </c>
      <c r="F23" s="58" t="s">
        <v>1429</v>
      </c>
      <c r="G23" s="59" t="s">
        <v>725</v>
      </c>
      <c r="H23" s="43" t="s">
        <v>395</v>
      </c>
      <c r="K23" s="150"/>
    </row>
    <row r="24" spans="1:8" ht="43.5" customHeight="1">
      <c r="A24" s="66"/>
      <c r="B24" s="144" t="s">
        <v>1445</v>
      </c>
      <c r="C24" s="66"/>
      <c r="D24" s="169">
        <v>52.7</v>
      </c>
      <c r="E24" s="66"/>
      <c r="F24" s="66"/>
      <c r="G24" s="66"/>
      <c r="H24" s="66"/>
    </row>
    <row r="25" spans="1:8" ht="18" customHeight="1">
      <c r="A25" s="308" t="s">
        <v>1446</v>
      </c>
      <c r="B25" s="308"/>
      <c r="C25" s="308"/>
      <c r="D25" s="308"/>
      <c r="E25" s="308"/>
      <c r="F25" s="308"/>
      <c r="G25" s="308"/>
      <c r="H25" s="308"/>
    </row>
    <row r="26" spans="1:8" ht="29.25" customHeight="1">
      <c r="A26" s="63">
        <f>SUM(A23+1)</f>
        <v>13</v>
      </c>
      <c r="B26" s="145" t="s">
        <v>1179</v>
      </c>
      <c r="C26" s="63" t="s">
        <v>1165</v>
      </c>
      <c r="D26" s="63">
        <v>4</v>
      </c>
      <c r="E26" s="58" t="s">
        <v>654</v>
      </c>
      <c r="F26" s="146" t="s">
        <v>1180</v>
      </c>
      <c r="G26" s="68" t="s">
        <v>1181</v>
      </c>
      <c r="H26" s="43" t="s">
        <v>395</v>
      </c>
    </row>
    <row r="27" spans="1:8" ht="29.25" customHeight="1">
      <c r="A27" s="66"/>
      <c r="B27" s="144" t="s">
        <v>1447</v>
      </c>
      <c r="C27" s="66"/>
      <c r="D27" s="143">
        <f>SUM(D26)</f>
        <v>4</v>
      </c>
      <c r="E27" s="66"/>
      <c r="F27" s="66"/>
      <c r="G27" s="66"/>
      <c r="H27" s="66"/>
    </row>
    <row r="28" spans="1:8" ht="12.75">
      <c r="A28" s="147"/>
      <c r="B28" s="147"/>
      <c r="C28" s="147"/>
      <c r="D28" s="147"/>
      <c r="E28" s="147"/>
      <c r="F28" s="147"/>
      <c r="G28" s="147"/>
      <c r="H28" s="147"/>
    </row>
    <row r="29" spans="1:8" ht="12.75">
      <c r="A29" s="147"/>
      <c r="B29" s="147"/>
      <c r="C29" s="148" t="s">
        <v>781</v>
      </c>
      <c r="D29" s="148">
        <f>SUM(D14+D17+D20+D24+D27)</f>
        <v>158.7</v>
      </c>
      <c r="E29" s="147"/>
      <c r="F29" s="147"/>
      <c r="G29" s="147"/>
      <c r="H29" s="147"/>
    </row>
  </sheetData>
  <sheetProtection selectLockedCells="1" selectUnlockedCells="1"/>
  <mergeCells count="6">
    <mergeCell ref="A2:H2"/>
    <mergeCell ref="A5:H5"/>
    <mergeCell ref="A15:H15"/>
    <mergeCell ref="A18:H18"/>
    <mergeCell ref="A25:H25"/>
    <mergeCell ref="A21:H21"/>
  </mergeCells>
  <printOptions/>
  <pageMargins left="0.75" right="0.75" top="1" bottom="1" header="0.5118055555555555" footer="0.5118055555555555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0" sqref="E10:E11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18.28125" style="0" customWidth="1"/>
    <col min="4" max="4" width="28.8515625" style="0" customWidth="1"/>
    <col min="5" max="5" width="14.8515625" style="0" customWidth="1"/>
    <col min="6" max="6" width="10.00390625" style="0" customWidth="1"/>
    <col min="7" max="7" width="25.140625" style="0" customWidth="1"/>
    <col min="8" max="8" width="14.140625" style="0" customWidth="1"/>
    <col min="9" max="9" width="9.8515625" style="0" customWidth="1"/>
  </cols>
  <sheetData>
    <row r="1" spans="1:9" ht="12.75">
      <c r="A1" s="312" t="s">
        <v>0</v>
      </c>
      <c r="B1" s="312"/>
      <c r="C1" s="312"/>
      <c r="D1" s="312"/>
      <c r="E1" s="312"/>
      <c r="F1" s="312"/>
      <c r="G1" s="312"/>
      <c r="H1" s="312"/>
      <c r="I1" s="312"/>
    </row>
    <row r="2" spans="1:9" ht="12.75">
      <c r="A2" s="227"/>
      <c r="B2" s="227"/>
      <c r="C2" s="227"/>
      <c r="D2" s="227" t="s">
        <v>1434</v>
      </c>
      <c r="E2" s="227"/>
      <c r="F2" s="227"/>
      <c r="G2" s="227"/>
      <c r="H2" s="227"/>
      <c r="I2" s="227"/>
    </row>
    <row r="3" spans="1:9" ht="12.75">
      <c r="A3" s="131"/>
      <c r="B3" s="131"/>
      <c r="C3" s="131"/>
      <c r="D3" s="131"/>
      <c r="E3" s="131"/>
      <c r="F3" s="131"/>
      <c r="G3" s="131"/>
      <c r="H3" s="131"/>
      <c r="I3" s="131"/>
    </row>
    <row r="4" spans="1:9" ht="72">
      <c r="A4" s="283" t="s">
        <v>1</v>
      </c>
      <c r="B4" s="283" t="s">
        <v>1435</v>
      </c>
      <c r="C4" s="283" t="s">
        <v>3</v>
      </c>
      <c r="D4" s="283" t="s">
        <v>4</v>
      </c>
      <c r="E4" s="283" t="s">
        <v>5</v>
      </c>
      <c r="F4" s="283" t="s">
        <v>6</v>
      </c>
      <c r="G4" s="283" t="s">
        <v>8</v>
      </c>
      <c r="H4" s="283" t="s">
        <v>9</v>
      </c>
      <c r="I4" s="283" t="s">
        <v>10</v>
      </c>
    </row>
    <row r="5" spans="1:9" ht="38.25">
      <c r="A5" s="288">
        <v>1</v>
      </c>
      <c r="B5" s="228" t="s">
        <v>208</v>
      </c>
      <c r="C5" s="20" t="s">
        <v>209</v>
      </c>
      <c r="D5" s="11" t="s">
        <v>210</v>
      </c>
      <c r="E5" s="9" t="s">
        <v>172</v>
      </c>
      <c r="F5" s="7">
        <v>298.5</v>
      </c>
      <c r="G5" s="19" t="s">
        <v>1440</v>
      </c>
      <c r="H5" s="7" t="s">
        <v>211</v>
      </c>
      <c r="I5" s="7">
        <v>2</v>
      </c>
    </row>
    <row r="6" spans="1:9" ht="38.25">
      <c r="A6" s="288">
        <v>2</v>
      </c>
      <c r="B6" s="19" t="s">
        <v>215</v>
      </c>
      <c r="C6" s="20" t="s">
        <v>216</v>
      </c>
      <c r="D6" s="11" t="s">
        <v>217</v>
      </c>
      <c r="E6" s="9" t="s">
        <v>183</v>
      </c>
      <c r="F6" s="7">
        <v>70</v>
      </c>
      <c r="G6" s="21" t="s">
        <v>218</v>
      </c>
      <c r="H6" s="9" t="s">
        <v>1448</v>
      </c>
      <c r="I6" s="7">
        <v>3</v>
      </c>
    </row>
    <row r="7" spans="1:9" ht="38.25">
      <c r="A7" s="288">
        <v>3</v>
      </c>
      <c r="B7" s="19" t="s">
        <v>235</v>
      </c>
      <c r="C7" s="20" t="s">
        <v>236</v>
      </c>
      <c r="D7" s="11" t="s">
        <v>232</v>
      </c>
      <c r="E7" s="9" t="s">
        <v>237</v>
      </c>
      <c r="F7" s="7">
        <v>63</v>
      </c>
      <c r="G7" s="21" t="s">
        <v>238</v>
      </c>
      <c r="H7" s="9" t="s">
        <v>1448</v>
      </c>
      <c r="I7" s="7">
        <v>6</v>
      </c>
    </row>
    <row r="8" spans="1:9" ht="38.25">
      <c r="A8" s="288">
        <v>4</v>
      </c>
      <c r="B8" s="22" t="s">
        <v>416</v>
      </c>
      <c r="C8" s="20" t="s">
        <v>417</v>
      </c>
      <c r="D8" s="10" t="s">
        <v>418</v>
      </c>
      <c r="E8" s="9" t="s">
        <v>394</v>
      </c>
      <c r="F8" s="23">
        <v>230</v>
      </c>
      <c r="G8" s="21" t="s">
        <v>419</v>
      </c>
      <c r="H8" s="228" t="s">
        <v>395</v>
      </c>
      <c r="I8" s="9">
        <v>10</v>
      </c>
    </row>
    <row r="9" spans="1:9" ht="38.25">
      <c r="A9" s="288">
        <v>5</v>
      </c>
      <c r="B9" s="22" t="s">
        <v>515</v>
      </c>
      <c r="C9" s="20" t="s">
        <v>516</v>
      </c>
      <c r="D9" s="10" t="s">
        <v>517</v>
      </c>
      <c r="E9" s="9" t="s">
        <v>402</v>
      </c>
      <c r="F9" s="23">
        <v>410.3</v>
      </c>
      <c r="G9" s="21" t="s">
        <v>518</v>
      </c>
      <c r="H9" s="228" t="s">
        <v>395</v>
      </c>
      <c r="I9" s="9">
        <v>12</v>
      </c>
    </row>
    <row r="10" spans="1:9" ht="38.25">
      <c r="A10" s="288">
        <v>6</v>
      </c>
      <c r="B10" s="42" t="s">
        <v>1159</v>
      </c>
      <c r="C10" s="42" t="s">
        <v>70</v>
      </c>
      <c r="D10" s="42" t="s">
        <v>1437</v>
      </c>
      <c r="E10" s="58" t="s">
        <v>669</v>
      </c>
      <c r="F10" s="284">
        <v>12</v>
      </c>
      <c r="G10" s="286" t="s">
        <v>1438</v>
      </c>
      <c r="H10" s="42" t="s">
        <v>1449</v>
      </c>
      <c r="I10" s="284">
        <v>2</v>
      </c>
    </row>
    <row r="11" spans="1:9" ht="38.25">
      <c r="A11" s="288">
        <v>7</v>
      </c>
      <c r="B11" s="42" t="s">
        <v>1159</v>
      </c>
      <c r="C11" s="42" t="s">
        <v>70</v>
      </c>
      <c r="D11" s="42" t="s">
        <v>1439</v>
      </c>
      <c r="E11" s="58" t="s">
        <v>669</v>
      </c>
      <c r="F11" s="284">
        <v>12</v>
      </c>
      <c r="G11" s="286" t="s">
        <v>1438</v>
      </c>
      <c r="H11" s="42" t="s">
        <v>1449</v>
      </c>
      <c r="I11" s="284">
        <v>2</v>
      </c>
    </row>
    <row r="12" spans="1:9" ht="39.75" customHeight="1">
      <c r="A12" s="288">
        <v>8</v>
      </c>
      <c r="B12" s="253" t="s">
        <v>1356</v>
      </c>
      <c r="C12" s="238" t="s">
        <v>70</v>
      </c>
      <c r="D12" s="239" t="s">
        <v>1309</v>
      </c>
      <c r="E12" s="240" t="s">
        <v>310</v>
      </c>
      <c r="F12" s="241">
        <v>20</v>
      </c>
      <c r="G12" s="243" t="s">
        <v>1357</v>
      </c>
      <c r="H12" s="243" t="s">
        <v>262</v>
      </c>
      <c r="I12" s="243">
        <v>1</v>
      </c>
    </row>
    <row r="13" spans="1:9" ht="39.75" customHeight="1">
      <c r="A13" s="288">
        <v>9</v>
      </c>
      <c r="B13" s="245" t="s">
        <v>1420</v>
      </c>
      <c r="C13" s="238" t="s">
        <v>70</v>
      </c>
      <c r="D13" s="239" t="s">
        <v>1309</v>
      </c>
      <c r="E13" s="240" t="s">
        <v>256</v>
      </c>
      <c r="F13" s="246">
        <v>21.5</v>
      </c>
      <c r="G13" s="260" t="s">
        <v>261</v>
      </c>
      <c r="H13" s="259" t="s">
        <v>262</v>
      </c>
      <c r="I13" s="259">
        <v>1</v>
      </c>
    </row>
    <row r="14" spans="1:9" ht="40.5" customHeight="1">
      <c r="A14" s="288"/>
      <c r="B14" s="245"/>
      <c r="C14" s="289" t="s">
        <v>781</v>
      </c>
      <c r="D14" s="239"/>
      <c r="E14" s="240"/>
      <c r="F14" s="290">
        <f>SUM(F5:F13)</f>
        <v>1137.3</v>
      </c>
      <c r="G14" s="260"/>
      <c r="H14" s="259"/>
      <c r="I14" s="290">
        <f>SUM(I5:I13)</f>
        <v>39</v>
      </c>
    </row>
    <row r="15" spans="1:8" ht="12.75">
      <c r="A15" s="285"/>
      <c r="B15" s="131"/>
      <c r="C15" s="285"/>
      <c r="D15" s="285"/>
      <c r="E15" s="131"/>
      <c r="F15" s="285"/>
      <c r="G15" s="285"/>
      <c r="H15" s="285"/>
    </row>
    <row r="16" spans="1:9" ht="12.75">
      <c r="A16" s="313" t="s">
        <v>1436</v>
      </c>
      <c r="B16" s="313"/>
      <c r="C16" s="313"/>
      <c r="D16" s="313"/>
      <c r="E16" s="313"/>
      <c r="F16" s="313"/>
      <c r="G16" s="313"/>
      <c r="H16" s="313"/>
      <c r="I16" s="313"/>
    </row>
    <row r="17" spans="1:9" ht="12.75">
      <c r="A17" s="313"/>
      <c r="B17" s="313"/>
      <c r="C17" s="313"/>
      <c r="D17" s="313"/>
      <c r="E17" s="313"/>
      <c r="F17" s="313"/>
      <c r="G17" s="313"/>
      <c r="H17" s="313"/>
      <c r="I17" s="313"/>
    </row>
    <row r="18" spans="1:9" ht="12.75">
      <c r="A18" s="313"/>
      <c r="B18" s="313"/>
      <c r="C18" s="313"/>
      <c r="D18" s="313"/>
      <c r="E18" s="313"/>
      <c r="F18" s="313"/>
      <c r="G18" s="313"/>
      <c r="H18" s="313"/>
      <c r="I18" s="313"/>
    </row>
    <row r="19" spans="1:9" ht="12.75">
      <c r="A19" s="313"/>
      <c r="B19" s="313"/>
      <c r="C19" s="313"/>
      <c r="D19" s="313"/>
      <c r="E19" s="313"/>
      <c r="F19" s="313"/>
      <c r="G19" s="313"/>
      <c r="H19" s="313"/>
      <c r="I19" s="313"/>
    </row>
    <row r="20" spans="1:9" ht="12.75">
      <c r="A20" s="313"/>
      <c r="B20" s="313"/>
      <c r="C20" s="313"/>
      <c r="D20" s="313"/>
      <c r="E20" s="313"/>
      <c r="F20" s="313"/>
      <c r="G20" s="313"/>
      <c r="H20" s="313"/>
      <c r="I20" s="313"/>
    </row>
    <row r="21" spans="1:9" ht="12.75">
      <c r="A21" s="313"/>
      <c r="B21" s="313"/>
      <c r="C21" s="313"/>
      <c r="D21" s="313"/>
      <c r="E21" s="313"/>
      <c r="F21" s="313"/>
      <c r="G21" s="313"/>
      <c r="H21" s="313"/>
      <c r="I21" s="313"/>
    </row>
  </sheetData>
  <sheetProtection/>
  <mergeCells count="2">
    <mergeCell ref="A1:I1"/>
    <mergeCell ref="A16:I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Веденина Наталия Измайловна</dc:creator>
  <cp:keywords/>
  <dc:description/>
  <cp:lastModifiedBy>vur_economy1</cp:lastModifiedBy>
  <cp:lastPrinted>2023-12-26T08:30:17Z</cp:lastPrinted>
  <dcterms:created xsi:type="dcterms:W3CDTF">2022-12-27T05:34:14Z</dcterms:created>
  <dcterms:modified xsi:type="dcterms:W3CDTF">2024-02-15T11:14:28Z</dcterms:modified>
  <cp:category/>
  <cp:version/>
  <cp:contentType/>
  <cp:contentStatus/>
</cp:coreProperties>
</file>