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водный рейтинг" sheetId="1" r:id="rId1"/>
    <sheet name="Лист1" sheetId="2" r:id="rId2"/>
  </sheets>
  <definedNames>
    <definedName name="_xlnm.Print_Titles" localSheetId="0">'сводный рейтинг'!$5:$6</definedName>
    <definedName name="_xlnm.Print_Area" localSheetId="0">'сводный рейтинг'!$A$1:$BN$21</definedName>
  </definedNames>
  <calcPr fullCalcOnLoad="1"/>
</workbook>
</file>

<file path=xl/sharedStrings.xml><?xml version="1.0" encoding="utf-8"?>
<sst xmlns="http://schemas.openxmlformats.org/spreadsheetml/2006/main" count="375" uniqueCount="59">
  <si>
    <t>Среднее значение по показателю</t>
  </si>
  <si>
    <t>Уровень качества финансового менеджмента главного администратора</t>
  </si>
  <si>
    <t>Суммарная оценка                            качества финансового менеджмента главного администратора</t>
  </si>
  <si>
    <t>Максимальная оценка                         качества финансового менеджмент главного администратора</t>
  </si>
  <si>
    <t>х</t>
  </si>
  <si>
    <t xml:space="preserve">Наименование </t>
  </si>
  <si>
    <t>№                   п/п</t>
  </si>
  <si>
    <t>Место в группе</t>
  </si>
  <si>
    <t>Оценка показателя</t>
  </si>
  <si>
    <t>Отклонение от целевого значения,                    %</t>
  </si>
  <si>
    <t>Группа I. Главные администраторы средств бюджета, имеющие подведомственные учреждения</t>
  </si>
  <si>
    <t>Группа II. Главные администраторы средств бюджета, не имеющие подведомственных учреждений</t>
  </si>
  <si>
    <t>Средний уровень качества финансового менеджмента главных администраторов средств бюджета по I группе</t>
  </si>
  <si>
    <t>Средний уровень качества финансового менеджмента главных администраторов средств бюджета по II группе</t>
  </si>
  <si>
    <t>Средний уровень качества финансового менеджмента главных администраторов средств бюджета</t>
  </si>
  <si>
    <t>Своевременность осуществления муниципальных закупок (Р5)</t>
  </si>
  <si>
    <t>Доля исполнения сводной бюджетной росписи (Р6)</t>
  </si>
  <si>
    <t>Объем незавершенного строительства (Р7)</t>
  </si>
  <si>
    <t>Объем выставленных исковых требований по решениям суда (исполнительным документам) в денежном выражении (Р14)</t>
  </si>
  <si>
    <t>Своевременность представления сводной годовой бюджетной отчетности и сводной годовой бухгалтерской отчетности в финансовое управление (Р21)</t>
  </si>
  <si>
    <t>Степень достоверности бюджетной отчетности (Р22)</t>
  </si>
  <si>
    <t>Проведение главным администратором мониторинга результатов деятельности подведомственных учреждений (Р23)</t>
  </si>
  <si>
    <t>Исполнение плана проверок главного администратора в отношении подведомственных учреждений в рамках осуществления ведомственного контроля (Р24)</t>
  </si>
  <si>
    <t>Качество исполнения представлений (предписаний), выданных главному администратору контрольными органами (Р26)</t>
  </si>
  <si>
    <t>Доля выявленных нарушений в финансово-бюджетной сфере (Р27)</t>
  </si>
  <si>
    <t>Эффективность расходов на содержание недвижимого имущества, находящегося в оперативном управлении (Р28)</t>
  </si>
  <si>
    <t>Качество управления недвижимым имуществом, переданным в аренду (Р29)</t>
  </si>
  <si>
    <t>Соотношение стоимости аренды недвижимого имущества и средней стоимости содержания недвижимого имущества, находящегося в оперативном управлении главного администратора (Р30)</t>
  </si>
  <si>
    <t>Показатели</t>
  </si>
  <si>
    <t>Показатели, которые неприменимы к главным администраторам</t>
  </si>
  <si>
    <t>Итого баллов по показателю</t>
  </si>
  <si>
    <t>Администрация Красноармейского муниципального округа Чувашской Республики</t>
  </si>
  <si>
    <r>
      <rPr>
        <sz val="9"/>
        <color indexed="8"/>
        <rFont val="Arial"/>
        <family val="2"/>
      </rPr>
      <t xml:space="preserve">Отдел культуры, социального развития и архивного дела  администрации </t>
    </r>
    <r>
      <rPr>
        <sz val="10"/>
        <color indexed="8"/>
        <rFont val="Arial"/>
        <family val="2"/>
      </rPr>
      <t>Красноармейского муниципального округа Чувашской Республики</t>
    </r>
  </si>
  <si>
    <t>Отдел образования администрации Красноармейского муниципального округа Чувашской Республики</t>
  </si>
  <si>
    <t>Финансовыйи отдел  администрации Красноармейского муниципального округа Чувашской Республики</t>
  </si>
  <si>
    <t>Полнота и своевременность представления главными администраторами документов и материалов к формированию проекта бюджета Красноармейского муниципального  округа на очередной финансовый год и плановый период (Р1)</t>
  </si>
  <si>
    <t>Качество предоставления главными администраторами документов и материалов для формирования проекта бюджета Красноармейского муниципального  округа на очередной финансовый год и плановый период (Р2)</t>
  </si>
  <si>
    <t>Внесение изменений в сводную бюджетную роспись бюджета Красноармейского муниципального  округа, связанных с перемещением бюджетных ассигнований в ходе исполнения бюджета Красноармейского муниципального  округа (Р3)</t>
  </si>
  <si>
    <t>Внесение изменений в кассовый план в ходе исполнения бюджета Красноармейского муниципального  округа в части расходов (Р4)</t>
  </si>
  <si>
    <t>Удельный вес муниципальных учреждений Красноармейского муниципального  округа, подведомственных главному администратору, выполнивших муниципальное задание (Р8)</t>
  </si>
  <si>
    <t>Размещение в полном объеме информации о деятельности муниципальных учреждений Красноармейского муниципального  округа, подведомственных главному администратору, на официальном сайте в информационно-телекоммуникационной сети "Интернет" по размещению информации о муниципальных учреждениях (www.bus.gov.ru) за отчетный период (Р9)</t>
  </si>
  <si>
    <t>Эффективность управления кредиторской задолженностью главного администратора и подведомственных главному администратору казенных учреждений Красноармейского муниципального  округа (Р10)</t>
  </si>
  <si>
    <t>Эффективность управления кредиторской задолженностью бюджетных и автономных учреждений Красноармейского муниципального  округа, в отношении которых главный администратор осуществляет функции и полномочия учредителя (Р11)</t>
  </si>
  <si>
    <t>Наличие у главного администратора и подведомственных казенных учреждений Красноармейского муниципального  округа просроченной кредиторской задолженности (Р12)</t>
  </si>
  <si>
    <t>Наличие у бюджетных и автономных учреждений Красноармейского муниципального  округа, в отношении которых главный администратор осуществляет функции и полномочия учредителя, просроченной кредиторской задолженности (Р13)</t>
  </si>
  <si>
    <t>Приостановление операций по расходованию средств на лицевых счетах главного администратора и подведомственных главному администратору муниципальных учреждений Красноармейского муниципального  округа в связи с нарушением процедур исполнения судебных актов, предусматривающих обращение взыскания на средства бюджета Красноармейского муниципального  округа (Р15)</t>
  </si>
  <si>
    <t>Внесение изменений в кассовый план в ходе исполнения бюджета Красноармейского муниципального  округа в части доходов (Р16)</t>
  </si>
  <si>
    <t>Отклонение фактического исполнения кассового плана по доходам бюджета Красноармейского муниципального  округа от уточненного планового значения, заявленного главным администратором (Р17)</t>
  </si>
  <si>
    <t>Эффективность управления дебиторской задолженностью по расчетам с дебиторами главного администратора, подведомственных главному администратору казенных учреждений Красноармейского муниципального  округа по доходам в отчетном году по состоянию на 1 января текущего года (Р18)</t>
  </si>
  <si>
    <t>Эффективность управления дебиторской задолженностью по расчетам с дебиторами по доходам бюджетных и автономных учреждений Красноармейского муниципального  округа, в отношении которых главный администратор осуществляет функции и полномочия учредителя, по состоянию на 1 января текущего года (Р19)</t>
  </si>
  <si>
    <t>Темп роста поступлений средств от приносящей доход деятельности муниципальных учреждений Красноармейского муниципального  округа, подведомственных главному администратору (Р20)</t>
  </si>
  <si>
    <t>Наличие выявленных Управлением Федерального казначейства по Чувашской Республике, Контрольно-счетной палатой Чувашской Республики, Минфином Чувашии, финансовым управлением нарушений при исполнении бюджета Красноармейского муниципального  округа (Р25)</t>
  </si>
  <si>
    <t>Отчет - сводный рейтинг качества финансового менеджмента главных администраторов средств бюджета Красноармейского муниципального  округа за 2023 год</t>
  </si>
  <si>
    <t>в срок</t>
  </si>
  <si>
    <t>не в срок</t>
  </si>
  <si>
    <t>Р1</t>
  </si>
  <si>
    <t>Е</t>
  </si>
  <si>
    <r>
      <t>Е</t>
    </r>
    <r>
      <rPr>
        <sz val="6"/>
        <rFont val="Calibri"/>
        <family val="2"/>
      </rPr>
      <t>Н</t>
    </r>
  </si>
  <si>
    <t>%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</si>
</sst>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>
      <alignment horizontal="left" vertical="top" wrapTex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3" fontId="0" fillId="34" borderId="12" xfId="0" applyNumberForma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88" fontId="1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1" xfId="0" applyNumberFormat="1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188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48" fillId="0" borderId="11" xfId="33" applyNumberFormat="1" applyFont="1" applyFill="1" applyBorder="1" applyAlignment="1" applyProtection="1">
      <alignment horizontal="justify" vertical="top" wrapText="1"/>
      <protection/>
    </xf>
    <xf numFmtId="0" fontId="48" fillId="0" borderId="11" xfId="33" applyNumberFormat="1" applyFont="1" applyFill="1" applyBorder="1" applyAlignment="1" applyProtection="1">
      <alignment horizontal="center" vertical="top" wrapText="1"/>
      <protection/>
    </xf>
    <xf numFmtId="3" fontId="0" fillId="0" borderId="11" xfId="0" applyNumberFormat="1" applyFill="1" applyBorder="1" applyAlignment="1">
      <alignment horizontal="center" vertical="top"/>
    </xf>
    <xf numFmtId="189" fontId="0" fillId="0" borderId="11" xfId="0" applyNumberForma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188" fontId="49" fillId="0" borderId="11" xfId="0" applyNumberFormat="1" applyFont="1" applyFill="1" applyBorder="1" applyAlignment="1">
      <alignment horizontal="center" vertical="top" wrapText="1"/>
    </xf>
    <xf numFmtId="188" fontId="0" fillId="0" borderId="1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/>
    </xf>
    <xf numFmtId="189" fontId="0" fillId="0" borderId="0" xfId="0" applyNumberFormat="1" applyFill="1" applyAlignment="1">
      <alignment/>
    </xf>
    <xf numFmtId="9" fontId="0" fillId="0" borderId="0" xfId="58" applyFont="1" applyFill="1" applyAlignment="1">
      <alignment/>
    </xf>
    <xf numFmtId="18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2"/>
  <sheetViews>
    <sheetView tabSelected="1" view="pageBreakPreview" zoomScaleSheetLayoutView="100" zoomScalePageLayoutView="0" workbookViewId="0" topLeftCell="A1">
      <pane xSplit="1" ySplit="6" topLeftCell="AF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1" sqref="AF1:AH16384"/>
    </sheetView>
  </sheetViews>
  <sheetFormatPr defaultColWidth="9.140625" defaultRowHeight="12.75"/>
  <cols>
    <col min="1" max="1" width="5.8515625" style="0" customWidth="1"/>
    <col min="2" max="2" width="40.140625" style="0" customWidth="1"/>
    <col min="3" max="3" width="8.7109375" style="0" customWidth="1"/>
    <col min="4" max="4" width="9.28125" style="15" customWidth="1"/>
    <col min="5" max="5" width="10.140625" style="15" customWidth="1"/>
    <col min="6" max="6" width="9.28125" style="15" customWidth="1"/>
    <col min="7" max="7" width="11.00390625" style="15" customWidth="1"/>
    <col min="8" max="8" width="9.00390625" style="15" customWidth="1"/>
    <col min="9" max="9" width="10.140625" style="15" customWidth="1"/>
    <col min="10" max="10" width="10.00390625" style="15" customWidth="1"/>
    <col min="11" max="11" width="9.7109375" style="15" customWidth="1"/>
    <col min="12" max="12" width="9.421875" style="15" customWidth="1"/>
    <col min="13" max="13" width="10.7109375" style="15" customWidth="1"/>
    <col min="14" max="14" width="9.7109375" style="15" customWidth="1"/>
    <col min="15" max="15" width="10.00390625" style="15" customWidth="1"/>
    <col min="16" max="16" width="9.421875" style="0" customWidth="1"/>
    <col min="17" max="17" width="10.421875" style="0" customWidth="1"/>
    <col min="18" max="18" width="9.28125" style="0" customWidth="1"/>
    <col min="19" max="19" width="10.28125" style="0" customWidth="1"/>
    <col min="20" max="20" width="11.28125" style="0" customWidth="1"/>
    <col min="21" max="21" width="10.7109375" style="0" customWidth="1"/>
    <col min="22" max="22" width="9.421875" style="0" customWidth="1"/>
    <col min="23" max="24" width="10.00390625" style="0" customWidth="1"/>
    <col min="25" max="25" width="10.28125" style="0" customWidth="1"/>
    <col min="26" max="26" width="9.57421875" style="0" customWidth="1"/>
    <col min="27" max="27" width="10.00390625" style="0" customWidth="1"/>
    <col min="28" max="28" width="9.421875" style="0" customWidth="1"/>
    <col min="29" max="29" width="10.57421875" style="0" customWidth="1"/>
    <col min="30" max="30" width="9.140625" style="0" customWidth="1"/>
    <col min="31" max="31" width="11.00390625" style="0" customWidth="1"/>
    <col min="32" max="32" width="11.28125" style="15" customWidth="1"/>
    <col min="33" max="33" width="11.00390625" style="15" customWidth="1"/>
    <col min="34" max="34" width="9.00390625" style="15" customWidth="1"/>
    <col min="35" max="35" width="9.7109375" style="0" customWidth="1"/>
    <col min="36" max="36" width="10.7109375" style="0" customWidth="1"/>
    <col min="37" max="37" width="10.57421875" style="0" customWidth="1"/>
    <col min="38" max="38" width="9.140625" style="0" customWidth="1"/>
    <col min="39" max="39" width="13.00390625" style="0" customWidth="1"/>
    <col min="40" max="41" width="10.7109375" style="0" customWidth="1"/>
    <col min="42" max="42" width="9.8515625" style="0" customWidth="1"/>
    <col min="43" max="43" width="10.00390625" style="0" customWidth="1"/>
    <col min="44" max="44" width="9.28125" style="0" customWidth="1"/>
    <col min="45" max="45" width="10.7109375" style="0" customWidth="1"/>
    <col min="46" max="46" width="9.00390625" style="0" customWidth="1"/>
    <col min="47" max="47" width="10.57421875" style="0" customWidth="1"/>
    <col min="48" max="48" width="9.421875" style="0" customWidth="1"/>
    <col min="49" max="49" width="10.8515625" style="0" customWidth="1"/>
    <col min="50" max="50" width="9.00390625" style="0" customWidth="1"/>
    <col min="51" max="51" width="10.57421875" style="0" customWidth="1"/>
    <col min="52" max="52" width="9.28125" style="0" customWidth="1"/>
    <col min="53" max="53" width="10.421875" style="0" customWidth="1"/>
    <col min="54" max="54" width="9.140625" style="0" customWidth="1"/>
    <col min="55" max="55" width="9.7109375" style="0" customWidth="1"/>
    <col min="56" max="56" width="9.28125" style="0" customWidth="1"/>
    <col min="57" max="57" width="10.28125" style="0" customWidth="1"/>
    <col min="58" max="58" width="9.00390625" style="0" customWidth="1"/>
    <col min="59" max="59" width="10.57421875" style="0" customWidth="1"/>
    <col min="60" max="60" width="9.28125" style="0" customWidth="1"/>
    <col min="61" max="61" width="10.28125" style="0" customWidth="1"/>
    <col min="62" max="62" width="9.8515625" style="0" customWidth="1"/>
    <col min="63" max="63" width="10.421875" style="0" customWidth="1"/>
    <col min="64" max="64" width="15.8515625" style="0" customWidth="1"/>
    <col min="65" max="65" width="15.57421875" style="0" customWidth="1"/>
    <col min="66" max="66" width="15.140625" style="0" customWidth="1"/>
  </cols>
  <sheetData>
    <row r="2" spans="1:66" ht="16.5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</row>
    <row r="3" spans="1:66" ht="12" customHeight="1">
      <c r="A3" s="6"/>
      <c r="B3" s="6"/>
      <c r="C3" s="6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1"/>
      <c r="AG3" s="61"/>
      <c r="AH3" s="61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86" ht="14.25" customHeight="1">
      <c r="A5" s="30" t="s">
        <v>6</v>
      </c>
      <c r="B5" s="30" t="s">
        <v>5</v>
      </c>
      <c r="C5" s="30" t="s">
        <v>7</v>
      </c>
      <c r="D5" s="27" t="s">
        <v>28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9"/>
      <c r="BL5" s="30" t="s">
        <v>2</v>
      </c>
      <c r="BM5" s="30" t="s">
        <v>3</v>
      </c>
      <c r="BN5" s="30" t="s">
        <v>1</v>
      </c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</row>
    <row r="6" spans="1:86" ht="243" customHeight="1">
      <c r="A6" s="31"/>
      <c r="B6" s="31"/>
      <c r="C6" s="31"/>
      <c r="D6" s="27" t="s">
        <v>35</v>
      </c>
      <c r="E6" s="29"/>
      <c r="F6" s="27" t="s">
        <v>36</v>
      </c>
      <c r="G6" s="29"/>
      <c r="H6" s="27" t="s">
        <v>37</v>
      </c>
      <c r="I6" s="29"/>
      <c r="J6" s="27" t="s">
        <v>38</v>
      </c>
      <c r="K6" s="29"/>
      <c r="L6" s="27" t="s">
        <v>15</v>
      </c>
      <c r="M6" s="29"/>
      <c r="N6" s="27" t="s">
        <v>16</v>
      </c>
      <c r="O6" s="29"/>
      <c r="P6" s="27" t="s">
        <v>17</v>
      </c>
      <c r="Q6" s="29"/>
      <c r="R6" s="27" t="s">
        <v>39</v>
      </c>
      <c r="S6" s="29"/>
      <c r="T6" s="33" t="s">
        <v>40</v>
      </c>
      <c r="U6" s="34"/>
      <c r="V6" s="27" t="s">
        <v>41</v>
      </c>
      <c r="W6" s="29"/>
      <c r="X6" s="27" t="s">
        <v>42</v>
      </c>
      <c r="Y6" s="29"/>
      <c r="Z6" s="27" t="s">
        <v>43</v>
      </c>
      <c r="AA6" s="29"/>
      <c r="AB6" s="27" t="s">
        <v>44</v>
      </c>
      <c r="AC6" s="29"/>
      <c r="AD6" s="27" t="s">
        <v>18</v>
      </c>
      <c r="AE6" s="29"/>
      <c r="AF6" s="33" t="s">
        <v>45</v>
      </c>
      <c r="AG6" s="34"/>
      <c r="AH6" s="27" t="s">
        <v>46</v>
      </c>
      <c r="AI6" s="29"/>
      <c r="AJ6" s="27" t="s">
        <v>47</v>
      </c>
      <c r="AK6" s="29"/>
      <c r="AL6" s="27" t="s">
        <v>48</v>
      </c>
      <c r="AM6" s="29"/>
      <c r="AN6" s="27" t="s">
        <v>49</v>
      </c>
      <c r="AO6" s="29"/>
      <c r="AP6" s="27" t="s">
        <v>50</v>
      </c>
      <c r="AQ6" s="29"/>
      <c r="AR6" s="27" t="s">
        <v>19</v>
      </c>
      <c r="AS6" s="29"/>
      <c r="AT6" s="27" t="s">
        <v>20</v>
      </c>
      <c r="AU6" s="29"/>
      <c r="AV6" s="27" t="s">
        <v>21</v>
      </c>
      <c r="AW6" s="29"/>
      <c r="AX6" s="27" t="s">
        <v>22</v>
      </c>
      <c r="AY6" s="29"/>
      <c r="AZ6" s="27" t="s">
        <v>51</v>
      </c>
      <c r="BA6" s="29"/>
      <c r="BB6" s="27" t="s">
        <v>23</v>
      </c>
      <c r="BC6" s="29"/>
      <c r="BD6" s="27" t="s">
        <v>24</v>
      </c>
      <c r="BE6" s="29"/>
      <c r="BF6" s="27" t="s">
        <v>25</v>
      </c>
      <c r="BG6" s="29"/>
      <c r="BH6" s="27" t="s">
        <v>26</v>
      </c>
      <c r="BI6" s="29"/>
      <c r="BJ6" s="27" t="s">
        <v>27</v>
      </c>
      <c r="BK6" s="29"/>
      <c r="BL6" s="31"/>
      <c r="BM6" s="31"/>
      <c r="BN6" s="31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</row>
    <row r="7" spans="1:86" ht="46.5" customHeight="1">
      <c r="A7" s="32"/>
      <c r="B7" s="32"/>
      <c r="C7" s="32"/>
      <c r="D7" s="16" t="s">
        <v>8</v>
      </c>
      <c r="E7" s="16" t="s">
        <v>9</v>
      </c>
      <c r="F7" s="16" t="s">
        <v>8</v>
      </c>
      <c r="G7" s="16" t="s">
        <v>9</v>
      </c>
      <c r="H7" s="16" t="s">
        <v>8</v>
      </c>
      <c r="I7" s="16" t="s">
        <v>9</v>
      </c>
      <c r="J7" s="16" t="s">
        <v>8</v>
      </c>
      <c r="K7" s="16" t="s">
        <v>9</v>
      </c>
      <c r="L7" s="16" t="s">
        <v>8</v>
      </c>
      <c r="M7" s="16" t="s">
        <v>9</v>
      </c>
      <c r="N7" s="16" t="s">
        <v>8</v>
      </c>
      <c r="O7" s="16" t="s">
        <v>9</v>
      </c>
      <c r="P7" s="16" t="s">
        <v>8</v>
      </c>
      <c r="Q7" s="16" t="s">
        <v>9</v>
      </c>
      <c r="R7" s="16" t="s">
        <v>8</v>
      </c>
      <c r="S7" s="16" t="s">
        <v>9</v>
      </c>
      <c r="T7" s="16" t="s">
        <v>8</v>
      </c>
      <c r="U7" s="16" t="s">
        <v>9</v>
      </c>
      <c r="V7" s="16" t="s">
        <v>8</v>
      </c>
      <c r="W7" s="16" t="s">
        <v>9</v>
      </c>
      <c r="X7" s="16" t="s">
        <v>8</v>
      </c>
      <c r="Y7" s="16" t="s">
        <v>9</v>
      </c>
      <c r="Z7" s="16" t="s">
        <v>8</v>
      </c>
      <c r="AA7" s="16" t="s">
        <v>9</v>
      </c>
      <c r="AB7" s="16" t="s">
        <v>8</v>
      </c>
      <c r="AC7" s="16" t="s">
        <v>9</v>
      </c>
      <c r="AD7" s="16" t="s">
        <v>8</v>
      </c>
      <c r="AE7" s="16" t="s">
        <v>9</v>
      </c>
      <c r="AF7" s="16" t="s">
        <v>8</v>
      </c>
      <c r="AG7" s="16" t="s">
        <v>9</v>
      </c>
      <c r="AH7" s="16" t="s">
        <v>8</v>
      </c>
      <c r="AI7" s="16" t="s">
        <v>9</v>
      </c>
      <c r="AJ7" s="16" t="s">
        <v>8</v>
      </c>
      <c r="AK7" s="16" t="s">
        <v>9</v>
      </c>
      <c r="AL7" s="16" t="s">
        <v>8</v>
      </c>
      <c r="AM7" s="16" t="s">
        <v>9</v>
      </c>
      <c r="AN7" s="16" t="s">
        <v>8</v>
      </c>
      <c r="AO7" s="16" t="s">
        <v>9</v>
      </c>
      <c r="AP7" s="16" t="s">
        <v>8</v>
      </c>
      <c r="AQ7" s="16" t="s">
        <v>9</v>
      </c>
      <c r="AR7" s="16" t="s">
        <v>8</v>
      </c>
      <c r="AS7" s="16" t="s">
        <v>9</v>
      </c>
      <c r="AT7" s="16" t="s">
        <v>8</v>
      </c>
      <c r="AU7" s="16" t="s">
        <v>9</v>
      </c>
      <c r="AV7" s="16" t="s">
        <v>8</v>
      </c>
      <c r="AW7" s="16" t="s">
        <v>9</v>
      </c>
      <c r="AX7" s="16" t="s">
        <v>8</v>
      </c>
      <c r="AY7" s="16" t="s">
        <v>9</v>
      </c>
      <c r="AZ7" s="16" t="s">
        <v>8</v>
      </c>
      <c r="BA7" s="16" t="s">
        <v>9</v>
      </c>
      <c r="BB7" s="16" t="s">
        <v>8</v>
      </c>
      <c r="BC7" s="16" t="s">
        <v>9</v>
      </c>
      <c r="BD7" s="16" t="s">
        <v>8</v>
      </c>
      <c r="BE7" s="16" t="s">
        <v>9</v>
      </c>
      <c r="BF7" s="16" t="s">
        <v>8</v>
      </c>
      <c r="BG7" s="16" t="s">
        <v>9</v>
      </c>
      <c r="BH7" s="16" t="s">
        <v>8</v>
      </c>
      <c r="BI7" s="16" t="s">
        <v>9</v>
      </c>
      <c r="BJ7" s="16" t="s">
        <v>8</v>
      </c>
      <c r="BK7" s="16" t="s">
        <v>9</v>
      </c>
      <c r="BL7" s="32"/>
      <c r="BM7" s="32"/>
      <c r="BN7" s="32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</row>
    <row r="8" spans="1:66" ht="18" customHeight="1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</row>
    <row r="9" spans="1:66" ht="27" customHeight="1">
      <c r="A9" s="18">
        <v>1</v>
      </c>
      <c r="B9" s="19" t="s">
        <v>31</v>
      </c>
      <c r="C9" s="20">
        <v>1</v>
      </c>
      <c r="D9" s="13">
        <v>5</v>
      </c>
      <c r="E9" s="17">
        <f>(5-D9)/5*100</f>
        <v>0</v>
      </c>
      <c r="F9" s="13">
        <v>5</v>
      </c>
      <c r="G9" s="17">
        <f>(5-F9)/5*100</f>
        <v>0</v>
      </c>
      <c r="H9" s="14">
        <v>5</v>
      </c>
      <c r="I9" s="17">
        <f>(5-H9)/5*100</f>
        <v>0</v>
      </c>
      <c r="J9" s="14">
        <v>5</v>
      </c>
      <c r="K9" s="17">
        <f>(5-J9)/5*100</f>
        <v>0</v>
      </c>
      <c r="L9" s="14">
        <v>3</v>
      </c>
      <c r="M9" s="17">
        <f>(5-L9)/5*100</f>
        <v>40</v>
      </c>
      <c r="N9" s="14">
        <v>3</v>
      </c>
      <c r="O9" s="17">
        <f>(5-N9)/5*100</f>
        <v>40</v>
      </c>
      <c r="P9" s="14"/>
      <c r="Q9" s="14"/>
      <c r="R9" s="14">
        <v>5</v>
      </c>
      <c r="S9" s="17">
        <f>(5-R9)/5*100</f>
        <v>0</v>
      </c>
      <c r="T9" s="14">
        <v>5</v>
      </c>
      <c r="U9" s="17">
        <f>(5-T9)/5*100</f>
        <v>0</v>
      </c>
      <c r="V9" s="14">
        <v>5</v>
      </c>
      <c r="W9" s="17">
        <f>(5-V9)/5*100</f>
        <v>0</v>
      </c>
      <c r="X9" s="14">
        <v>5</v>
      </c>
      <c r="Y9" s="17">
        <f>(5-X9)/5*100</f>
        <v>0</v>
      </c>
      <c r="Z9" s="14">
        <v>5</v>
      </c>
      <c r="AA9" s="17">
        <f>(5-Z9)/5*100</f>
        <v>0</v>
      </c>
      <c r="AB9" s="14">
        <v>5</v>
      </c>
      <c r="AC9" s="17">
        <f>(5-AB9)/5*100</f>
        <v>0</v>
      </c>
      <c r="AD9" s="14">
        <v>5</v>
      </c>
      <c r="AE9" s="17">
        <f>(5-AD9)/5*100</f>
        <v>0</v>
      </c>
      <c r="AF9" s="14">
        <v>5</v>
      </c>
      <c r="AG9" s="17">
        <f>(5-AF9)/5*100</f>
        <v>0</v>
      </c>
      <c r="AH9" s="14">
        <v>5</v>
      </c>
      <c r="AI9" s="17">
        <f>(5-AH9)/5*100</f>
        <v>0</v>
      </c>
      <c r="AJ9" s="14">
        <v>5</v>
      </c>
      <c r="AK9" s="17">
        <f>(5-AJ9)/5*100</f>
        <v>0</v>
      </c>
      <c r="AL9" s="14">
        <v>5</v>
      </c>
      <c r="AM9" s="17">
        <f>(5-AL9)/5*100</f>
        <v>0</v>
      </c>
      <c r="AN9" s="14">
        <v>5</v>
      </c>
      <c r="AO9" s="17">
        <f>(5-AN9)/5*100</f>
        <v>0</v>
      </c>
      <c r="AP9" s="14">
        <v>5</v>
      </c>
      <c r="AQ9" s="17">
        <f>(5-AP9)/5*100</f>
        <v>0</v>
      </c>
      <c r="AR9" s="14">
        <v>5</v>
      </c>
      <c r="AS9" s="17">
        <f>(5-AR9)/5*100</f>
        <v>0</v>
      </c>
      <c r="AT9" s="14">
        <v>5</v>
      </c>
      <c r="AU9" s="17">
        <f>(5-AT9)/5*100</f>
        <v>0</v>
      </c>
      <c r="AV9" s="14">
        <v>0</v>
      </c>
      <c r="AW9" s="17">
        <f>(5-AV9)/5*100</f>
        <v>100</v>
      </c>
      <c r="AX9" s="14">
        <v>0</v>
      </c>
      <c r="AY9" s="17">
        <f>(5-AX9)/5*100</f>
        <v>100</v>
      </c>
      <c r="AZ9" s="14">
        <v>5</v>
      </c>
      <c r="BA9" s="17">
        <f>(5-AZ9)/5*100</f>
        <v>0</v>
      </c>
      <c r="BB9" s="14">
        <v>5</v>
      </c>
      <c r="BC9" s="17">
        <f>(5-BB9)/5*100</f>
        <v>0</v>
      </c>
      <c r="BD9" s="14"/>
      <c r="BE9" s="17">
        <f>(5-BD9)/5*100</f>
        <v>100</v>
      </c>
      <c r="BF9" s="14">
        <v>5</v>
      </c>
      <c r="BG9" s="17">
        <f>(5-BF9)/5*100</f>
        <v>0</v>
      </c>
      <c r="BH9" s="14">
        <v>5</v>
      </c>
      <c r="BI9" s="17">
        <f>(5-BH9)/5*100</f>
        <v>0</v>
      </c>
      <c r="BJ9" s="14"/>
      <c r="BK9" s="14"/>
      <c r="BL9" s="21">
        <f>D9+F9+H9+J9+L9+N9+P9+R9+T9+V9+X9+Z9+AB9+AD9+AF9+AH9+AJ9+AL9+AN9+AP9+AR9+AT9+AV9+AX9+AZ9+BB9+BD9+BF9+BH9+BJ9</f>
        <v>121</v>
      </c>
      <c r="BM9" s="21">
        <f>(30-3)*5</f>
        <v>135</v>
      </c>
      <c r="BN9" s="22">
        <f>BL9/BM9*100</f>
        <v>89.62962962962962</v>
      </c>
    </row>
    <row r="10" spans="1:66" ht="39" customHeight="1">
      <c r="A10" s="18">
        <v>2</v>
      </c>
      <c r="B10" s="19" t="s">
        <v>32</v>
      </c>
      <c r="C10" s="20">
        <v>2</v>
      </c>
      <c r="D10" s="13">
        <v>5</v>
      </c>
      <c r="E10" s="17">
        <f>(5-D10)/5*100</f>
        <v>0</v>
      </c>
      <c r="F10" s="13">
        <v>5</v>
      </c>
      <c r="G10" s="17">
        <f>(5-F10)/5*100</f>
        <v>0</v>
      </c>
      <c r="H10" s="14">
        <v>5</v>
      </c>
      <c r="I10" s="17">
        <f>(5-H10)/5*100</f>
        <v>0</v>
      </c>
      <c r="J10" s="14">
        <v>5</v>
      </c>
      <c r="K10" s="17">
        <f>(5-J10)/5*100</f>
        <v>0</v>
      </c>
      <c r="L10" s="14">
        <v>4</v>
      </c>
      <c r="M10" s="17">
        <f>(5-L10)/5*100</f>
        <v>20</v>
      </c>
      <c r="N10" s="14">
        <v>4</v>
      </c>
      <c r="O10" s="17">
        <f>(5-N10)/5*100</f>
        <v>20</v>
      </c>
      <c r="P10" s="23"/>
      <c r="Q10" s="14"/>
      <c r="R10" s="14">
        <v>5</v>
      </c>
      <c r="S10" s="17">
        <f>(5-R10)/5*100</f>
        <v>0</v>
      </c>
      <c r="T10" s="14">
        <v>5</v>
      </c>
      <c r="U10" s="17">
        <f>(5-T10)/5*100</f>
        <v>0</v>
      </c>
      <c r="V10" s="14">
        <v>5</v>
      </c>
      <c r="W10" s="17">
        <f>(5-V10)/5*100</f>
        <v>0</v>
      </c>
      <c r="X10" s="14">
        <v>5</v>
      </c>
      <c r="Y10" s="17">
        <f>(5-X10)/5*100</f>
        <v>0</v>
      </c>
      <c r="Z10" s="14">
        <v>5</v>
      </c>
      <c r="AA10" s="17">
        <f>(5-Z10)/5*100</f>
        <v>0</v>
      </c>
      <c r="AB10" s="14">
        <v>5</v>
      </c>
      <c r="AC10" s="17">
        <f>(5-AB10)/5*100</f>
        <v>0</v>
      </c>
      <c r="AD10" s="14">
        <v>5</v>
      </c>
      <c r="AE10" s="17">
        <f>(5-AD10)/5*100</f>
        <v>0</v>
      </c>
      <c r="AF10" s="14">
        <v>5</v>
      </c>
      <c r="AG10" s="17">
        <f>(5-AF10)/5*100</f>
        <v>0</v>
      </c>
      <c r="AH10" s="14">
        <v>5</v>
      </c>
      <c r="AI10" s="17">
        <f>(5-AH10)/5*100</f>
        <v>0</v>
      </c>
      <c r="AJ10" s="14">
        <v>5</v>
      </c>
      <c r="AK10" s="14"/>
      <c r="AL10" s="14">
        <v>5</v>
      </c>
      <c r="AM10" s="17">
        <f>(5-AL10)/5*100</f>
        <v>0</v>
      </c>
      <c r="AN10" s="14">
        <v>5</v>
      </c>
      <c r="AO10" s="17">
        <f>(5-AN10)/5*100</f>
        <v>0</v>
      </c>
      <c r="AP10" s="14">
        <v>5</v>
      </c>
      <c r="AQ10" s="17">
        <f>(5-AP10)/5*100</f>
        <v>0</v>
      </c>
      <c r="AR10" s="14">
        <v>5</v>
      </c>
      <c r="AS10" s="17">
        <f>(5-AR10)/5*100</f>
        <v>0</v>
      </c>
      <c r="AT10" s="14">
        <v>5</v>
      </c>
      <c r="AU10" s="17">
        <f>(5-AT10)/5*100</f>
        <v>0</v>
      </c>
      <c r="AV10" s="14">
        <v>0</v>
      </c>
      <c r="AW10" s="17">
        <f>(5-AV10)/5*100</f>
        <v>100</v>
      </c>
      <c r="AX10" s="14">
        <v>0</v>
      </c>
      <c r="AY10" s="17">
        <f>(5-AX10)/5*100</f>
        <v>100</v>
      </c>
      <c r="AZ10" s="14">
        <v>5</v>
      </c>
      <c r="BA10" s="17">
        <f>(5-AZ10)/5*100</f>
        <v>0</v>
      </c>
      <c r="BB10" s="14">
        <v>5</v>
      </c>
      <c r="BC10" s="17">
        <f>(5-BB10)/5*100</f>
        <v>0</v>
      </c>
      <c r="BD10" s="14"/>
      <c r="BE10" s="17">
        <f>(5-BD10)/5*100</f>
        <v>100</v>
      </c>
      <c r="BF10" s="14">
        <v>5</v>
      </c>
      <c r="BG10" s="17">
        <f>(5-BF10)/5*100</f>
        <v>0</v>
      </c>
      <c r="BH10" s="14">
        <v>5</v>
      </c>
      <c r="BI10" s="17">
        <f>(5-BH10)/5*100</f>
        <v>0</v>
      </c>
      <c r="BJ10" s="14"/>
      <c r="BK10" s="14"/>
      <c r="BL10" s="21">
        <f>D10+F10+H10+J10+L10+N10+P10+R10+T10+V10+X10+Z10+AB10+AD10+AF10+AH10+AJ10+AL10+AN10+AP10+AR10+AT10+AV10+AX10+AZ10+BB10+BD10+BF10+BH10+BJ10</f>
        <v>123</v>
      </c>
      <c r="BM10" s="21">
        <f>(30-3)*5</f>
        <v>135</v>
      </c>
      <c r="BN10" s="22">
        <f>BL10/BM10*100</f>
        <v>91.11111111111111</v>
      </c>
    </row>
    <row r="11" spans="1:66" ht="26.25" customHeight="1">
      <c r="A11" s="18">
        <v>3</v>
      </c>
      <c r="B11" s="19" t="s">
        <v>33</v>
      </c>
      <c r="C11" s="20">
        <v>3</v>
      </c>
      <c r="D11" s="13">
        <v>5</v>
      </c>
      <c r="E11" s="17">
        <f>(5-D11)/5*100</f>
        <v>0</v>
      </c>
      <c r="F11" s="13">
        <v>5</v>
      </c>
      <c r="G11" s="17">
        <f>(5-F11)/5*100</f>
        <v>0</v>
      </c>
      <c r="H11" s="14">
        <v>5</v>
      </c>
      <c r="I11" s="17">
        <f>(5-H11)/5*100</f>
        <v>0</v>
      </c>
      <c r="J11" s="14">
        <v>5</v>
      </c>
      <c r="K11" s="17">
        <f>(5-J11)/5*100</f>
        <v>0</v>
      </c>
      <c r="L11" s="14">
        <v>4</v>
      </c>
      <c r="M11" s="17">
        <f>(5-L11)/5*100</f>
        <v>20</v>
      </c>
      <c r="N11" s="14">
        <v>4</v>
      </c>
      <c r="O11" s="17">
        <f>(5-N11)/5*100</f>
        <v>20</v>
      </c>
      <c r="P11" s="14"/>
      <c r="Q11" s="14"/>
      <c r="R11" s="14">
        <v>5</v>
      </c>
      <c r="S11" s="17">
        <f>(5-R11)/5*100</f>
        <v>0</v>
      </c>
      <c r="T11" s="14">
        <v>5</v>
      </c>
      <c r="U11" s="17">
        <f>(5-T11)/5*100</f>
        <v>0</v>
      </c>
      <c r="V11" s="14">
        <v>5</v>
      </c>
      <c r="W11" s="17">
        <f>(5-V11)/5*100</f>
        <v>0</v>
      </c>
      <c r="X11" s="14">
        <v>5</v>
      </c>
      <c r="Y11" s="17">
        <f>(5-X11)/5*100</f>
        <v>0</v>
      </c>
      <c r="Z11" s="14">
        <v>5</v>
      </c>
      <c r="AA11" s="17">
        <f>(5-Z11)/5*100</f>
        <v>0</v>
      </c>
      <c r="AB11" s="14">
        <v>5</v>
      </c>
      <c r="AC11" s="17">
        <f>(5-AB11)/5*100</f>
        <v>0</v>
      </c>
      <c r="AD11" s="14">
        <v>5</v>
      </c>
      <c r="AE11" s="17">
        <f>(5-AD11)/5*100</f>
        <v>0</v>
      </c>
      <c r="AF11" s="14">
        <v>5</v>
      </c>
      <c r="AG11" s="17">
        <f>(5-AF11)/5*100</f>
        <v>0</v>
      </c>
      <c r="AH11" s="14">
        <v>5</v>
      </c>
      <c r="AI11" s="17">
        <f>(5-AH11)/5*100</f>
        <v>0</v>
      </c>
      <c r="AJ11" s="14">
        <v>5</v>
      </c>
      <c r="AK11" s="17">
        <f>(5-AJ11)/5*100</f>
        <v>0</v>
      </c>
      <c r="AL11" s="14">
        <v>5</v>
      </c>
      <c r="AM11" s="17">
        <f>(5-AL11)/5*100</f>
        <v>0</v>
      </c>
      <c r="AN11" s="14">
        <v>5</v>
      </c>
      <c r="AO11" s="17">
        <f>(5-AN11)/5*100</f>
        <v>0</v>
      </c>
      <c r="AP11" s="14">
        <v>5</v>
      </c>
      <c r="AQ11" s="17">
        <f>(5-AP11)/5*100</f>
        <v>0</v>
      </c>
      <c r="AR11" s="14">
        <v>5</v>
      </c>
      <c r="AS11" s="17">
        <f>(5-AR11)/5*100</f>
        <v>0</v>
      </c>
      <c r="AT11" s="14">
        <v>5</v>
      </c>
      <c r="AU11" s="17">
        <f>(5-AT11)/5*100</f>
        <v>0</v>
      </c>
      <c r="AV11" s="14">
        <v>0</v>
      </c>
      <c r="AW11" s="17">
        <f>(5-AV11)/5*100</f>
        <v>100</v>
      </c>
      <c r="AX11" s="14">
        <v>5</v>
      </c>
      <c r="AY11" s="17">
        <f>(5-AX11)/5*100</f>
        <v>0</v>
      </c>
      <c r="AZ11" s="14">
        <v>5</v>
      </c>
      <c r="BA11" s="17">
        <f>(5-AZ11)/5*100</f>
        <v>0</v>
      </c>
      <c r="BB11" s="14">
        <v>5</v>
      </c>
      <c r="BC11" s="17">
        <f>(5-BB11)/5*100</f>
        <v>0</v>
      </c>
      <c r="BD11" s="14"/>
      <c r="BE11" s="17">
        <f>(5-BD11)/5*100</f>
        <v>100</v>
      </c>
      <c r="BF11" s="14">
        <v>5</v>
      </c>
      <c r="BG11" s="17">
        <f>(5-BF11)/5*100</f>
        <v>0</v>
      </c>
      <c r="BH11" s="14">
        <v>5</v>
      </c>
      <c r="BI11" s="17">
        <f>(5-BH11)/5*100</f>
        <v>0</v>
      </c>
      <c r="BJ11" s="14"/>
      <c r="BK11" s="14"/>
      <c r="BL11" s="21">
        <f>D11+F11+H11+J11+L11+N11+P11+R11+T11+V11+X11+Z11+AB11+AD11+AF11+AH11+AJ11+AL11+AN11+AP11+AR11+AT11+AV11+AX11+AZ11+BB11+BD11+BF11+BH11+BJ11</f>
        <v>128</v>
      </c>
      <c r="BM11" s="21">
        <f>(30-3)*5</f>
        <v>135</v>
      </c>
      <c r="BN11" s="22">
        <f>BL11/BM11*100</f>
        <v>94.81481481481482</v>
      </c>
    </row>
    <row r="12" spans="1:66" ht="39" customHeight="1">
      <c r="A12" s="45" t="s">
        <v>12</v>
      </c>
      <c r="B12" s="46"/>
      <c r="C12" s="47" t="s">
        <v>4</v>
      </c>
      <c r="D12" s="47" t="s">
        <v>4</v>
      </c>
      <c r="E12" s="47" t="s">
        <v>4</v>
      </c>
      <c r="F12" s="47" t="s">
        <v>4</v>
      </c>
      <c r="G12" s="47" t="s">
        <v>4</v>
      </c>
      <c r="H12" s="47" t="s">
        <v>4</v>
      </c>
      <c r="I12" s="47" t="s">
        <v>4</v>
      </c>
      <c r="J12" s="47" t="s">
        <v>4</v>
      </c>
      <c r="K12" s="47" t="s">
        <v>4</v>
      </c>
      <c r="L12" s="47" t="s">
        <v>4</v>
      </c>
      <c r="M12" s="47" t="s">
        <v>4</v>
      </c>
      <c r="N12" s="47" t="s">
        <v>4</v>
      </c>
      <c r="O12" s="47" t="s">
        <v>4</v>
      </c>
      <c r="P12" s="47" t="s">
        <v>4</v>
      </c>
      <c r="Q12" s="47" t="s">
        <v>4</v>
      </c>
      <c r="R12" s="47" t="s">
        <v>4</v>
      </c>
      <c r="S12" s="47" t="s">
        <v>4</v>
      </c>
      <c r="T12" s="47" t="s">
        <v>4</v>
      </c>
      <c r="U12" s="47" t="s">
        <v>4</v>
      </c>
      <c r="V12" s="47" t="s">
        <v>4</v>
      </c>
      <c r="W12" s="47" t="s">
        <v>4</v>
      </c>
      <c r="X12" s="47" t="s">
        <v>4</v>
      </c>
      <c r="Y12" s="47" t="s">
        <v>4</v>
      </c>
      <c r="Z12" s="47" t="s">
        <v>4</v>
      </c>
      <c r="AA12" s="47" t="s">
        <v>4</v>
      </c>
      <c r="AB12" s="47" t="s">
        <v>4</v>
      </c>
      <c r="AC12" s="47" t="s">
        <v>4</v>
      </c>
      <c r="AD12" s="47" t="s">
        <v>4</v>
      </c>
      <c r="AE12" s="47" t="s">
        <v>4</v>
      </c>
      <c r="AF12" s="47" t="s">
        <v>4</v>
      </c>
      <c r="AG12" s="47" t="s">
        <v>4</v>
      </c>
      <c r="AH12" s="47" t="s">
        <v>4</v>
      </c>
      <c r="AI12" s="47" t="s">
        <v>4</v>
      </c>
      <c r="AJ12" s="47" t="s">
        <v>4</v>
      </c>
      <c r="AK12" s="47" t="s">
        <v>4</v>
      </c>
      <c r="AL12" s="47" t="s">
        <v>4</v>
      </c>
      <c r="AM12" s="47" t="s">
        <v>4</v>
      </c>
      <c r="AN12" s="47" t="s">
        <v>4</v>
      </c>
      <c r="AO12" s="47" t="s">
        <v>4</v>
      </c>
      <c r="AP12" s="47" t="s">
        <v>4</v>
      </c>
      <c r="AQ12" s="47" t="s">
        <v>4</v>
      </c>
      <c r="AR12" s="47" t="s">
        <v>4</v>
      </c>
      <c r="AS12" s="47" t="s">
        <v>4</v>
      </c>
      <c r="AT12" s="47" t="s">
        <v>4</v>
      </c>
      <c r="AU12" s="47" t="s">
        <v>4</v>
      </c>
      <c r="AV12" s="47" t="s">
        <v>4</v>
      </c>
      <c r="AW12" s="47" t="s">
        <v>4</v>
      </c>
      <c r="AX12" s="47" t="s">
        <v>4</v>
      </c>
      <c r="AY12" s="47" t="s">
        <v>4</v>
      </c>
      <c r="AZ12" s="47" t="s">
        <v>4</v>
      </c>
      <c r="BA12" s="47" t="s">
        <v>4</v>
      </c>
      <c r="BB12" s="47" t="s">
        <v>4</v>
      </c>
      <c r="BC12" s="47" t="s">
        <v>4</v>
      </c>
      <c r="BD12" s="47" t="s">
        <v>4</v>
      </c>
      <c r="BE12" s="47" t="s">
        <v>4</v>
      </c>
      <c r="BF12" s="47" t="s">
        <v>4</v>
      </c>
      <c r="BG12" s="47" t="s">
        <v>4</v>
      </c>
      <c r="BH12" s="47" t="s">
        <v>4</v>
      </c>
      <c r="BI12" s="47" t="s">
        <v>4</v>
      </c>
      <c r="BJ12" s="47" t="s">
        <v>4</v>
      </c>
      <c r="BK12" s="47" t="s">
        <v>4</v>
      </c>
      <c r="BL12" s="47" t="s">
        <v>4</v>
      </c>
      <c r="BM12" s="47" t="s">
        <v>4</v>
      </c>
      <c r="BN12" s="64">
        <f>(BN9+BN10+BN11)/3</f>
        <v>91.85185185185185</v>
      </c>
    </row>
    <row r="13" spans="1:66" ht="17.25" customHeight="1">
      <c r="A13" s="65" t="s">
        <v>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7"/>
    </row>
    <row r="14" spans="1:66" ht="27" customHeight="1">
      <c r="A14" s="43">
        <v>1</v>
      </c>
      <c r="B14" s="19" t="s">
        <v>34</v>
      </c>
      <c r="C14" s="44">
        <v>1</v>
      </c>
      <c r="D14" s="13">
        <v>5</v>
      </c>
      <c r="E14" s="17">
        <f>(5-D14)/5*100</f>
        <v>0</v>
      </c>
      <c r="F14" s="13">
        <v>5</v>
      </c>
      <c r="G14" s="17">
        <f>(5-F14)/5*100</f>
        <v>0</v>
      </c>
      <c r="H14" s="14">
        <v>5</v>
      </c>
      <c r="I14" s="17">
        <f>(5-H14)/5*100</f>
        <v>0</v>
      </c>
      <c r="J14" s="14">
        <v>5</v>
      </c>
      <c r="K14" s="17">
        <f>(5-J14)/5*100</f>
        <v>0</v>
      </c>
      <c r="L14" s="14">
        <v>4</v>
      </c>
      <c r="M14" s="17">
        <f>(5-L14)/5*100</f>
        <v>20</v>
      </c>
      <c r="N14" s="14">
        <v>4</v>
      </c>
      <c r="O14" s="17">
        <f>(5-N14)/5*100</f>
        <v>20</v>
      </c>
      <c r="P14" s="14"/>
      <c r="Q14" s="14"/>
      <c r="R14" s="14"/>
      <c r="S14" s="14"/>
      <c r="T14" s="14"/>
      <c r="U14" s="14"/>
      <c r="V14" s="14">
        <v>5</v>
      </c>
      <c r="W14" s="17">
        <f>(5-V14)/5*100</f>
        <v>0</v>
      </c>
      <c r="X14" s="14"/>
      <c r="Y14" s="14"/>
      <c r="Z14" s="14">
        <v>5</v>
      </c>
      <c r="AA14" s="17">
        <f>(5-Z14)/5*100</f>
        <v>0</v>
      </c>
      <c r="AB14" s="14"/>
      <c r="AC14" s="14"/>
      <c r="AD14" s="14">
        <v>5</v>
      </c>
      <c r="AE14" s="24">
        <f>(5-AD14)/5*100</f>
        <v>0</v>
      </c>
      <c r="AF14" s="14">
        <v>5</v>
      </c>
      <c r="AG14" s="17">
        <f>(5-AF14)/5*100</f>
        <v>0</v>
      </c>
      <c r="AH14" s="14">
        <v>5</v>
      </c>
      <c r="AI14" s="25">
        <f>(5-AH14)/5*100</f>
        <v>0</v>
      </c>
      <c r="AJ14" s="14">
        <v>5</v>
      </c>
      <c r="AK14" s="25">
        <v>0</v>
      </c>
      <c r="AL14" s="14">
        <v>5</v>
      </c>
      <c r="AM14" s="25">
        <f>(5-AL14)/5*100</f>
        <v>0</v>
      </c>
      <c r="AN14" s="14"/>
      <c r="AO14" s="14"/>
      <c r="AP14" s="14"/>
      <c r="AQ14" s="14"/>
      <c r="AR14" s="14">
        <v>5</v>
      </c>
      <c r="AS14" s="17">
        <f>(5-AR14)/5*100</f>
        <v>0</v>
      </c>
      <c r="AT14" s="14">
        <v>5</v>
      </c>
      <c r="AU14" s="17">
        <f>(5-AT14)/5*100</f>
        <v>0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21">
        <f>D14+F14+H14+J14+L14+N14+P14+R14+T14+V14+X14+Z14+AB14+AD14+AF14+AH14+AJ14+AL14+AN14+AP14+AR14+AT14+AV14+AX14+AZ14+BB14+BD14+BF14+BH14+BK14</f>
        <v>73</v>
      </c>
      <c r="BM14" s="21">
        <f>(30-15)*5</f>
        <v>75</v>
      </c>
      <c r="BN14" s="22">
        <f>BL14/BM14*100</f>
        <v>97.33333333333334</v>
      </c>
    </row>
    <row r="15" spans="1:66" ht="39.75" customHeight="1">
      <c r="A15" s="45" t="s">
        <v>13</v>
      </c>
      <c r="B15" s="46"/>
      <c r="C15" s="47" t="s">
        <v>4</v>
      </c>
      <c r="D15" s="47" t="s">
        <v>4</v>
      </c>
      <c r="E15" s="47" t="s">
        <v>4</v>
      </c>
      <c r="F15" s="47" t="s">
        <v>4</v>
      </c>
      <c r="G15" s="47" t="s">
        <v>4</v>
      </c>
      <c r="H15" s="47" t="s">
        <v>4</v>
      </c>
      <c r="I15" s="47" t="s">
        <v>4</v>
      </c>
      <c r="J15" s="47" t="s">
        <v>4</v>
      </c>
      <c r="K15" s="47" t="s">
        <v>4</v>
      </c>
      <c r="L15" s="47" t="s">
        <v>4</v>
      </c>
      <c r="M15" s="47" t="s">
        <v>4</v>
      </c>
      <c r="N15" s="47" t="s">
        <v>4</v>
      </c>
      <c r="O15" s="47" t="s">
        <v>4</v>
      </c>
      <c r="P15" s="1" t="s">
        <v>4</v>
      </c>
      <c r="Q15" s="1" t="s">
        <v>4</v>
      </c>
      <c r="R15" s="1" t="s">
        <v>4</v>
      </c>
      <c r="S15" s="1" t="s">
        <v>4</v>
      </c>
      <c r="T15" s="1" t="s">
        <v>4</v>
      </c>
      <c r="U15" s="1" t="s">
        <v>4</v>
      </c>
      <c r="V15" s="1" t="s">
        <v>4</v>
      </c>
      <c r="W15" s="1" t="s">
        <v>4</v>
      </c>
      <c r="X15" s="1" t="s">
        <v>4</v>
      </c>
      <c r="Y15" s="1" t="s">
        <v>4</v>
      </c>
      <c r="Z15" s="1" t="s">
        <v>4</v>
      </c>
      <c r="AA15" s="1" t="s">
        <v>4</v>
      </c>
      <c r="AB15" s="1" t="s">
        <v>4</v>
      </c>
      <c r="AC15" s="1" t="s">
        <v>4</v>
      </c>
      <c r="AD15" s="1" t="s">
        <v>4</v>
      </c>
      <c r="AE15" s="1" t="s">
        <v>4</v>
      </c>
      <c r="AF15" s="47" t="s">
        <v>4</v>
      </c>
      <c r="AG15" s="47" t="s">
        <v>4</v>
      </c>
      <c r="AH15" s="47" t="s">
        <v>4</v>
      </c>
      <c r="AI15" s="1" t="s">
        <v>4</v>
      </c>
      <c r="AJ15" s="1" t="s">
        <v>4</v>
      </c>
      <c r="AK15" s="1" t="s">
        <v>4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4</v>
      </c>
      <c r="AT15" s="1" t="s">
        <v>4</v>
      </c>
      <c r="AU15" s="1" t="s">
        <v>4</v>
      </c>
      <c r="AV15" s="1" t="s">
        <v>4</v>
      </c>
      <c r="AW15" s="1" t="s">
        <v>4</v>
      </c>
      <c r="AX15" s="1" t="s">
        <v>4</v>
      </c>
      <c r="AY15" s="1" t="s">
        <v>4</v>
      </c>
      <c r="AZ15" s="1" t="s">
        <v>4</v>
      </c>
      <c r="BA15" s="1" t="s">
        <v>4</v>
      </c>
      <c r="BB15" s="1" t="s">
        <v>4</v>
      </c>
      <c r="BC15" s="1" t="s">
        <v>4</v>
      </c>
      <c r="BD15" s="1" t="s">
        <v>4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4</v>
      </c>
      <c r="BK15" s="1" t="s">
        <v>4</v>
      </c>
      <c r="BL15" s="1" t="s">
        <v>4</v>
      </c>
      <c r="BM15" s="1" t="s">
        <v>4</v>
      </c>
      <c r="BN15" s="11">
        <f>(BN14/1)</f>
        <v>97.33333333333334</v>
      </c>
    </row>
    <row r="16" spans="1:66" ht="15" customHeight="1">
      <c r="A16" s="48" t="s">
        <v>30</v>
      </c>
      <c r="B16" s="49"/>
      <c r="C16" s="47" t="s">
        <v>4</v>
      </c>
      <c r="D16" s="50">
        <f>D9+D10+D11+D14</f>
        <v>20</v>
      </c>
      <c r="E16" s="51" t="s">
        <v>4</v>
      </c>
      <c r="F16" s="50">
        <f>F10+F9+F11++F14</f>
        <v>20</v>
      </c>
      <c r="G16" s="51" t="s">
        <v>4</v>
      </c>
      <c r="H16" s="50">
        <f>H10+H9+H11++H14</f>
        <v>20</v>
      </c>
      <c r="I16" s="51" t="s">
        <v>4</v>
      </c>
      <c r="J16" s="50">
        <f>J9+J10+J11+J14</f>
        <v>20</v>
      </c>
      <c r="K16" s="51" t="s">
        <v>4</v>
      </c>
      <c r="L16" s="50">
        <f>L9+L10+L11+L14</f>
        <v>15</v>
      </c>
      <c r="M16" s="51" t="s">
        <v>4</v>
      </c>
      <c r="N16" s="50">
        <f>N10+N11+N9+N14</f>
        <v>15</v>
      </c>
      <c r="O16" s="51" t="s">
        <v>4</v>
      </c>
      <c r="P16" s="7">
        <f>P9+P10+P11+P14</f>
        <v>0</v>
      </c>
      <c r="Q16" s="2" t="s">
        <v>4</v>
      </c>
      <c r="R16" s="7">
        <f>R9+R10+R11+R14</f>
        <v>15</v>
      </c>
      <c r="S16" s="2" t="s">
        <v>4</v>
      </c>
      <c r="T16" s="7">
        <f>T14+T11+T10+T9</f>
        <v>15</v>
      </c>
      <c r="U16" s="2" t="s">
        <v>4</v>
      </c>
      <c r="V16" s="7">
        <f>V14+V11+V10+V9</f>
        <v>20</v>
      </c>
      <c r="W16" s="2" t="s">
        <v>4</v>
      </c>
      <c r="X16" s="7">
        <f>X14+X9+X10+X11</f>
        <v>15</v>
      </c>
      <c r="Y16" s="2" t="s">
        <v>4</v>
      </c>
      <c r="Z16" s="7">
        <f>Z14+Z11+Z10+Z9</f>
        <v>20</v>
      </c>
      <c r="AA16" s="2" t="s">
        <v>4</v>
      </c>
      <c r="AB16" s="7">
        <f>AB9+AB10+AB11+AB14</f>
        <v>15</v>
      </c>
      <c r="AC16" s="2" t="s">
        <v>4</v>
      </c>
      <c r="AD16" s="7">
        <f>AD9+AD10+AD11+AD14</f>
        <v>20</v>
      </c>
      <c r="AE16" s="2" t="s">
        <v>4</v>
      </c>
      <c r="AF16" s="50">
        <f>AD9+AD10+AD11+AD14</f>
        <v>20</v>
      </c>
      <c r="AG16" s="51" t="s">
        <v>4</v>
      </c>
      <c r="AH16" s="50">
        <f>AH9+AH10+AH11+AH14</f>
        <v>20</v>
      </c>
      <c r="AI16" s="2" t="s">
        <v>4</v>
      </c>
      <c r="AJ16" s="7">
        <f>AJ9+AJ10+AJ11+AJ14</f>
        <v>20</v>
      </c>
      <c r="AK16" s="2" t="s">
        <v>4</v>
      </c>
      <c r="AL16" s="7">
        <f>AL9+AL10+AL11+AL14</f>
        <v>20</v>
      </c>
      <c r="AM16" s="2" t="s">
        <v>4</v>
      </c>
      <c r="AN16" s="7">
        <f>AN9+AN10+AN11+AN14</f>
        <v>15</v>
      </c>
      <c r="AO16" s="2" t="s">
        <v>4</v>
      </c>
      <c r="AP16" s="7">
        <f>AN9+AN10+AN11+AN14</f>
        <v>15</v>
      </c>
      <c r="AQ16" s="2" t="s">
        <v>4</v>
      </c>
      <c r="AR16" s="7">
        <f>AR9+AR10+AR11+AR14</f>
        <v>20</v>
      </c>
      <c r="AS16" s="2" t="s">
        <v>4</v>
      </c>
      <c r="AT16" s="7">
        <f>AT9+AT10+AT11+AT14</f>
        <v>20</v>
      </c>
      <c r="AU16" s="2" t="s">
        <v>4</v>
      </c>
      <c r="AV16" s="7">
        <f>AV9+AV10+AV11+AV14</f>
        <v>0</v>
      </c>
      <c r="AW16" s="2" t="s">
        <v>4</v>
      </c>
      <c r="AX16" s="7">
        <f>AX9+AX10+AX11+AX14</f>
        <v>5</v>
      </c>
      <c r="AY16" s="2" t="s">
        <v>4</v>
      </c>
      <c r="AZ16" s="7">
        <f>AZ10+AZ11+AZ9+AZ14</f>
        <v>15</v>
      </c>
      <c r="BA16" s="2" t="s">
        <v>4</v>
      </c>
      <c r="BB16" s="7">
        <f>BB9+BB10+BB11</f>
        <v>15</v>
      </c>
      <c r="BC16" s="2" t="s">
        <v>4</v>
      </c>
      <c r="BD16" s="7">
        <f>BD9+BD10+BD11+BD14</f>
        <v>0</v>
      </c>
      <c r="BE16" s="2" t="s">
        <v>4</v>
      </c>
      <c r="BF16" s="7">
        <f>BF9+BF10+BF11</f>
        <v>15</v>
      </c>
      <c r="BG16" s="2" t="s">
        <v>4</v>
      </c>
      <c r="BH16" s="7">
        <f>BH10+BH9+BH11+BH14</f>
        <v>15</v>
      </c>
      <c r="BI16" s="2" t="s">
        <v>4</v>
      </c>
      <c r="BJ16" s="2" t="s">
        <v>4</v>
      </c>
      <c r="BK16" s="2" t="s">
        <v>4</v>
      </c>
      <c r="BL16" s="2" t="s">
        <v>4</v>
      </c>
      <c r="BM16" s="2" t="s">
        <v>4</v>
      </c>
      <c r="BN16" s="2" t="s">
        <v>4</v>
      </c>
    </row>
    <row r="17" spans="1:66" s="10" customFormat="1" ht="15" customHeight="1">
      <c r="A17" s="52" t="s">
        <v>0</v>
      </c>
      <c r="B17" s="53"/>
      <c r="C17" s="47" t="s">
        <v>4</v>
      </c>
      <c r="D17" s="54">
        <f>D16/4</f>
        <v>5</v>
      </c>
      <c r="E17" s="51" t="s">
        <v>4</v>
      </c>
      <c r="F17" s="54">
        <f>F16/4</f>
        <v>5</v>
      </c>
      <c r="G17" s="51" t="s">
        <v>4</v>
      </c>
      <c r="H17" s="54">
        <f>H16/4</f>
        <v>5</v>
      </c>
      <c r="I17" s="51" t="s">
        <v>4</v>
      </c>
      <c r="J17" s="54">
        <f>J16/4</f>
        <v>5</v>
      </c>
      <c r="K17" s="51" t="s">
        <v>4</v>
      </c>
      <c r="L17" s="54">
        <f>L16/4</f>
        <v>3.75</v>
      </c>
      <c r="M17" s="51" t="s">
        <v>4</v>
      </c>
      <c r="N17" s="54">
        <f>N16/4</f>
        <v>3.75</v>
      </c>
      <c r="O17" s="51" t="s">
        <v>4</v>
      </c>
      <c r="P17" s="9">
        <f>P16/3</f>
        <v>0</v>
      </c>
      <c r="Q17" s="2" t="s">
        <v>4</v>
      </c>
      <c r="R17" s="9">
        <f>R16/3</f>
        <v>5</v>
      </c>
      <c r="S17" s="2" t="s">
        <v>4</v>
      </c>
      <c r="T17" s="9">
        <f>T16/3</f>
        <v>5</v>
      </c>
      <c r="U17" s="2" t="s">
        <v>4</v>
      </c>
      <c r="V17" s="9">
        <f>V16/4</f>
        <v>5</v>
      </c>
      <c r="W17" s="2" t="s">
        <v>4</v>
      </c>
      <c r="X17" s="9">
        <f>X16/3</f>
        <v>5</v>
      </c>
      <c r="Y17" s="2" t="s">
        <v>4</v>
      </c>
      <c r="Z17" s="9">
        <f>Z16/4</f>
        <v>5</v>
      </c>
      <c r="AA17" s="2" t="s">
        <v>4</v>
      </c>
      <c r="AB17" s="9">
        <f>AB16/3</f>
        <v>5</v>
      </c>
      <c r="AC17" s="2" t="s">
        <v>4</v>
      </c>
      <c r="AD17" s="9">
        <f>AD16/4</f>
        <v>5</v>
      </c>
      <c r="AE17" s="2" t="s">
        <v>4</v>
      </c>
      <c r="AF17" s="54">
        <f>AF16/4</f>
        <v>5</v>
      </c>
      <c r="AG17" s="51" t="s">
        <v>4</v>
      </c>
      <c r="AH17" s="54">
        <f>AH16/4</f>
        <v>5</v>
      </c>
      <c r="AI17" s="2" t="s">
        <v>4</v>
      </c>
      <c r="AJ17" s="9">
        <f>AJ16/4</f>
        <v>5</v>
      </c>
      <c r="AK17" s="2" t="s">
        <v>4</v>
      </c>
      <c r="AL17" s="9">
        <f>AL16/4</f>
        <v>5</v>
      </c>
      <c r="AM17" s="2" t="s">
        <v>4</v>
      </c>
      <c r="AN17" s="9">
        <f>AN16/3</f>
        <v>5</v>
      </c>
      <c r="AO17" s="2" t="s">
        <v>4</v>
      </c>
      <c r="AP17" s="9">
        <f>AP16/3</f>
        <v>5</v>
      </c>
      <c r="AQ17" s="2" t="s">
        <v>4</v>
      </c>
      <c r="AR17" s="9">
        <f>AR16/4</f>
        <v>5</v>
      </c>
      <c r="AS17" s="2" t="s">
        <v>4</v>
      </c>
      <c r="AT17" s="9">
        <f>AT16/4</f>
        <v>5</v>
      </c>
      <c r="AU17" s="2" t="s">
        <v>4</v>
      </c>
      <c r="AV17" s="9">
        <f>AV16/3</f>
        <v>0</v>
      </c>
      <c r="AW17" s="2" t="s">
        <v>4</v>
      </c>
      <c r="AX17" s="9">
        <f>AX16/3</f>
        <v>1.6666666666666667</v>
      </c>
      <c r="AY17" s="2" t="s">
        <v>4</v>
      </c>
      <c r="AZ17" s="9">
        <f>AZ16/3</f>
        <v>5</v>
      </c>
      <c r="BA17" s="2" t="s">
        <v>4</v>
      </c>
      <c r="BB17" s="9">
        <f>BB16/3</f>
        <v>5</v>
      </c>
      <c r="BC17" s="2" t="s">
        <v>4</v>
      </c>
      <c r="BD17" s="9">
        <f>BD16/4</f>
        <v>0</v>
      </c>
      <c r="BE17" s="2" t="s">
        <v>4</v>
      </c>
      <c r="BF17" s="9">
        <f>BF16/3</f>
        <v>5</v>
      </c>
      <c r="BG17" s="2" t="s">
        <v>4</v>
      </c>
      <c r="BH17" s="9">
        <f>BH16/3</f>
        <v>5</v>
      </c>
      <c r="BI17" s="2" t="s">
        <v>4</v>
      </c>
      <c r="BJ17" s="2" t="s">
        <v>4</v>
      </c>
      <c r="BK17" s="2" t="s">
        <v>4</v>
      </c>
      <c r="BL17" s="3" t="s">
        <v>4</v>
      </c>
      <c r="BM17" s="3" t="s">
        <v>4</v>
      </c>
      <c r="BN17" s="3" t="s">
        <v>4</v>
      </c>
    </row>
    <row r="18" spans="1:66" ht="37.5" customHeight="1">
      <c r="A18" s="55" t="s">
        <v>14</v>
      </c>
      <c r="B18" s="56"/>
      <c r="C18" s="47" t="s">
        <v>4</v>
      </c>
      <c r="D18" s="47" t="s">
        <v>4</v>
      </c>
      <c r="E18" s="47" t="s">
        <v>4</v>
      </c>
      <c r="F18" s="47" t="s">
        <v>4</v>
      </c>
      <c r="G18" s="47" t="s">
        <v>4</v>
      </c>
      <c r="H18" s="47" t="s">
        <v>4</v>
      </c>
      <c r="I18" s="47" t="s">
        <v>4</v>
      </c>
      <c r="J18" s="47" t="s">
        <v>4</v>
      </c>
      <c r="K18" s="47" t="s">
        <v>4</v>
      </c>
      <c r="L18" s="47" t="s">
        <v>4</v>
      </c>
      <c r="M18" s="47" t="s">
        <v>4</v>
      </c>
      <c r="N18" s="47" t="s">
        <v>4</v>
      </c>
      <c r="O18" s="47" t="s">
        <v>4</v>
      </c>
      <c r="P18" s="1" t="s">
        <v>4</v>
      </c>
      <c r="Q18" s="1" t="s">
        <v>4</v>
      </c>
      <c r="R18" s="1" t="s">
        <v>4</v>
      </c>
      <c r="S18" s="1" t="s">
        <v>4</v>
      </c>
      <c r="T18" s="1" t="s">
        <v>4</v>
      </c>
      <c r="U18" s="1" t="s">
        <v>4</v>
      </c>
      <c r="V18" s="1" t="s">
        <v>4</v>
      </c>
      <c r="W18" s="1" t="s">
        <v>4</v>
      </c>
      <c r="X18" s="1" t="s">
        <v>4</v>
      </c>
      <c r="Y18" s="1" t="s">
        <v>4</v>
      </c>
      <c r="Z18" s="1" t="s">
        <v>4</v>
      </c>
      <c r="AA18" s="1" t="s">
        <v>4</v>
      </c>
      <c r="AB18" s="1" t="s">
        <v>4</v>
      </c>
      <c r="AC18" s="1" t="s">
        <v>4</v>
      </c>
      <c r="AD18" s="1" t="s">
        <v>4</v>
      </c>
      <c r="AE18" s="1" t="s">
        <v>4</v>
      </c>
      <c r="AF18" s="47" t="s">
        <v>4</v>
      </c>
      <c r="AG18" s="47" t="s">
        <v>4</v>
      </c>
      <c r="AH18" s="47" t="s">
        <v>4</v>
      </c>
      <c r="AI18" s="1" t="s">
        <v>4</v>
      </c>
      <c r="AJ18" s="1" t="s">
        <v>4</v>
      </c>
      <c r="AK18" s="1" t="s">
        <v>4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4</v>
      </c>
      <c r="AS18" s="1" t="s">
        <v>4</v>
      </c>
      <c r="AT18" s="1" t="s">
        <v>4</v>
      </c>
      <c r="AU18" s="1" t="s">
        <v>4</v>
      </c>
      <c r="AV18" s="1" t="s">
        <v>4</v>
      </c>
      <c r="AW18" s="1" t="s">
        <v>4</v>
      </c>
      <c r="AX18" s="1" t="s">
        <v>4</v>
      </c>
      <c r="AY18" s="1" t="s">
        <v>4</v>
      </c>
      <c r="AZ18" s="1" t="s">
        <v>4</v>
      </c>
      <c r="BA18" s="1" t="s">
        <v>4</v>
      </c>
      <c r="BB18" s="1" t="s">
        <v>4</v>
      </c>
      <c r="BC18" s="1" t="s">
        <v>4</v>
      </c>
      <c r="BD18" s="1" t="s">
        <v>4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4</v>
      </c>
      <c r="BK18" s="1" t="s">
        <v>4</v>
      </c>
      <c r="BL18" s="1" t="s">
        <v>4</v>
      </c>
      <c r="BM18" s="1" t="s">
        <v>4</v>
      </c>
      <c r="BN18" s="4">
        <f>(BN9+BN10+BN11+BN14)/4</f>
        <v>93.22222222222223</v>
      </c>
    </row>
    <row r="19" spans="1:7" ht="12.75">
      <c r="A19" s="57"/>
      <c r="B19" s="58"/>
      <c r="C19" s="58"/>
      <c r="D19" s="58"/>
      <c r="E19" s="58"/>
      <c r="F19" s="58"/>
      <c r="G19" s="58"/>
    </row>
    <row r="20" spans="1:7" ht="12.75">
      <c r="A20" s="57"/>
      <c r="B20" s="57"/>
      <c r="C20" s="57"/>
      <c r="D20" s="57"/>
      <c r="E20" s="57"/>
      <c r="F20" s="57"/>
      <c r="G20" s="57"/>
    </row>
    <row r="21" spans="1:64" ht="12.75">
      <c r="A21" s="59"/>
      <c r="B21" s="60" t="s">
        <v>29</v>
      </c>
      <c r="C21" s="60"/>
      <c r="D21" s="60"/>
      <c r="E21" s="60"/>
      <c r="F21" s="60"/>
      <c r="G21" s="60"/>
      <c r="H21" s="60"/>
      <c r="I21" s="60"/>
      <c r="J21" s="59"/>
      <c r="K21" s="59"/>
      <c r="L21" s="59"/>
      <c r="M21" s="59"/>
      <c r="N21" s="59"/>
      <c r="O21" s="59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  <c r="AB21" s="5"/>
      <c r="AC21" s="5"/>
      <c r="AD21" s="5"/>
      <c r="AE21" s="5"/>
      <c r="AF21" s="59"/>
      <c r="AG21" s="59"/>
      <c r="AH21" s="59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L21" s="12"/>
    </row>
    <row r="22" spans="1:7" ht="12.75">
      <c r="A22" s="57"/>
      <c r="B22" s="57"/>
      <c r="C22" s="57"/>
      <c r="D22" s="57"/>
      <c r="E22" s="57"/>
      <c r="F22" s="57"/>
      <c r="G22" s="57"/>
    </row>
    <row r="23" spans="1:7" ht="12.75">
      <c r="A23" s="57"/>
      <c r="B23" s="57"/>
      <c r="C23" s="57"/>
      <c r="D23" s="57"/>
      <c r="E23" s="57"/>
      <c r="F23" s="57"/>
      <c r="G23" s="57"/>
    </row>
    <row r="24" spans="1:3" ht="12.75">
      <c r="A24" s="15"/>
      <c r="B24" s="15"/>
      <c r="C24" s="15"/>
    </row>
    <row r="25" spans="1:3" ht="12.75">
      <c r="A25" s="15"/>
      <c r="B25" s="15"/>
      <c r="C25" s="15"/>
    </row>
    <row r="27" ht="12.75">
      <c r="F27" s="62"/>
    </row>
    <row r="28" ht="12.75">
      <c r="F28" s="62"/>
    </row>
    <row r="29" ht="12.75">
      <c r="F29" s="62"/>
    </row>
    <row r="30" ht="12.75">
      <c r="F30" s="62"/>
    </row>
    <row r="31" ht="12.75">
      <c r="F31" s="62"/>
    </row>
    <row r="32" spans="8:9" ht="12.75">
      <c r="H32" s="63"/>
      <c r="I32" s="63"/>
    </row>
  </sheetData>
  <sheetProtection/>
  <mergeCells count="46">
    <mergeCell ref="B21:I21"/>
    <mergeCell ref="A13:BN13"/>
    <mergeCell ref="A15:B15"/>
    <mergeCell ref="A16:B16"/>
    <mergeCell ref="A17:B17"/>
    <mergeCell ref="A18:B18"/>
    <mergeCell ref="BD6:BE6"/>
    <mergeCell ref="BF6:BG6"/>
    <mergeCell ref="BH6:BI6"/>
    <mergeCell ref="BJ6:BK6"/>
    <mergeCell ref="A8:BN8"/>
    <mergeCell ref="A12:B12"/>
    <mergeCell ref="AR6:AS6"/>
    <mergeCell ref="AT6:AU6"/>
    <mergeCell ref="AV6:AW6"/>
    <mergeCell ref="AX6:AY6"/>
    <mergeCell ref="AZ6:BA6"/>
    <mergeCell ref="BB6:BC6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H6:I6"/>
    <mergeCell ref="J6:K6"/>
    <mergeCell ref="L6:M6"/>
    <mergeCell ref="N6:O6"/>
    <mergeCell ref="P6:Q6"/>
    <mergeCell ref="R6:S6"/>
    <mergeCell ref="A2:BN2"/>
    <mergeCell ref="A5:A7"/>
    <mergeCell ref="B5:B7"/>
    <mergeCell ref="C5:C7"/>
    <mergeCell ref="D5:BK5"/>
    <mergeCell ref="BL5:BL7"/>
    <mergeCell ref="BM5:BM7"/>
    <mergeCell ref="BN5:BN7"/>
    <mergeCell ref="D6:E6"/>
    <mergeCell ref="F6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00390625" style="0" customWidth="1"/>
    <col min="2" max="2" width="12.7109375" style="0" customWidth="1"/>
  </cols>
  <sheetData>
    <row r="1" spans="1:3" ht="12.75">
      <c r="A1" s="37" t="s">
        <v>53</v>
      </c>
      <c r="B1" s="37" t="s">
        <v>54</v>
      </c>
      <c r="C1" s="38" t="s">
        <v>58</v>
      </c>
    </row>
    <row r="2" spans="1:3" ht="15">
      <c r="A2" s="39" t="s">
        <v>56</v>
      </c>
      <c r="B2" s="40" t="s">
        <v>57</v>
      </c>
      <c r="C2" s="37" t="s">
        <v>55</v>
      </c>
    </row>
    <row r="3" spans="1:3" ht="12.75">
      <c r="A3" s="42">
        <v>10</v>
      </c>
      <c r="B3" s="42">
        <v>2</v>
      </c>
      <c r="C3" s="41">
        <f>(A3-B3)/A3*100</f>
        <v>80</v>
      </c>
    </row>
    <row r="4" ht="12.75">
      <c r="C4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Павлова Светлана Валерьевна</cp:lastModifiedBy>
  <cp:lastPrinted>2024-04-02T12:10:57Z</cp:lastPrinted>
  <dcterms:created xsi:type="dcterms:W3CDTF">1996-10-08T23:32:33Z</dcterms:created>
  <dcterms:modified xsi:type="dcterms:W3CDTF">2024-04-02T13:10:25Z</dcterms:modified>
  <cp:category/>
  <cp:version/>
  <cp:contentType/>
  <cp:contentStatus/>
</cp:coreProperties>
</file>