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180" windowWidth="19425" windowHeight="10905" tabRatio="914"/>
  </bookViews>
  <sheets>
    <sheet name="Цена тепловую энергию на 2025 г" sheetId="5" r:id="rId1"/>
  </sheets>
  <externalReferences>
    <externalReference r:id="rId2"/>
  </externalReferences>
  <definedNames>
    <definedName name="_вид_тарифа">[1]мета!$A$17:$A$18</definedName>
    <definedName name="_виды_теплоносителей">[1]мета!$A$2:$A$7</definedName>
    <definedName name="_группы_потребителей">[1]мета!$A$23:$A$57</definedName>
    <definedName name="_категории_потребителей">[1]мета!$A$96:$A$111</definedName>
    <definedName name="_потребители">[1]контрагенты!$B$3:$B$54</definedName>
    <definedName name="_xlnm.Print_Titles" localSheetId="0">'Цена тепловую энергию на 2025 г'!$1:$1</definedName>
    <definedName name="_xlnm.Print_Area" localSheetId="0">'Цена тепловую энергию на 2025 г'!$A$1:$J$19</definedName>
  </definedNames>
  <calcPr calcId="14562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5" l="1"/>
  <c r="G16" i="5"/>
  <c r="G15" i="5"/>
  <c r="G13" i="5"/>
  <c r="G12" i="5"/>
  <c r="G11" i="5"/>
  <c r="G10" i="5"/>
  <c r="G8" i="5"/>
  <c r="G7" i="5"/>
  <c r="G6" i="5"/>
  <c r="G5" i="5"/>
  <c r="G4" i="5"/>
  <c r="H4" i="5"/>
  <c r="H7" i="5"/>
  <c r="F5" i="5"/>
  <c r="H5" i="5"/>
  <c r="G9" i="5" l="1"/>
  <c r="F9" i="5"/>
  <c r="F10" i="5"/>
  <c r="E8" i="5"/>
  <c r="F8" i="5"/>
  <c r="F7" i="5"/>
  <c r="F4" i="5"/>
  <c r="G14" i="5" l="1"/>
  <c r="F12" i="5"/>
  <c r="F13" i="5"/>
  <c r="F14" i="5"/>
  <c r="F15" i="5"/>
  <c r="F16" i="5"/>
  <c r="F17" i="5"/>
  <c r="F11" i="5"/>
  <c r="F6" i="5"/>
  <c r="E14" i="5"/>
  <c r="E10" i="5"/>
  <c r="E9" i="5"/>
  <c r="E7" i="5"/>
  <c r="E6" i="5"/>
  <c r="E5" i="5"/>
  <c r="E4" i="5"/>
  <c r="H17" i="5" l="1"/>
  <c r="H16" i="5"/>
  <c r="H15" i="5"/>
  <c r="H14" i="5"/>
  <c r="H13" i="5"/>
  <c r="H12" i="5"/>
  <c r="H11" i="5"/>
  <c r="H6" i="5" l="1"/>
  <c r="H8" i="5"/>
  <c r="H9" i="5"/>
  <c r="H10" i="5"/>
</calcChain>
</file>

<file path=xl/sharedStrings.xml><?xml version="1.0" encoding="utf-8"?>
<sst xmlns="http://schemas.openxmlformats.org/spreadsheetml/2006/main" count="41" uniqueCount="39">
  <si>
    <t>Номер (код, индекс) системы теплоснабжения</t>
  </si>
  <si>
    <t>%</t>
  </si>
  <si>
    <t>1.</t>
  </si>
  <si>
    <t>3.</t>
  </si>
  <si>
    <t>Наименование единой теплоснабжающей организации</t>
  </si>
  <si>
    <t>руб./Гкал (без НДС)</t>
  </si>
  <si>
    <t>руб./Гкал (с НДС)</t>
  </si>
  <si>
    <t>Публичное акционерное общество "Т Плюс"</t>
  </si>
  <si>
    <t>4.</t>
  </si>
  <si>
    <t>54 - 69</t>
  </si>
  <si>
    <t>5.</t>
  </si>
  <si>
    <t>Публичное акционерное общество "Ростелеком" (филиал в Чувашской Республике ПАО "Ростелеком")</t>
  </si>
  <si>
    <t>6.</t>
  </si>
  <si>
    <t>Открытое акционерное общество "Чебоксарский электротехнический завод" &lt;*&gt;</t>
  </si>
  <si>
    <t>73, 76, 77</t>
  </si>
  <si>
    <t>74, 75</t>
  </si>
  <si>
    <t>Общество с ограниченной ответственностью "Чебоксарская макаронно-кондитерская фабрика "Вавилон"</t>
  </si>
  <si>
    <t>&lt;*&gt; на упрощенной системе налогообложения.</t>
  </si>
  <si>
    <t xml:space="preserve">Соглашение об исполнении схемы теплоснабжения города Чебоксары от 05.10.2021 </t>
  </si>
  <si>
    <t>Соглашение об исполнении схемы теплоснабжения города Чебоксары от 01.11.2021</t>
  </si>
  <si>
    <t>Соглашение об исполнении схемы теплоснабжения города Чебоксары от 28.10.2021</t>
  </si>
  <si>
    <t>Соглашение об исполнении схемы теплоснабжения города Чебоксары от 30.11.2021</t>
  </si>
  <si>
    <t xml:space="preserve">Рост цены </t>
  </si>
  <si>
    <t>Соглашение об исполнении схемы теплоснабжения города Чебоксары от 26.11.2021</t>
  </si>
  <si>
    <t>1 (для потребителей, получающих тепловую энергию от источника тепловой энергии «Чебоксарская ТЭЦ-2» по магистральным сетям ПАО «Т Плюс», по сетям общества с ограниченной ответственностью «Магистраль», общества с ограниченной ответственностью «Энергосеть»)</t>
  </si>
  <si>
    <t>1 (для потребителей, получающих тепловую энергию от источника тепловой энергии «Чебоксарская ТЭЦ-2» по магистральным сетям ПАО «Т Плюс», по сетям общества с ограниченной ответственностью «ЭнергоСистемы»)</t>
  </si>
  <si>
    <t>1 (для потребителей, получающих тепловую энергию от источника тепловой энергии «Чебоксарская ТЭЦ-2» по магистральным сетям ПАО «Т Плюс», по сетям акционерного общества «Чувашхлебопродукт»)</t>
  </si>
  <si>
    <t>1 (для потребителей, получающих тепловую энергию от источника тепловой энергии «Чебоксарская ТЭЦ-2» по магистральным сетям ПАО «Т Плюс», по сетям ПАО «Т Плюс», переданным по концессионному соглашению, по сетям общества с ограниченной ответственностью «Коммунальные технологии», общества с ограниченной ответственностью «ЭнергоСистемы», акционерного общества «Чувашхлебопродукт», общества с ограниченной ответственностью «Энергосеть»)</t>
  </si>
  <si>
    <t>для потребителей, получающих тепловую энергию по системе теплоснабжения 19</t>
  </si>
  <si>
    <t>51 (для потребителей, получающих тепловую энергию от источника тепловой энергии акционерное общество «Чебоксарское производственное объединение имени В.И. Чапаева» по сетям акционерного общества «Чебоксарское производственное объединение имени В.И. Чапаева»)</t>
  </si>
  <si>
    <t>ООО "СУОР"</t>
  </si>
  <si>
    <t>ГУП ЧР "Чувашгаз" Минстроя Чувашии</t>
  </si>
  <si>
    <t>Соглашение об исполнении схемы теплоснабжения города Чебоксары от 31.07.2023</t>
  </si>
  <si>
    <t>N по п/п</t>
  </si>
  <si>
    <t>для потребителей, получающих тепловую энергию по системам теплоснабжения 2-12, 14-18, 20-26, 28, 30-49, системе теплоснабжения 1 от источника тепловой энергии «Чебоксарская ТЭЦ-2» по магистральным тепловым сетям ПАО «Т Плюс», по  сетям ПАО «Т Плюс», переданным по концессионному соглашению, системе теплоснабжения 51, получающих тепловую энергию от источника тепловой энергии акционерное общество «Чебоксарское производственное объединение имени В.И. Чапаева» по сетям  ПАО «Т Плюс», переданным по концессионному соглашению, системе теплоснабжения 78 (для потребителей, получающих тепловую энергию от БМК Санаторная - 1 и расположенных по адресу: г. Чебоксары, ул. Санаторная д. 1 и Санаторная д. 2)</t>
  </si>
  <si>
    <t>Цены на тепловую энергию (мощность) с 01.01.2025 по 30.06.2025</t>
  </si>
  <si>
    <t>Цены на тепловую энергию (мощность) с 01.07.2025 по 31.12.2025</t>
  </si>
  <si>
    <t>Документ, на основании которого установлены цены на тепловую энергию ниже предельного уровня цены на тепловую энергию, установленного постановлением Госслужбы ЧР по конкурентной политике и тарифам от 11.11.2024 N 34-12/т</t>
  </si>
  <si>
    <t xml:space="preserve">ГРАФИК ИЗМЕНЕНИЯ ЦЕНЫ НА ТЕПЛОВУЮ ЭНЕРГИЮ (МОЩНОСТЬ) В МУНИЦИПАЛЬНОМ ОБРАЗОВАНИИ ГОРОДЕ ЧЕБОКСАРЫ ЧУВАШСКОЙ РЕСПУБЛИКИ, ОТНЕСЕННОМ К ЦЕНОВОЙ ЗОНЕ ТЕПЛОСНАБЖЕНИЯ, НА 2025 ГОД ПО КАЖДОЙ СИСТЕМЕ ТЕПЛОСНАБЖЕНИЯ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</si>
</sst>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3"/>
      <color theme="1"/>
      <name val="Times New Roman"/>
      <family val="1"/>
      <charset val="204"/>
    </font>
    <font>
      <b/>
      <sz val="13"/>
      <color theme="1"/>
      <name val="Times New Roman"/>
      <family val="1"/>
      <charset val="204"/>
    </font>
    <font>
      <u/>
      <sz val="11"/>
      <color theme="10"/>
      <name val="Calibri"/>
      <family val="2"/>
      <scheme val="minor"/>
    </font>
    <font>
      <sz val="12"/>
      <color theme="1"/>
      <name val="Times New Roman"/>
      <family val="1"/>
      <charset val="204"/>
    </font>
    <font>
      <sz val="12"/>
      <color rgb="FF000000"/>
      <name val="Times New Roman"/>
      <family val="1"/>
      <charset val="204"/>
    </font>
    <font>
      <sz val="12"/>
      <name val="Times New Roman"/>
      <family val="1"/>
      <charset val="204"/>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justify" vertical="center" wrapText="1"/>
    </xf>
    <xf numFmtId="4" fontId="4" fillId="0" borderId="1" xfId="0" applyNumberFormat="1" applyFont="1" applyBorder="1" applyAlignment="1">
      <alignment horizontal="center" vertical="center" wrapText="1"/>
    </xf>
    <xf numFmtId="0" fontId="5" fillId="0" borderId="2" xfId="0" applyFont="1" applyBorder="1" applyAlignment="1">
      <alignment horizontal="justify" vertical="center" wrapText="1"/>
    </xf>
    <xf numFmtId="0" fontId="5" fillId="0" borderId="5" xfId="0" applyFont="1" applyBorder="1" applyAlignment="1">
      <alignment horizontal="center" vertical="center" wrapText="1"/>
    </xf>
    <xf numFmtId="4" fontId="5" fillId="0" borderId="5"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6" fillId="0" borderId="5" xfId="1" applyFont="1" applyBorder="1" applyAlignment="1">
      <alignment horizontal="center" vertical="center" wrapText="1"/>
    </xf>
    <xf numFmtId="0" fontId="2" fillId="0" borderId="1" xfId="0" applyFont="1" applyBorder="1" applyAlignment="1">
      <alignment horizontal="center" vertical="justify"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10" fontId="5" fillId="0" borderId="6" xfId="0" applyNumberFormat="1" applyFont="1" applyBorder="1" applyAlignment="1">
      <alignment horizontal="center" vertical="center" wrapText="1"/>
    </xf>
    <xf numFmtId="10" fontId="5" fillId="0" borderId="7" xfId="0" applyNumberFormat="1" applyFont="1" applyBorder="1" applyAlignment="1">
      <alignment horizontal="center" vertical="center" wrapText="1"/>
    </xf>
    <xf numFmtId="10" fontId="4" fillId="0" borderId="6" xfId="0" applyNumberFormat="1" applyFont="1" applyBorder="1" applyAlignment="1">
      <alignment horizontal="center" vertical="center" wrapText="1"/>
    </xf>
    <xf numFmtId="10" fontId="4" fillId="0" borderId="7"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0" xfId="0" applyFont="1" applyAlignment="1">
      <alignment horizontal="left"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Light16"/>
  <colors>
    <mruColors>
      <color rgb="FFCC00FF"/>
      <color rgb="FFFF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63;&#1091;&#1074;.%20&#1060;&#1080;&#1083;&#1080;&#1072;&#1083;\2021\2%20&#1080;&#1090;&#1077;&#1088;&#1072;&#1094;&#1080;&#1103;\&#1060;&#1086;&#1088;&#1084;&#1099;%20&#1088;&#1077;&#1072;&#1083;&#1080;&#1079;&#1072;&#1094;&#1080;&#1080;\18.01.2021\&#1058;&#1043;&#1050;-5_&#1063;&#1056;_2021_&#1080;&#1090;.1_(v.1)%20&#1086;&#1090;%2018.01.2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ОГ"/>
      <sheetName val="форма"/>
      <sheetName val="тарифы"/>
      <sheetName val="мета"/>
      <sheetName val="объекты"/>
      <sheetName val="контрагенты"/>
      <sheetName val="modules"/>
      <sheetName val="НВВ"/>
      <sheetName val="все регионы"/>
      <sheetName val="temp"/>
      <sheetName val="потери СВ"/>
      <sheetName val="потери Пар"/>
    </sheetNames>
    <sheetDataSet>
      <sheetData sheetId="0"/>
      <sheetData sheetId="1">
        <row r="568">
          <cell r="AD568">
            <v>0</v>
          </cell>
        </row>
      </sheetData>
      <sheetData sheetId="2"/>
      <sheetData sheetId="3">
        <row r="2">
          <cell r="A2" t="str">
            <v>гвс</v>
          </cell>
        </row>
        <row r="3">
          <cell r="A3" t="str">
            <v>пар: 1,2-2,5 кг/см2</v>
          </cell>
        </row>
        <row r="4">
          <cell r="A4" t="str">
            <v>пар: 2,5-7,0 кг/см2</v>
          </cell>
        </row>
        <row r="5">
          <cell r="A5" t="str">
            <v>пар: 7,0-13,0 кг/см2</v>
          </cell>
        </row>
        <row r="6">
          <cell r="A6" t="str">
            <v>пар: &gt;13 кг/см2</v>
          </cell>
        </row>
        <row r="7">
          <cell r="A7" t="str">
            <v>пар: остр. и редуцир.</v>
          </cell>
        </row>
        <row r="17">
          <cell r="A17" t="str">
            <v>1 ст.</v>
          </cell>
        </row>
        <row r="18">
          <cell r="A18" t="str">
            <v>2х ст. на тепло</v>
          </cell>
        </row>
        <row r="23">
          <cell r="A23" t="str">
            <v>иные потребители</v>
          </cell>
        </row>
        <row r="24">
          <cell r="A24" t="str">
            <v>жилищные организации</v>
          </cell>
        </row>
        <row r="25">
          <cell r="A25" t="str">
            <v>ОПП</v>
          </cell>
        </row>
        <row r="26">
          <cell r="A26" t="str">
            <v>бюджет</v>
          </cell>
        </row>
        <row r="27">
          <cell r="A27" t="str">
            <v>население</v>
          </cell>
        </row>
        <row r="28">
          <cell r="A28" t="str">
            <v>собственники жилых домов (помещений)</v>
          </cell>
        </row>
        <row r="29">
          <cell r="A29" t="str">
            <v>ТСЖ</v>
          </cell>
        </row>
        <row r="30">
          <cell r="A30" t="str">
            <v>Промышленные потребители</v>
          </cell>
        </row>
        <row r="31">
          <cell r="A31" t="str">
            <v>Резервная группа для модели 1</v>
          </cell>
        </row>
        <row r="32">
          <cell r="A32" t="str">
            <v>Резервная группа для модели 2</v>
          </cell>
        </row>
        <row r="33">
          <cell r="A33" t="str">
            <v>Резервная группа для модели 3</v>
          </cell>
        </row>
        <row r="34">
          <cell r="A34" t="str">
            <v>Резервная группа для модели 4</v>
          </cell>
        </row>
        <row r="35">
          <cell r="A35" t="str">
            <v>Резервная группа для модели 5</v>
          </cell>
        </row>
        <row r="36">
          <cell r="A36" t="str">
            <v>Резервная группа для модели 6</v>
          </cell>
        </row>
        <row r="37">
          <cell r="A37" t="str">
            <v>Плата за транспорт 1</v>
          </cell>
        </row>
        <row r="38">
          <cell r="A38" t="str">
            <v>Плата за транспорт 2</v>
          </cell>
        </row>
        <row r="39">
          <cell r="A39" t="str">
            <v>Плата за транспорт 3</v>
          </cell>
        </row>
        <row r="40">
          <cell r="A40" t="str">
            <v>Плата за транспорт 4</v>
          </cell>
        </row>
        <row r="41">
          <cell r="A41" t="str">
            <v>Плата за транспорт 5</v>
          </cell>
        </row>
        <row r="42">
          <cell r="A42" t="str">
            <v>Плата за транспорт 6</v>
          </cell>
        </row>
        <row r="43">
          <cell r="A43" t="str">
            <v>Плата за транспорт 7</v>
          </cell>
        </row>
        <row r="44">
          <cell r="A44" t="str">
            <v>Плата за транспорт 8</v>
          </cell>
        </row>
        <row r="45">
          <cell r="A45" t="str">
            <v>Плата за транспорт 9</v>
          </cell>
        </row>
        <row r="46">
          <cell r="A46" t="str">
            <v>Плата за транспорт 10</v>
          </cell>
        </row>
        <row r="47">
          <cell r="A47" t="str">
            <v>Плата за транспорт 11</v>
          </cell>
        </row>
        <row r="48">
          <cell r="A48" t="str">
            <v>Плата за транспорт 12</v>
          </cell>
        </row>
        <row r="49">
          <cell r="A49" t="str">
            <v>Плата за транспорт 13</v>
          </cell>
        </row>
        <row r="50">
          <cell r="A50" t="str">
            <v>Плата за транспорт 14</v>
          </cell>
        </row>
        <row r="51">
          <cell r="A51" t="str">
            <v>Плата за транспорт 15</v>
          </cell>
        </row>
        <row r="52">
          <cell r="A52" t="str">
            <v>Плата за транспорт 16</v>
          </cell>
        </row>
        <row r="53">
          <cell r="A53" t="str">
            <v>Плата за транспорт 17</v>
          </cell>
        </row>
        <row r="54">
          <cell r="A54" t="str">
            <v>Плата за транспорт 18</v>
          </cell>
        </row>
        <row r="55">
          <cell r="A55" t="str">
            <v>Плата за транспорт 19</v>
          </cell>
        </row>
        <row r="56">
          <cell r="A56" t="str">
            <v>Плата за транспорт 20</v>
          </cell>
        </row>
        <row r="57">
          <cell r="A57" t="str">
            <v>(заполните на листе "мета")</v>
          </cell>
        </row>
        <row r="96">
          <cell r="A96" t="str">
            <v>Промышленные потребители</v>
          </cell>
        </row>
        <row r="97">
          <cell r="A97" t="str">
            <v>УК,ТСЖ, ЖСК</v>
          </cell>
        </row>
        <row r="98">
          <cell r="A98" t="str">
            <v>Оптовые потребители перепродавцы (ОПП)</v>
          </cell>
        </row>
        <row r="99">
          <cell r="A99" t="str">
            <v>Бюджетные организации</v>
          </cell>
        </row>
        <row r="100">
          <cell r="A100" t="str">
            <v>Физические лица по прямым договорам</v>
          </cell>
        </row>
        <row r="101">
          <cell r="A101" t="str">
            <v>Прочие</v>
          </cell>
        </row>
        <row r="102">
          <cell r="A102">
            <v>0</v>
          </cell>
        </row>
        <row r="103">
          <cell r="A103" t="str">
            <v>(заполните на листе "мета")</v>
          </cell>
        </row>
        <row r="104">
          <cell r="A104">
            <v>0</v>
          </cell>
        </row>
        <row r="105">
          <cell r="A105">
            <v>0</v>
          </cell>
        </row>
        <row r="106">
          <cell r="A106" t="str">
            <v>Выручка-затраты (для услуг без объёма)</v>
          </cell>
        </row>
        <row r="107">
          <cell r="A107" t="str">
            <v>Выручка</v>
          </cell>
        </row>
        <row r="108">
          <cell r="A108" t="str">
            <v>Затраты</v>
          </cell>
        </row>
        <row r="109">
          <cell r="A109">
            <v>0</v>
          </cell>
        </row>
        <row r="110">
          <cell r="A110">
            <v>0</v>
          </cell>
        </row>
        <row r="111">
          <cell r="A111">
            <v>0</v>
          </cell>
        </row>
      </sheetData>
      <sheetData sheetId="4"/>
      <sheetData sheetId="5">
        <row r="3">
          <cell r="B3" t="str">
            <v>ПРОЧИЕ ПОТРЕБИТЕЛИ</v>
          </cell>
        </row>
        <row r="4">
          <cell r="B4" t="str">
            <v>Промышленность</v>
          </cell>
        </row>
        <row r="5">
          <cell r="B5" t="str">
            <v>Прочие</v>
          </cell>
        </row>
        <row r="6">
          <cell r="B6" t="str">
            <v>жилищные организации</v>
          </cell>
        </row>
        <row r="7">
          <cell r="B7" t="str">
            <v>население (бытовые абоненты)</v>
          </cell>
        </row>
        <row r="8">
          <cell r="B8" t="str">
            <v>ОАО "РусГидро"</v>
          </cell>
        </row>
        <row r="9">
          <cell r="B9" t="str">
            <v>ООО "КТ"</v>
          </cell>
        </row>
        <row r="10">
          <cell r="B10" t="str">
            <v>Бюджетные потребители</v>
          </cell>
        </row>
        <row r="11">
          <cell r="B11" t="str">
            <v>Чебоксарская ТЭЦ-2</v>
          </cell>
        </row>
        <row r="12">
          <cell r="B12" t="str">
            <v>МУП "Теплосеть"</v>
          </cell>
        </row>
        <row r="13">
          <cell r="B13" t="str">
            <v>ООО"ЭнергоСервис"</v>
          </cell>
        </row>
        <row r="14">
          <cell r="B14" t="str">
            <v>ООО "Энергосистемы"</v>
          </cell>
        </row>
        <row r="15">
          <cell r="B15" t="str">
            <v>ООО "МЦОРТ"</v>
          </cell>
        </row>
        <row r="16">
          <cell r="B16" t="str">
            <v>ООО "МЦОРТ" через сети МУП Теплосеть г. Чебоксары</v>
          </cell>
        </row>
        <row r="17">
          <cell r="B17" t="str">
            <v>ООО "Чувашхлебопродукт" через сети МУП Теплосеть</v>
          </cell>
        </row>
        <row r="18">
          <cell r="B18" t="str">
            <v>ООО "Чувашхлебопродукт"</v>
          </cell>
        </row>
        <row r="19">
          <cell r="B19" t="str">
            <v>МУП "КС" через сети ПАО РусГидро</v>
          </cell>
        </row>
        <row r="20">
          <cell r="B20" t="str">
            <v>ООО "Энергосистемы" через сети МУП Теплосеть</v>
          </cell>
        </row>
        <row r="21">
          <cell r="B21" t="str">
            <v>МУП "КС" г. Новочебоксарск</v>
          </cell>
        </row>
        <row r="22">
          <cell r="B22" t="str">
            <v>ЭнергоремонТ+</v>
          </cell>
        </row>
        <row r="23">
          <cell r="B23" t="str">
            <v>ООО "Юрма"</v>
          </cell>
        </row>
        <row r="24">
          <cell r="B24" t="str">
            <v>Компенсация потерь</v>
          </cell>
        </row>
        <row r="25">
          <cell r="B25" t="str">
            <v>ООО "Т-Энерго"</v>
          </cell>
        </row>
        <row r="26">
          <cell r="B26">
            <v>0</v>
          </cell>
        </row>
        <row r="27">
          <cell r="B27">
            <v>0</v>
          </cell>
        </row>
        <row r="28">
          <cell r="B28">
            <v>0</v>
          </cell>
        </row>
        <row r="29">
          <cell r="B29">
            <v>0</v>
          </cell>
        </row>
        <row r="30">
          <cell r="B30">
            <v>0</v>
          </cell>
        </row>
        <row r="31">
          <cell r="B31">
            <v>0</v>
          </cell>
        </row>
        <row r="32">
          <cell r="B32">
            <v>0</v>
          </cell>
        </row>
        <row r="33">
          <cell r="B33">
            <v>0</v>
          </cell>
        </row>
        <row r="34">
          <cell r="B34">
            <v>0</v>
          </cell>
        </row>
        <row r="35">
          <cell r="B35">
            <v>0</v>
          </cell>
        </row>
        <row r="36">
          <cell r="B36">
            <v>0</v>
          </cell>
        </row>
        <row r="37">
          <cell r="B37">
            <v>0</v>
          </cell>
        </row>
        <row r="38">
          <cell r="B38">
            <v>0</v>
          </cell>
        </row>
        <row r="39">
          <cell r="B39">
            <v>0</v>
          </cell>
        </row>
        <row r="40">
          <cell r="B40">
            <v>0</v>
          </cell>
        </row>
        <row r="41">
          <cell r="B41">
            <v>0</v>
          </cell>
        </row>
        <row r="42">
          <cell r="B42">
            <v>0</v>
          </cell>
        </row>
        <row r="43">
          <cell r="B43">
            <v>0</v>
          </cell>
        </row>
        <row r="44">
          <cell r="B44">
            <v>0</v>
          </cell>
        </row>
        <row r="45">
          <cell r="B45">
            <v>0</v>
          </cell>
        </row>
        <row r="46">
          <cell r="B46">
            <v>0</v>
          </cell>
        </row>
        <row r="47">
          <cell r="B47">
            <v>0</v>
          </cell>
        </row>
        <row r="48">
          <cell r="B48">
            <v>0</v>
          </cell>
        </row>
        <row r="49">
          <cell r="B49">
            <v>0</v>
          </cell>
        </row>
        <row r="50">
          <cell r="B50">
            <v>0</v>
          </cell>
        </row>
        <row r="51">
          <cell r="B51">
            <v>0</v>
          </cell>
        </row>
        <row r="52">
          <cell r="B52">
            <v>0</v>
          </cell>
        </row>
        <row r="53">
          <cell r="B53">
            <v>0</v>
          </cell>
        </row>
        <row r="54">
          <cell r="B54" t="str">
            <v>(заполнить на листе "контрагенты")</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ile:///C:\energ3\AppData\Local\Temp\OICE_CB94B1D1-A00E-4A65-8206-E586BC66680B.0\41655656.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abSelected="1" view="pageBreakPreview" zoomScale="82" zoomScaleNormal="60" zoomScaleSheetLayoutView="82" workbookViewId="0">
      <selection activeCell="G18" sqref="G18"/>
    </sheetView>
  </sheetViews>
  <sheetFormatPr defaultRowHeight="15" x14ac:dyDescent="0.25"/>
  <cols>
    <col min="2" max="2" width="27.7109375" customWidth="1"/>
    <col min="3" max="3" width="62.42578125" customWidth="1"/>
    <col min="4" max="4" width="19.7109375" customWidth="1"/>
    <col min="5" max="5" width="17.85546875" customWidth="1"/>
    <col min="6" max="6" width="18.28515625" customWidth="1"/>
    <col min="7" max="7" width="18.5703125" customWidth="1"/>
    <col min="8" max="8" width="13.5703125" customWidth="1"/>
    <col min="10" max="10" width="29.85546875" customWidth="1"/>
  </cols>
  <sheetData>
    <row r="1" spans="1:10" ht="45" customHeight="1" thickBot="1" x14ac:dyDescent="0.3">
      <c r="A1" s="9" t="s">
        <v>38</v>
      </c>
      <c r="B1" s="9"/>
      <c r="C1" s="9"/>
      <c r="D1" s="9"/>
      <c r="E1" s="9"/>
      <c r="F1" s="9"/>
      <c r="G1" s="9"/>
      <c r="H1" s="9"/>
      <c r="I1" s="9"/>
      <c r="J1" s="9"/>
    </row>
    <row r="2" spans="1:10" ht="75.95" customHeight="1" thickBot="1" x14ac:dyDescent="0.3">
      <c r="A2" s="10" t="s">
        <v>33</v>
      </c>
      <c r="B2" s="10" t="s">
        <v>4</v>
      </c>
      <c r="C2" s="10" t="s">
        <v>0</v>
      </c>
      <c r="D2" s="17" t="s">
        <v>35</v>
      </c>
      <c r="E2" s="18"/>
      <c r="F2" s="17" t="s">
        <v>36</v>
      </c>
      <c r="G2" s="18"/>
      <c r="H2" s="17" t="s">
        <v>22</v>
      </c>
      <c r="I2" s="18"/>
      <c r="J2" s="10" t="s">
        <v>37</v>
      </c>
    </row>
    <row r="3" spans="1:10" ht="81" customHeight="1" thickBot="1" x14ac:dyDescent="0.3">
      <c r="A3" s="11"/>
      <c r="B3" s="11"/>
      <c r="C3" s="11"/>
      <c r="D3" s="1" t="s">
        <v>5</v>
      </c>
      <c r="E3" s="1" t="s">
        <v>6</v>
      </c>
      <c r="F3" s="1" t="s">
        <v>5</v>
      </c>
      <c r="G3" s="1" t="s">
        <v>6</v>
      </c>
      <c r="H3" s="17" t="s">
        <v>1</v>
      </c>
      <c r="I3" s="18"/>
      <c r="J3" s="11"/>
    </row>
    <row r="4" spans="1:10" ht="85.5" customHeight="1" thickBot="1" x14ac:dyDescent="0.3">
      <c r="A4" s="10" t="s">
        <v>2</v>
      </c>
      <c r="B4" s="10" t="s">
        <v>7</v>
      </c>
      <c r="C4" s="2" t="s">
        <v>24</v>
      </c>
      <c r="D4" s="3">
        <v>1316.53</v>
      </c>
      <c r="E4" s="3">
        <f>D4*1.2</f>
        <v>1579.836</v>
      </c>
      <c r="F4" s="3">
        <f>D4*0.144+D4</f>
        <v>1506.11032</v>
      </c>
      <c r="G4" s="3">
        <f>E4*0.144+E4</f>
        <v>1807.332384</v>
      </c>
      <c r="H4" s="15">
        <f>F4/D4</f>
        <v>1.1440000000000001</v>
      </c>
      <c r="I4" s="16"/>
      <c r="J4" s="10" t="s">
        <v>18</v>
      </c>
    </row>
    <row r="5" spans="1:10" ht="73.5" customHeight="1" thickBot="1" x14ac:dyDescent="0.3">
      <c r="A5" s="12"/>
      <c r="B5" s="12"/>
      <c r="C5" s="4" t="s">
        <v>25</v>
      </c>
      <c r="D5" s="3">
        <v>1451.7</v>
      </c>
      <c r="E5" s="3">
        <f>D5*1.2</f>
        <v>1742.04</v>
      </c>
      <c r="F5" s="3">
        <f>D5*0.144+D5</f>
        <v>1660.7447999999999</v>
      </c>
      <c r="G5" s="3">
        <f>E5*0.144+E5</f>
        <v>1992.8937599999999</v>
      </c>
      <c r="H5" s="15">
        <f>F5/D5</f>
        <v>1.1439999999999999</v>
      </c>
      <c r="I5" s="16"/>
      <c r="J5" s="12"/>
    </row>
    <row r="6" spans="1:10" ht="69" customHeight="1" thickBot="1" x14ac:dyDescent="0.3">
      <c r="A6" s="12"/>
      <c r="B6" s="12"/>
      <c r="C6" s="4" t="s">
        <v>26</v>
      </c>
      <c r="D6" s="3">
        <v>1510.14</v>
      </c>
      <c r="E6" s="3">
        <f t="shared" ref="E6:E10" si="0">D6*1.2</f>
        <v>1812.1680000000001</v>
      </c>
      <c r="F6" s="3">
        <f t="shared" ref="F5:F6" si="1">D6*0.144+D6</f>
        <v>1727.6001600000002</v>
      </c>
      <c r="G6" s="3">
        <f>E6*0.144+E6</f>
        <v>2073.1201920000003</v>
      </c>
      <c r="H6" s="15">
        <f t="shared" ref="H5:H10" si="2">F6/D6</f>
        <v>1.1440000000000001</v>
      </c>
      <c r="I6" s="16"/>
      <c r="J6" s="12"/>
    </row>
    <row r="7" spans="1:10" ht="150.75" customHeight="1" thickBot="1" x14ac:dyDescent="0.3">
      <c r="A7" s="12"/>
      <c r="B7" s="12"/>
      <c r="C7" s="4" t="s">
        <v>27</v>
      </c>
      <c r="D7" s="3">
        <v>1833.23</v>
      </c>
      <c r="E7" s="3">
        <f t="shared" si="0"/>
        <v>2199.8759999999997</v>
      </c>
      <c r="F7" s="3">
        <f>D7*0.144+D7</f>
        <v>2097.2151199999998</v>
      </c>
      <c r="G7" s="3">
        <f>E7*0.144+E7</f>
        <v>2516.6581439999995</v>
      </c>
      <c r="H7" s="15">
        <f>F7/D7</f>
        <v>1.1439999999999999</v>
      </c>
      <c r="I7" s="16"/>
      <c r="J7" s="12"/>
    </row>
    <row r="8" spans="1:10" ht="227.25" customHeight="1" thickBot="1" x14ac:dyDescent="0.3">
      <c r="A8" s="12"/>
      <c r="B8" s="12"/>
      <c r="C8" s="4" t="s">
        <v>34</v>
      </c>
      <c r="D8" s="3">
        <v>2031.37</v>
      </c>
      <c r="E8" s="3">
        <f>D8*1.2</f>
        <v>2437.6439999999998</v>
      </c>
      <c r="F8" s="3">
        <f t="shared" ref="F8:G10" si="3">D8*0.14+D8</f>
        <v>2315.7617999999998</v>
      </c>
      <c r="G8" s="3">
        <f>E8*0.14+E8</f>
        <v>2778.9141599999998</v>
      </c>
      <c r="H8" s="15">
        <f t="shared" si="2"/>
        <v>1.1399999999999999</v>
      </c>
      <c r="I8" s="16"/>
      <c r="J8" s="12"/>
    </row>
    <row r="9" spans="1:10" ht="32.25" thickBot="1" x14ac:dyDescent="0.3">
      <c r="A9" s="12"/>
      <c r="B9" s="12"/>
      <c r="C9" s="4" t="s">
        <v>28</v>
      </c>
      <c r="D9" s="3">
        <v>2032.22</v>
      </c>
      <c r="E9" s="3">
        <f t="shared" si="0"/>
        <v>2438.6639999999998</v>
      </c>
      <c r="F9" s="3">
        <f t="shared" si="3"/>
        <v>2316.7308000000003</v>
      </c>
      <c r="G9" s="3">
        <f t="shared" si="3"/>
        <v>2780.0769599999999</v>
      </c>
      <c r="H9" s="15">
        <f t="shared" si="2"/>
        <v>1.1400000000000001</v>
      </c>
      <c r="I9" s="16"/>
      <c r="J9" s="12"/>
    </row>
    <row r="10" spans="1:10" ht="88.5" customHeight="1" thickBot="1" x14ac:dyDescent="0.3">
      <c r="A10" s="11"/>
      <c r="B10" s="11"/>
      <c r="C10" s="4" t="s">
        <v>29</v>
      </c>
      <c r="D10" s="3">
        <v>1397.46</v>
      </c>
      <c r="E10" s="3">
        <f t="shared" si="0"/>
        <v>1676.952</v>
      </c>
      <c r="F10" s="3">
        <f t="shared" si="3"/>
        <v>1593.1044000000002</v>
      </c>
      <c r="G10" s="3">
        <f>E10*0.14+E10</f>
        <v>1911.7252800000001</v>
      </c>
      <c r="H10" s="15">
        <f t="shared" si="2"/>
        <v>1.1400000000000001</v>
      </c>
      <c r="I10" s="16"/>
      <c r="J10" s="11"/>
    </row>
    <row r="11" spans="1:10" ht="27.75" customHeight="1" thickBot="1" x14ac:dyDescent="0.3">
      <c r="A11" s="10">
        <v>2</v>
      </c>
      <c r="B11" s="10" t="s">
        <v>30</v>
      </c>
      <c r="C11" s="5">
        <v>53</v>
      </c>
      <c r="D11" s="6">
        <v>1553.93</v>
      </c>
      <c r="E11" s="6">
        <v>1864.72</v>
      </c>
      <c r="F11" s="6">
        <f>D11*0.119+D11</f>
        <v>1738.8476700000001</v>
      </c>
      <c r="G11" s="6">
        <f>E11*0.119+E11</f>
        <v>2086.6216800000002</v>
      </c>
      <c r="H11" s="13">
        <f>F11/D11</f>
        <v>1.119</v>
      </c>
      <c r="I11" s="14"/>
      <c r="J11" s="20" t="s">
        <v>23</v>
      </c>
    </row>
    <row r="12" spans="1:10" ht="33" customHeight="1" thickBot="1" x14ac:dyDescent="0.3">
      <c r="A12" s="11"/>
      <c r="B12" s="11"/>
      <c r="C12" s="5" t="s">
        <v>9</v>
      </c>
      <c r="D12" s="6">
        <v>1553.93</v>
      </c>
      <c r="E12" s="6">
        <v>1864.72</v>
      </c>
      <c r="F12" s="6">
        <f t="shared" ref="F12:G17" si="4">D12*0.119+D12</f>
        <v>1738.8476700000001</v>
      </c>
      <c r="G12" s="6">
        <f>E12*0.119+E12</f>
        <v>2086.6216800000002</v>
      </c>
      <c r="H12" s="13">
        <f t="shared" ref="H12:H17" si="5">F12/D12</f>
        <v>1.119</v>
      </c>
      <c r="I12" s="14"/>
      <c r="J12" s="21"/>
    </row>
    <row r="13" spans="1:10" ht="74.25" customHeight="1" thickBot="1" x14ac:dyDescent="0.3">
      <c r="A13" s="7" t="s">
        <v>3</v>
      </c>
      <c r="B13" s="5" t="s">
        <v>11</v>
      </c>
      <c r="C13" s="5">
        <v>70</v>
      </c>
      <c r="D13" s="6">
        <v>1998.92</v>
      </c>
      <c r="E13" s="6">
        <v>2398.6999999999998</v>
      </c>
      <c r="F13" s="6">
        <f t="shared" si="4"/>
        <v>2236.7914799999999</v>
      </c>
      <c r="G13" s="6">
        <f>E13*0.119+E13</f>
        <v>2684.1452999999997</v>
      </c>
      <c r="H13" s="13">
        <f t="shared" si="5"/>
        <v>1.119</v>
      </c>
      <c r="I13" s="14"/>
      <c r="J13" s="5" t="s">
        <v>19</v>
      </c>
    </row>
    <row r="14" spans="1:10" ht="61.5" customHeight="1" thickBot="1" x14ac:dyDescent="0.3">
      <c r="A14" s="7" t="s">
        <v>8</v>
      </c>
      <c r="B14" s="5" t="s">
        <v>16</v>
      </c>
      <c r="C14" s="5">
        <v>71</v>
      </c>
      <c r="D14" s="6">
        <v>1821.03</v>
      </c>
      <c r="E14" s="6">
        <f>D14*1.2</f>
        <v>2185.2359999999999</v>
      </c>
      <c r="F14" s="6">
        <f t="shared" si="4"/>
        <v>2037.7325699999999</v>
      </c>
      <c r="G14" s="6">
        <f t="shared" ref="G12:G16" si="6">E14*0.119+E14</f>
        <v>2445.2790839999998</v>
      </c>
      <c r="H14" s="13">
        <f t="shared" si="5"/>
        <v>1.119</v>
      </c>
      <c r="I14" s="14"/>
      <c r="J14" s="5" t="s">
        <v>21</v>
      </c>
    </row>
    <row r="15" spans="1:10" ht="66" customHeight="1" thickBot="1" x14ac:dyDescent="0.3">
      <c r="A15" s="7" t="s">
        <v>10</v>
      </c>
      <c r="B15" s="8" t="s">
        <v>13</v>
      </c>
      <c r="C15" s="5">
        <v>72</v>
      </c>
      <c r="D15" s="6">
        <v>2292.87</v>
      </c>
      <c r="E15" s="6">
        <v>2292.87</v>
      </c>
      <c r="F15" s="6">
        <f t="shared" si="4"/>
        <v>2565.7215299999998</v>
      </c>
      <c r="G15" s="6">
        <f>E15*0.119+E15</f>
        <v>2565.7215299999998</v>
      </c>
      <c r="H15" s="13">
        <f t="shared" si="5"/>
        <v>1.119</v>
      </c>
      <c r="I15" s="14"/>
      <c r="J15" s="5" t="s">
        <v>20</v>
      </c>
    </row>
    <row r="16" spans="1:10" ht="36.75" customHeight="1" thickBot="1" x14ac:dyDescent="0.3">
      <c r="A16" s="10" t="s">
        <v>12</v>
      </c>
      <c r="B16" s="10" t="s">
        <v>31</v>
      </c>
      <c r="C16" s="5" t="s">
        <v>14</v>
      </c>
      <c r="D16" s="6">
        <v>1610.72</v>
      </c>
      <c r="E16" s="6">
        <v>1932.86</v>
      </c>
      <c r="F16" s="6">
        <f t="shared" si="4"/>
        <v>1802.3956800000001</v>
      </c>
      <c r="G16" s="6">
        <f>E16*0.119+E16</f>
        <v>2162.8703399999999</v>
      </c>
      <c r="H16" s="13">
        <f t="shared" si="5"/>
        <v>1.119</v>
      </c>
      <c r="I16" s="14"/>
      <c r="J16" s="20" t="s">
        <v>32</v>
      </c>
    </row>
    <row r="17" spans="1:10" ht="36.75" customHeight="1" thickBot="1" x14ac:dyDescent="0.3">
      <c r="A17" s="11"/>
      <c r="B17" s="11"/>
      <c r="C17" s="5" t="s">
        <v>15</v>
      </c>
      <c r="D17" s="6">
        <v>1610.72</v>
      </c>
      <c r="E17" s="6">
        <v>1932.86</v>
      </c>
      <c r="F17" s="6">
        <f t="shared" si="4"/>
        <v>1802.3956800000001</v>
      </c>
      <c r="G17" s="6">
        <f>E17*0.119+E17</f>
        <v>2162.8703399999999</v>
      </c>
      <c r="H17" s="13">
        <f t="shared" si="5"/>
        <v>1.119</v>
      </c>
      <c r="I17" s="14"/>
      <c r="J17" s="21"/>
    </row>
    <row r="19" spans="1:10" ht="16.5" x14ac:dyDescent="0.25">
      <c r="A19" s="19" t="s">
        <v>17</v>
      </c>
      <c r="B19" s="19"/>
      <c r="C19" s="19"/>
      <c r="D19" s="19"/>
    </row>
  </sheetData>
  <mergeCells count="33">
    <mergeCell ref="H3:I3"/>
    <mergeCell ref="J11:J12"/>
    <mergeCell ref="A19:D19"/>
    <mergeCell ref="A16:A17"/>
    <mergeCell ref="B16:B17"/>
    <mergeCell ref="J16:J17"/>
    <mergeCell ref="A4:A10"/>
    <mergeCell ref="B4:B10"/>
    <mergeCell ref="H7:I7"/>
    <mergeCell ref="H4:I4"/>
    <mergeCell ref="H5:I5"/>
    <mergeCell ref="H6:I6"/>
    <mergeCell ref="B11:B12"/>
    <mergeCell ref="H15:I15"/>
    <mergeCell ref="H16:I16"/>
    <mergeCell ref="H17:I17"/>
    <mergeCell ref="H12:I12"/>
    <mergeCell ref="A1:J1"/>
    <mergeCell ref="J2:J3"/>
    <mergeCell ref="J4:J10"/>
    <mergeCell ref="H13:I13"/>
    <mergeCell ref="H14:I14"/>
    <mergeCell ref="H8:I8"/>
    <mergeCell ref="H9:I9"/>
    <mergeCell ref="H10:I10"/>
    <mergeCell ref="A2:A3"/>
    <mergeCell ref="H11:I11"/>
    <mergeCell ref="B2:B3"/>
    <mergeCell ref="C2:C3"/>
    <mergeCell ref="A11:A12"/>
    <mergeCell ref="F2:G2"/>
    <mergeCell ref="D2:E2"/>
    <mergeCell ref="H2:I2"/>
  </mergeCells>
  <hyperlinks>
    <hyperlink ref="B15" r:id="rId1" location="Лист1!P154" display="C:\Users\energ3\AppData\Local\Temp\OICE_CB94B1D1-A00E-4A65-8206-E586BC66680B.0\41655656.xlsx - Лист1!P154"/>
  </hyperlinks>
  <printOptions horizontalCentered="1"/>
  <pageMargins left="0" right="0" top="0.39370078740157483" bottom="0" header="0.31496062992125984" footer="0.31496062992125984"/>
  <pageSetup paperSize="9" scale="37"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Цена тепловую энергию на 2025 г</vt:lpstr>
      <vt:lpstr>'Цена тепловую энергию на 2025 г'!Заголовки_для_печати</vt:lpstr>
      <vt:lpstr>'Цена тепловую энергию на 2025 г'!Область_печати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2024-12-10T10:54:14Z</dcterms:modified>
</cp:coreProperties>
</file>