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16185" windowHeight="12540" activeTab="1"/>
  </bookViews>
  <sheets>
    <sheet name="Текущая" sheetId="1" r:id="rId1"/>
    <sheet name="Целевая" sheetId="5" r:id="rId2"/>
    <sheet name="Расчет Экономии" sheetId="7" r:id="rId3"/>
    <sheet name="Лист1" sheetId="6" r:id="rId4"/>
  </sheets>
  <definedNames>
    <definedName name="_xlnm.Print_Area" localSheetId="0">Текущая!$A$1:$AO$30</definedName>
    <definedName name="_xlnm.Print_Area" localSheetId="1">Целевая!$A$1:$AI$28</definedName>
  </definedNames>
  <calcPr calcId="145621"/>
</workbook>
</file>

<file path=xl/calcChain.xml><?xml version="1.0" encoding="utf-8"?>
<calcChain xmlns="http://schemas.openxmlformats.org/spreadsheetml/2006/main">
  <c r="F14" i="7" l="1"/>
  <c r="G8" i="7"/>
  <c r="G10" i="7" l="1"/>
  <c r="G14" i="7" s="1"/>
  <c r="G11" i="7" l="1"/>
  <c r="E12" i="7"/>
  <c r="E11" i="7"/>
  <c r="E10" i="7"/>
  <c r="E9" i="7"/>
  <c r="G9" i="7"/>
  <c r="E8" i="7"/>
  <c r="F8" i="7" l="1"/>
  <c r="F10" i="7"/>
  <c r="F13" i="7"/>
  <c r="E21" i="6" l="1"/>
  <c r="E20" i="6"/>
  <c r="D19" i="6"/>
  <c r="E19" i="6"/>
  <c r="I19" i="6"/>
  <c r="I18" i="6"/>
  <c r="I17" i="6"/>
  <c r="F18" i="6"/>
  <c r="F17" i="6"/>
  <c r="O14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AJ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"Утверждаю" ...</t>
        </r>
      </text>
    </comment>
    <comment ref="L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участников процесса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AC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"Утверждаю" ...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участников процесса</t>
        </r>
      </text>
    </comment>
  </commentList>
</comments>
</file>

<file path=xl/sharedStrings.xml><?xml version="1.0" encoding="utf-8"?>
<sst xmlns="http://schemas.openxmlformats.org/spreadsheetml/2006/main" count="84" uniqueCount="59">
  <si>
    <t>Время выполнения операции, мин</t>
  </si>
  <si>
    <t>начальник отдела развития секторов экономики и конкуренции</t>
  </si>
  <si>
    <t>главный специалист-эксперт отдела развития секторов экономики и конкуренции</t>
  </si>
  <si>
    <t>Участники процесса</t>
  </si>
  <si>
    <t>обзвон автозаправочных станций</t>
  </si>
  <si>
    <t>корректировка, направление информации</t>
  </si>
  <si>
    <t>согласование</t>
  </si>
  <si>
    <t xml:space="preserve"> </t>
  </si>
  <si>
    <t>Заместитель Председателя Кабинета Министров Чувашской Республики - министр экономического развития и имущественных отношений Чувашской Республики</t>
  </si>
  <si>
    <t>Чувашское УФАС России, Прокуратура Чувашской республики</t>
  </si>
  <si>
    <t>проверка ценовой информации на АЗС муниципальных и городских округов республики</t>
  </si>
  <si>
    <t>анализ и описание информации по ценам на ГСМ, представленным администрациями муниципальных и городских округов республики</t>
  </si>
  <si>
    <t>корректировка информации</t>
  </si>
  <si>
    <t>Публикация новости  на сайте Минэкономразвития Чувашии</t>
  </si>
  <si>
    <t>Подготовка отчета в заинтересованные органы власти (Чувашское УФАС России, Прокуратуру Чувашской Республики)</t>
  </si>
  <si>
    <t>утверждение информации</t>
  </si>
  <si>
    <t xml:space="preserve">создание слайдов </t>
  </si>
  <si>
    <t>направление ценовой информации</t>
  </si>
  <si>
    <t>корректировка данных ценовой информации</t>
  </si>
  <si>
    <t>уточнение ценовой информации по телефону</t>
  </si>
  <si>
    <t>Время ожидания, мин</t>
  </si>
  <si>
    <t>регистрация письма, подготовка новости на сайт</t>
  </si>
  <si>
    <t xml:space="preserve"> Отчет о результатах мониторинга ценовой ситуации на рынке ГСМ в Чувашской Республике и новость</t>
  </si>
  <si>
    <t>Длительность процесса</t>
  </si>
  <si>
    <t>Время выполнения, мин</t>
  </si>
  <si>
    <t>Карта текущего состояния "Оптимизации мониторинга ценовой ситуации на рынке нефтепродуктов"</t>
  </si>
  <si>
    <t>УТВЕРЖДАЮ
Заместитель Председателя Кабинета Министров Чувашской Республики - министр экономического развития и имущественных отношений Чувашской Республики
_____________________ Д.И.Краснов
« 29 » декабря 2023 г.</t>
  </si>
  <si>
    <t>формирование сводной таблицы по ценовой ситуации АЗС по всей республике</t>
  </si>
  <si>
    <t>Карта целевого состояния "Оптимизации мониторинга ценовой ситуации на рынке нефтепродуктов"</t>
  </si>
  <si>
    <t>уточнение корректности заполненных данных</t>
  </si>
  <si>
    <t>Расчет экономии денежных средств от реализации проекта</t>
  </si>
  <si>
    <t>Наименование должности</t>
  </si>
  <si>
    <t>Средняя заработная плата в месяц,  руб.</t>
  </si>
  <si>
    <t>Средняя заработная плата в час, руб.*</t>
  </si>
  <si>
    <t>начальник отдела развития секторов экономики и конкуренции Минэкономразвития Чувашии</t>
  </si>
  <si>
    <t xml:space="preserve">специалист отдела экономики и инвестиционной деятельности администрации Ядринского муниципального округа </t>
  </si>
  <si>
    <t xml:space="preserve">заместитель министра экономического развития и имущественных отношений Чувашской Республики </t>
  </si>
  <si>
    <t>Всего:</t>
  </si>
  <si>
    <t>Итого:</t>
  </si>
  <si>
    <t>оператор автомобильной заправочной станции</t>
  </si>
  <si>
    <t>перенаправление ценовой информации</t>
  </si>
  <si>
    <t xml:space="preserve">направление ценовой информации </t>
  </si>
  <si>
    <t>заполнение ценовой информации в дашборд</t>
  </si>
  <si>
    <t xml:space="preserve">Пояснительная записка.
Ожидание экономии средств от реализации проекта "Оптимизация мониторинга ценовой ситуации на рынке нефтепродуктов"
</t>
  </si>
  <si>
    <t>оператор автомобильной заправочной станции Ядринского муниципального округа</t>
  </si>
  <si>
    <t xml:space="preserve">главный специалист-эксперт отдела развития секторов экономики и конкуренции </t>
  </si>
  <si>
    <t xml:space="preserve">Заместитель министра экономического развития и имущественных отношений Чувашской Республики </t>
  </si>
  <si>
    <t xml:space="preserve">Участниками процесса являются следующие должностные лица:
- специалист органов местного самоуправления;
- главный специалист
</t>
  </si>
  <si>
    <t>Текущий срок подготовки информации для 1 заседания, мин.</t>
  </si>
  <si>
    <t>Целевой срок подготовки информации для 1 заседания, мин.</t>
  </si>
  <si>
    <t>Экономия денежных средств, от реализации проекта в год (48 заседаний), руб.**</t>
  </si>
  <si>
    <t xml:space="preserve">*Средняя зарплата всех работников в час (Зпч) = Зп / Зпд / Кч , где Зп – среднемесячная заработная плата,  Зпд – количество рабочих дней в месяце, Кч – количество часов в день.
 **Экономия денежных средств, от реализации проекта (Эдс) = (Тс-Цс)/60*Зпч, где Эв - экономия времени, Тс- Текущей срок подготовки информации, Цс - целевой срок подготовки информации.
Общая сумма экономии: 919,9 тыс. руб.
</t>
  </si>
  <si>
    <t>специалист органа местного самоуправления</t>
  </si>
  <si>
    <t>Чувашское УФАС России, Прокуратура Чувашской Республики</t>
  </si>
  <si>
    <t>Участие в работе штаба с Чувашским УФАС по регулированию топливообеспечения в Чувашской Республике</t>
  </si>
  <si>
    <t>Представленние информации для участии в работе штаба по регулированию топливообеспечения</t>
  </si>
  <si>
    <t>Представленние информации для участия в работе штаба по регулированию топливообеспечения</t>
  </si>
  <si>
    <t>регистрация письма (при необходимости)</t>
  </si>
  <si>
    <t>УТВЕРЖДАЮ
Заместитель министра экономического развития и имущественных отношений Чувашской Республики
_____________________ Д.В.Бельцов
« 28 »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</si>
</sst>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5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7" fillId="0" borderId="0"/>
    <xf numFmtId="0" fontId="8" fillId="0" borderId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165" fontId="13" fillId="0" borderId="0" xfId="0" applyNumberFormat="1" applyFont="1" applyAlignment="1">
      <alignment horizontal="center" vertical="center"/>
    </xf>
    <xf numFmtId="164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textRotation="90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 textRotation="90" wrapText="1"/>
    </xf>
    <xf numFmtId="0" fontId="25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0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65" fontId="2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" fontId="31" fillId="0" borderId="0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65" fontId="31" fillId="0" borderId="0" xfId="0" applyNumberFormat="1" applyFont="1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5" borderId="16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2" fontId="32" fillId="0" borderId="10" xfId="0" applyNumberFormat="1" applyFont="1" applyBorder="1" applyAlignment="1">
      <alignment horizontal="center" vertical="center" wrapText="1"/>
    </xf>
    <xf numFmtId="2" fontId="32" fillId="0" borderId="11" xfId="0" applyNumberFormat="1" applyFont="1" applyBorder="1" applyAlignment="1">
      <alignment horizontal="center" vertical="center" wrapText="1"/>
    </xf>
    <xf numFmtId="2" fontId="34" fillId="0" borderId="3" xfId="0" applyNumberFormat="1" applyFont="1" applyBorder="1" applyAlignment="1">
      <alignment horizontal="center" vertical="center" wrapText="1"/>
    </xf>
    <xf numFmtId="165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165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1" fillId="0" borderId="6" xfId="0" applyFont="1" applyBorder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1"/>
    <cellStyle name="Обычный 3" xfId="2"/>
    <cellStyle name="Открывавшаяся гиперссылка 2" xfId="3"/>
  </cellStyles>
  <dxfs count="0"/>
  <tableStyles count="0" defaultTableStyle="TableStyleMedium2" defaultPivotStyle="PivotStyleLight16"/>
  <colors>
    <mruColors>
      <color rgb="FFFFFFCC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0</xdr:colOff>
      <xdr:row>21</xdr:row>
      <xdr:rowOff>0</xdr:rowOff>
    </xdr:from>
    <xdr:to>
      <xdr:col>41</xdr:col>
      <xdr:colOff>304800</xdr:colOff>
      <xdr:row>21</xdr:row>
      <xdr:rowOff>304800</xdr:rowOff>
    </xdr:to>
    <xdr:sp macro="" textlink="">
      <xdr:nvSpPr>
        <xdr:cNvPr id="1026" name="AutoShape 2" descr="https://economy.delo.cap.ru/Content/img/files/logo_sed-chr.sv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>
        <a:xfrm>
          <a:off x="34194750" y="453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11206</xdr:colOff>
      <xdr:row>15</xdr:row>
      <xdr:rowOff>425823</xdr:rowOff>
    </xdr:from>
    <xdr:to>
      <xdr:col>11</xdr:col>
      <xdr:colOff>22412</xdr:colOff>
      <xdr:row>17</xdr:row>
      <xdr:rowOff>862854</xdr:rowOff>
    </xdr:to>
    <xdr:cxnSp macro="">
      <xdr:nvCxnSpPr>
        <xdr:cNvPr id="98" name="Прямая со стрелкой 9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CxnSpPr/>
      </xdr:nvCxnSpPr>
      <xdr:spPr>
        <a:xfrm flipV="1">
          <a:off x="13379824" y="5233147"/>
          <a:ext cx="560294" cy="128867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20</xdr:col>
      <xdr:colOff>8282</xdr:colOff>
      <xdr:row>17</xdr:row>
      <xdr:rowOff>869674</xdr:rowOff>
    </xdr:from>
    <xdr:to>
      <xdr:col>20</xdr:col>
      <xdr:colOff>612913</xdr:colOff>
      <xdr:row>18</xdr:row>
      <xdr:rowOff>563218</xdr:rowOff>
    </xdr:to>
    <xdr:cxnSp macro="">
      <xdr:nvCxnSpPr>
        <xdr:cNvPr id="99" name="Прямая со стрелкой 9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27448565" y="6526696"/>
          <a:ext cx="604631" cy="135006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29</xdr:col>
      <xdr:colOff>8282</xdr:colOff>
      <xdr:row>17</xdr:row>
      <xdr:rowOff>993913</xdr:rowOff>
    </xdr:from>
    <xdr:to>
      <xdr:col>30</xdr:col>
      <xdr:colOff>0</xdr:colOff>
      <xdr:row>18</xdr:row>
      <xdr:rowOff>579783</xdr:rowOff>
    </xdr:to>
    <xdr:cxnSp macro="">
      <xdr:nvCxnSpPr>
        <xdr:cNvPr id="107" name="Прямая со стрелкой 10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39193304" y="6650935"/>
          <a:ext cx="513522" cy="124239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8282</xdr:colOff>
      <xdr:row>17</xdr:row>
      <xdr:rowOff>1028701</xdr:rowOff>
    </xdr:from>
    <xdr:to>
      <xdr:col>27</xdr:col>
      <xdr:colOff>19050</xdr:colOff>
      <xdr:row>19</xdr:row>
      <xdr:rowOff>422413</xdr:rowOff>
    </xdr:to>
    <xdr:cxnSp macro="">
      <xdr:nvCxnSpPr>
        <xdr:cNvPr id="115" name="Прямая со стрелкой 11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CxnSpPr/>
      </xdr:nvCxnSpPr>
      <xdr:spPr>
        <a:xfrm flipV="1">
          <a:off x="34414239" y="6685723"/>
          <a:ext cx="847311" cy="215182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22</xdr:col>
      <xdr:colOff>8282</xdr:colOff>
      <xdr:row>17</xdr:row>
      <xdr:rowOff>985631</xdr:rowOff>
    </xdr:from>
    <xdr:to>
      <xdr:col>23</xdr:col>
      <xdr:colOff>0</xdr:colOff>
      <xdr:row>18</xdr:row>
      <xdr:rowOff>579783</xdr:rowOff>
    </xdr:to>
    <xdr:cxnSp macro="">
      <xdr:nvCxnSpPr>
        <xdr:cNvPr id="117" name="Прямая со стрелкой 11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 flipV="1">
          <a:off x="29602043" y="6642653"/>
          <a:ext cx="521805" cy="125067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12</xdr:col>
      <xdr:colOff>0</xdr:colOff>
      <xdr:row>15</xdr:row>
      <xdr:rowOff>437029</xdr:rowOff>
    </xdr:from>
    <xdr:to>
      <xdr:col>12</xdr:col>
      <xdr:colOff>593912</xdr:colOff>
      <xdr:row>17</xdr:row>
      <xdr:rowOff>750794</xdr:rowOff>
    </xdr:to>
    <xdr:cxnSp macro="">
      <xdr:nvCxnSpPr>
        <xdr:cNvPr id="120" name="Прямая со стрелкой 11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16080441" y="5244353"/>
          <a:ext cx="593912" cy="116541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33</xdr:col>
      <xdr:colOff>16565</xdr:colOff>
      <xdr:row>19</xdr:row>
      <xdr:rowOff>629479</xdr:rowOff>
    </xdr:from>
    <xdr:to>
      <xdr:col>33</xdr:col>
      <xdr:colOff>530087</xdr:colOff>
      <xdr:row>20</xdr:row>
      <xdr:rowOff>662608</xdr:rowOff>
    </xdr:to>
    <xdr:cxnSp macro="">
      <xdr:nvCxnSpPr>
        <xdr:cNvPr id="30" name="Прямая со стрелкой 2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43202087" y="9044609"/>
          <a:ext cx="513522" cy="1300369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0</xdr:colOff>
      <xdr:row>17</xdr:row>
      <xdr:rowOff>712304</xdr:rowOff>
    </xdr:from>
    <xdr:to>
      <xdr:col>16</xdr:col>
      <xdr:colOff>521804</xdr:colOff>
      <xdr:row>18</xdr:row>
      <xdr:rowOff>588066</xdr:rowOff>
    </xdr:to>
    <xdr:cxnSp macro="">
      <xdr:nvCxnSpPr>
        <xdr:cNvPr id="32" name="Прямая со стрелкой 31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23290696" y="6369326"/>
          <a:ext cx="521804" cy="153228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8282</xdr:colOff>
      <xdr:row>17</xdr:row>
      <xdr:rowOff>803413</xdr:rowOff>
    </xdr:from>
    <xdr:to>
      <xdr:col>19</xdr:col>
      <xdr:colOff>8282</xdr:colOff>
      <xdr:row>18</xdr:row>
      <xdr:rowOff>530088</xdr:rowOff>
    </xdr:to>
    <xdr:cxnSp macro="">
      <xdr:nvCxnSpPr>
        <xdr:cNvPr id="33" name="Прямая со стрелкой 3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 flipV="1">
          <a:off x="25369630" y="6460435"/>
          <a:ext cx="530087" cy="1383196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35</xdr:col>
      <xdr:colOff>0</xdr:colOff>
      <xdr:row>17</xdr:row>
      <xdr:rowOff>919369</xdr:rowOff>
    </xdr:from>
    <xdr:to>
      <xdr:col>35</xdr:col>
      <xdr:colOff>513522</xdr:colOff>
      <xdr:row>20</xdr:row>
      <xdr:rowOff>637760</xdr:rowOff>
    </xdr:to>
    <xdr:cxnSp macro="">
      <xdr:nvCxnSpPr>
        <xdr:cNvPr id="41" name="Прямая со стрелкой 40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 flipV="1">
          <a:off x="45322435" y="6576391"/>
          <a:ext cx="513522" cy="3743739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0</xdr:colOff>
      <xdr:row>17</xdr:row>
      <xdr:rowOff>985630</xdr:rowOff>
    </xdr:from>
    <xdr:to>
      <xdr:col>24</xdr:col>
      <xdr:colOff>513522</xdr:colOff>
      <xdr:row>19</xdr:row>
      <xdr:rowOff>455544</xdr:rowOff>
    </xdr:to>
    <xdr:cxnSp macro="">
      <xdr:nvCxnSpPr>
        <xdr:cNvPr id="57" name="Прямая со стрелкой 5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31937739" y="6642652"/>
          <a:ext cx="513522" cy="222802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37</xdr:col>
      <xdr:colOff>9525</xdr:colOff>
      <xdr:row>17</xdr:row>
      <xdr:rowOff>952500</xdr:rowOff>
    </xdr:from>
    <xdr:to>
      <xdr:col>38</xdr:col>
      <xdr:colOff>19050</xdr:colOff>
      <xdr:row>21</xdr:row>
      <xdr:rowOff>609600</xdr:rowOff>
    </xdr:to>
    <xdr:cxnSp macro="">
      <xdr:nvCxnSpPr>
        <xdr:cNvPr id="76" name="Прямая со стрелкой 75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48006000" y="6610350"/>
          <a:ext cx="533400" cy="52578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38</xdr:col>
      <xdr:colOff>2106706</xdr:colOff>
      <xdr:row>17</xdr:row>
      <xdr:rowOff>1008529</xdr:rowOff>
    </xdr:from>
    <xdr:to>
      <xdr:col>39</xdr:col>
      <xdr:colOff>515471</xdr:colOff>
      <xdr:row>21</xdr:row>
      <xdr:rowOff>448236</xdr:rowOff>
    </xdr:to>
    <xdr:cxnSp macro="">
      <xdr:nvCxnSpPr>
        <xdr:cNvPr id="108" name="Прямая со стрелкой 107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CxnSpPr/>
      </xdr:nvCxnSpPr>
      <xdr:spPr>
        <a:xfrm flipV="1">
          <a:off x="50650588" y="6667500"/>
          <a:ext cx="526677" cy="504264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29</xdr:col>
      <xdr:colOff>160159</xdr:colOff>
      <xdr:row>17</xdr:row>
      <xdr:rowOff>625658</xdr:rowOff>
    </xdr:from>
    <xdr:to>
      <xdr:col>29</xdr:col>
      <xdr:colOff>501853</xdr:colOff>
      <xdr:row>18</xdr:row>
      <xdr:rowOff>51054</xdr:rowOff>
    </xdr:to>
    <xdr:pic>
      <xdr:nvPicPr>
        <xdr:cNvPr id="118" name="Рисунок 117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74731">
          <a:off x="38975069" y="6652792"/>
          <a:ext cx="1081917" cy="341694"/>
        </a:xfrm>
        <a:prstGeom prst="rect">
          <a:avLst/>
        </a:prstGeom>
      </xdr:spPr>
    </xdr:pic>
    <xdr:clientData/>
  </xdr:twoCellAnchor>
  <xdr:twoCellAnchor editAs="oneCell">
    <xdr:from>
      <xdr:col>31</xdr:col>
      <xdr:colOff>187526</xdr:colOff>
      <xdr:row>18</xdr:row>
      <xdr:rowOff>79269</xdr:rowOff>
    </xdr:from>
    <xdr:to>
      <xdr:col>31</xdr:col>
      <xdr:colOff>522384</xdr:colOff>
      <xdr:row>19</xdr:row>
      <xdr:rowOff>66915</xdr:rowOff>
    </xdr:to>
    <xdr:pic>
      <xdr:nvPicPr>
        <xdr:cNvPr id="121" name="Рисунок 120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114111">
          <a:off x="41066012" y="7770000"/>
          <a:ext cx="1089233" cy="334858"/>
        </a:xfrm>
        <a:prstGeom prst="rect">
          <a:avLst/>
        </a:prstGeom>
      </xdr:spPr>
    </xdr:pic>
    <xdr:clientData/>
  </xdr:twoCellAnchor>
  <xdr:twoCellAnchor editAs="oneCell">
    <xdr:from>
      <xdr:col>33</xdr:col>
      <xdr:colOff>185845</xdr:colOff>
      <xdr:row>19</xdr:row>
      <xdr:rowOff>244212</xdr:rowOff>
    </xdr:from>
    <xdr:to>
      <xdr:col>34</xdr:col>
      <xdr:colOff>1377</xdr:colOff>
      <xdr:row>20</xdr:row>
      <xdr:rowOff>64619</xdr:rowOff>
    </xdr:to>
    <xdr:pic>
      <xdr:nvPicPr>
        <xdr:cNvPr id="122" name="Рисунок 121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001356">
          <a:off x="43003741" y="9026968"/>
          <a:ext cx="1087647" cy="352396"/>
        </a:xfrm>
        <a:prstGeom prst="rect">
          <a:avLst/>
        </a:prstGeom>
      </xdr:spPr>
    </xdr:pic>
    <xdr:clientData/>
  </xdr:twoCellAnchor>
  <xdr:twoCellAnchor editAs="oneCell">
    <xdr:from>
      <xdr:col>34</xdr:col>
      <xdr:colOff>1484619</xdr:colOff>
      <xdr:row>18</xdr:row>
      <xdr:rowOff>507628</xdr:rowOff>
    </xdr:from>
    <xdr:to>
      <xdr:col>35</xdr:col>
      <xdr:colOff>354188</xdr:colOff>
      <xdr:row>19</xdr:row>
      <xdr:rowOff>479153</xdr:rowOff>
    </xdr:to>
    <xdr:pic>
      <xdr:nvPicPr>
        <xdr:cNvPr id="128" name="Рисунок 127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6714934">
          <a:off x="44854363" y="8183601"/>
          <a:ext cx="1073112" cy="348252"/>
        </a:xfrm>
        <a:prstGeom prst="rect">
          <a:avLst/>
        </a:prstGeom>
      </xdr:spPr>
    </xdr:pic>
    <xdr:clientData/>
  </xdr:twoCellAnchor>
  <xdr:twoCellAnchor editAs="oneCell">
    <xdr:from>
      <xdr:col>10</xdr:col>
      <xdr:colOff>82049</xdr:colOff>
      <xdr:row>16</xdr:row>
      <xdr:rowOff>330755</xdr:rowOff>
    </xdr:from>
    <xdr:to>
      <xdr:col>10</xdr:col>
      <xdr:colOff>549587</xdr:colOff>
      <xdr:row>16</xdr:row>
      <xdr:rowOff>775691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2223" y="5987777"/>
          <a:ext cx="467538" cy="444936"/>
        </a:xfrm>
        <a:prstGeom prst="rect">
          <a:avLst/>
        </a:prstGeom>
      </xdr:spPr>
    </xdr:pic>
    <xdr:clientData/>
  </xdr:twoCellAnchor>
  <xdr:twoCellAnchor editAs="oneCell">
    <xdr:from>
      <xdr:col>12</xdr:col>
      <xdr:colOff>65746</xdr:colOff>
      <xdr:row>16</xdr:row>
      <xdr:rowOff>347657</xdr:rowOff>
    </xdr:from>
    <xdr:to>
      <xdr:col>12</xdr:col>
      <xdr:colOff>520830</xdr:colOff>
      <xdr:row>16</xdr:row>
      <xdr:rowOff>774188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9024637" y="6004679"/>
          <a:ext cx="455084" cy="426531"/>
        </a:xfrm>
        <a:prstGeom prst="rect">
          <a:avLst/>
        </a:prstGeom>
      </xdr:spPr>
    </xdr:pic>
    <xdr:clientData/>
  </xdr:twoCellAnchor>
  <xdr:oneCellAnchor>
    <xdr:from>
      <xdr:col>16</xdr:col>
      <xdr:colOff>262098</xdr:colOff>
      <xdr:row>17</xdr:row>
      <xdr:rowOff>1039506</xdr:rowOff>
    </xdr:from>
    <xdr:ext cx="240215" cy="383705"/>
    <xdr:pic>
      <xdr:nvPicPr>
        <xdr:cNvPr id="42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552794" y="6696528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51123</xdr:colOff>
      <xdr:row>17</xdr:row>
      <xdr:rowOff>1012776</xdr:rowOff>
    </xdr:from>
    <xdr:ext cx="240215" cy="383705"/>
    <xdr:pic>
      <xdr:nvPicPr>
        <xdr:cNvPr id="54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931659" y="661891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0</xdr:colOff>
      <xdr:row>15</xdr:row>
      <xdr:rowOff>425823</xdr:rowOff>
    </xdr:from>
    <xdr:to>
      <xdr:col>8</xdr:col>
      <xdr:colOff>0</xdr:colOff>
      <xdr:row>17</xdr:row>
      <xdr:rowOff>609600</xdr:rowOff>
    </xdr:to>
    <xdr:cxnSp macro="">
      <xdr:nvCxnSpPr>
        <xdr:cNvPr id="86" name="Прямая со стрелкой 8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8751794" y="5233147"/>
          <a:ext cx="750794" cy="1035424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7</xdr:col>
      <xdr:colOff>136993</xdr:colOff>
      <xdr:row>16</xdr:row>
      <xdr:rowOff>261945</xdr:rowOff>
    </xdr:from>
    <xdr:to>
      <xdr:col>7</xdr:col>
      <xdr:colOff>592077</xdr:colOff>
      <xdr:row>16</xdr:row>
      <xdr:rowOff>672789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2378689" y="5918967"/>
          <a:ext cx="455084" cy="410844"/>
        </a:xfrm>
        <a:prstGeom prst="rect">
          <a:avLst/>
        </a:prstGeom>
      </xdr:spPr>
    </xdr:pic>
    <xdr:clientData/>
  </xdr:twoCellAnchor>
  <xdr:oneCellAnchor>
    <xdr:from>
      <xdr:col>20</xdr:col>
      <xdr:colOff>280183</xdr:colOff>
      <xdr:row>17</xdr:row>
      <xdr:rowOff>973937</xdr:rowOff>
    </xdr:from>
    <xdr:ext cx="240215" cy="383705"/>
    <xdr:pic>
      <xdr:nvPicPr>
        <xdr:cNvPr id="90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20466" y="663095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22</xdr:col>
      <xdr:colOff>95493</xdr:colOff>
      <xdr:row>17</xdr:row>
      <xdr:rowOff>1019666</xdr:rowOff>
    </xdr:from>
    <xdr:ext cx="240215" cy="383705"/>
    <xdr:pic>
      <xdr:nvPicPr>
        <xdr:cNvPr id="91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689254" y="6676688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24</xdr:col>
      <xdr:colOff>332557</xdr:colOff>
      <xdr:row>18</xdr:row>
      <xdr:rowOff>234280</xdr:rowOff>
    </xdr:from>
    <xdr:ext cx="240215" cy="383705"/>
    <xdr:pic>
      <xdr:nvPicPr>
        <xdr:cNvPr id="92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270296" y="7547823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26</xdr:col>
      <xdr:colOff>217783</xdr:colOff>
      <xdr:row>18</xdr:row>
      <xdr:rowOff>213398</xdr:rowOff>
    </xdr:from>
    <xdr:to>
      <xdr:col>26</xdr:col>
      <xdr:colOff>680664</xdr:colOff>
      <xdr:row>18</xdr:row>
      <xdr:rowOff>632315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34623740" y="7526941"/>
          <a:ext cx="462881" cy="418917"/>
        </a:xfrm>
        <a:prstGeom prst="rect">
          <a:avLst/>
        </a:prstGeom>
      </xdr:spPr>
    </xdr:pic>
    <xdr:clientData/>
  </xdr:twoCellAnchor>
  <xdr:twoCellAnchor editAs="oneCell">
    <xdr:from>
      <xdr:col>37</xdr:col>
      <xdr:colOff>43064</xdr:colOff>
      <xdr:row>19</xdr:row>
      <xdr:rowOff>384761</xdr:rowOff>
    </xdr:from>
    <xdr:to>
      <xdr:col>37</xdr:col>
      <xdr:colOff>495345</xdr:colOff>
      <xdr:row>19</xdr:row>
      <xdr:rowOff>805627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48060270" y="8811585"/>
          <a:ext cx="452281" cy="420866"/>
        </a:xfrm>
        <a:prstGeom prst="rect">
          <a:avLst/>
        </a:prstGeom>
      </xdr:spPr>
    </xdr:pic>
    <xdr:clientData/>
  </xdr:twoCellAnchor>
  <xdr:twoCellAnchor editAs="oneCell">
    <xdr:from>
      <xdr:col>39</xdr:col>
      <xdr:colOff>35217</xdr:colOff>
      <xdr:row>19</xdr:row>
      <xdr:rowOff>404212</xdr:rowOff>
    </xdr:from>
    <xdr:to>
      <xdr:col>39</xdr:col>
      <xdr:colOff>508713</xdr:colOff>
      <xdr:row>19</xdr:row>
      <xdr:rowOff>825078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50697011" y="8831036"/>
          <a:ext cx="473496" cy="420866"/>
        </a:xfrm>
        <a:prstGeom prst="rect">
          <a:avLst/>
        </a:prstGeom>
      </xdr:spPr>
    </xdr:pic>
    <xdr:clientData/>
  </xdr:twoCellAnchor>
  <xdr:twoCellAnchor>
    <xdr:from>
      <xdr:col>2</xdr:col>
      <xdr:colOff>830035</xdr:colOff>
      <xdr:row>14</xdr:row>
      <xdr:rowOff>122464</xdr:rowOff>
    </xdr:from>
    <xdr:to>
      <xdr:col>2</xdr:col>
      <xdr:colOff>1572023</xdr:colOff>
      <xdr:row>14</xdr:row>
      <xdr:rowOff>721178</xdr:rowOff>
    </xdr:to>
    <xdr:sp macro="" textlink="">
      <xdr:nvSpPr>
        <xdr:cNvPr id="100" name="Пятно 1 99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5578928" y="3224893"/>
          <a:ext cx="741988" cy="598714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544286</xdr:colOff>
      <xdr:row>14</xdr:row>
      <xdr:rowOff>81642</xdr:rowOff>
    </xdr:from>
    <xdr:to>
      <xdr:col>6</xdr:col>
      <xdr:colOff>1286274</xdr:colOff>
      <xdr:row>14</xdr:row>
      <xdr:rowOff>761999</xdr:rowOff>
    </xdr:to>
    <xdr:sp macro="" textlink="">
      <xdr:nvSpPr>
        <xdr:cNvPr id="101" name="Пятно 1 100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7620000" y="3184071"/>
          <a:ext cx="741988" cy="680357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288709</xdr:colOff>
      <xdr:row>16</xdr:row>
      <xdr:rowOff>124240</xdr:rowOff>
    </xdr:from>
    <xdr:to>
      <xdr:col>8</xdr:col>
      <xdr:colOff>1030697</xdr:colOff>
      <xdr:row>16</xdr:row>
      <xdr:rowOff>778566</xdr:rowOff>
    </xdr:to>
    <xdr:sp macro="" textlink="">
      <xdr:nvSpPr>
        <xdr:cNvPr id="102" name="Пятно 1 10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/>
      </xdr:nvSpPr>
      <xdr:spPr>
        <a:xfrm>
          <a:off x="11710426" y="5781262"/>
          <a:ext cx="741988" cy="654326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775606</xdr:colOff>
      <xdr:row>14</xdr:row>
      <xdr:rowOff>68035</xdr:rowOff>
    </xdr:from>
    <xdr:to>
      <xdr:col>11</xdr:col>
      <xdr:colOff>1551213</xdr:colOff>
      <xdr:row>14</xdr:row>
      <xdr:rowOff>748392</xdr:rowOff>
    </xdr:to>
    <xdr:sp macro="" textlink="">
      <xdr:nvSpPr>
        <xdr:cNvPr id="104" name="Пятно 1 10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/>
      </xdr:nvSpPr>
      <xdr:spPr>
        <a:xfrm>
          <a:off x="14695713" y="4054928"/>
          <a:ext cx="775607" cy="680357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339587</xdr:colOff>
      <xdr:row>16</xdr:row>
      <xdr:rowOff>107674</xdr:rowOff>
    </xdr:from>
    <xdr:to>
      <xdr:col>9</xdr:col>
      <xdr:colOff>1101587</xdr:colOff>
      <xdr:row>16</xdr:row>
      <xdr:rowOff>788207</xdr:rowOff>
    </xdr:to>
    <xdr:sp macro="" textlink="">
      <xdr:nvSpPr>
        <xdr:cNvPr id="105" name="Пятно 1 104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13467522" y="5764696"/>
          <a:ext cx="762000" cy="680533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3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628295</xdr:colOff>
      <xdr:row>16</xdr:row>
      <xdr:rowOff>128381</xdr:rowOff>
    </xdr:from>
    <xdr:to>
      <xdr:col>13</xdr:col>
      <xdr:colOff>1370283</xdr:colOff>
      <xdr:row>16</xdr:row>
      <xdr:rowOff>795131</xdr:rowOff>
    </xdr:to>
    <xdr:sp macro="" textlink="">
      <xdr:nvSpPr>
        <xdr:cNvPr id="106" name="Пятно 1 105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/>
      </xdr:nvSpPr>
      <xdr:spPr>
        <a:xfrm>
          <a:off x="20200099" y="5785403"/>
          <a:ext cx="741988" cy="666750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677400</xdr:colOff>
      <xdr:row>16</xdr:row>
      <xdr:rowOff>90518</xdr:rowOff>
    </xdr:from>
    <xdr:to>
      <xdr:col>14</xdr:col>
      <xdr:colOff>1419388</xdr:colOff>
      <xdr:row>16</xdr:row>
      <xdr:rowOff>813058</xdr:rowOff>
    </xdr:to>
    <xdr:sp macro="" textlink="">
      <xdr:nvSpPr>
        <xdr:cNvPr id="109" name="Пятно 1 108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22087943" y="5747540"/>
          <a:ext cx="741988" cy="722540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613505</xdr:colOff>
      <xdr:row>16</xdr:row>
      <xdr:rowOff>85193</xdr:rowOff>
    </xdr:from>
    <xdr:to>
      <xdr:col>15</xdr:col>
      <xdr:colOff>1355493</xdr:colOff>
      <xdr:row>16</xdr:row>
      <xdr:rowOff>826782</xdr:rowOff>
    </xdr:to>
    <xdr:sp macro="" textlink="">
      <xdr:nvSpPr>
        <xdr:cNvPr id="110" name="Пятно 1 109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23945614" y="5742215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402889</xdr:colOff>
      <xdr:row>16</xdr:row>
      <xdr:rowOff>4732</xdr:rowOff>
    </xdr:from>
    <xdr:to>
      <xdr:col>27</xdr:col>
      <xdr:colOff>1144877</xdr:colOff>
      <xdr:row>16</xdr:row>
      <xdr:rowOff>746321</xdr:rowOff>
    </xdr:to>
    <xdr:sp macro="" textlink="">
      <xdr:nvSpPr>
        <xdr:cNvPr id="113" name="Пятно 1 11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37161106" y="5661754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11595</xdr:colOff>
      <xdr:row>18</xdr:row>
      <xdr:rowOff>500270</xdr:rowOff>
    </xdr:from>
    <xdr:to>
      <xdr:col>31</xdr:col>
      <xdr:colOff>525117</xdr:colOff>
      <xdr:row>19</xdr:row>
      <xdr:rowOff>641074</xdr:rowOff>
    </xdr:to>
    <xdr:cxnSp macro="">
      <xdr:nvCxnSpPr>
        <xdr:cNvPr id="58" name="Прямая со стрелкой 57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41267269" y="7813813"/>
          <a:ext cx="513522" cy="124239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</xdr:col>
      <xdr:colOff>8283</xdr:colOff>
      <xdr:row>15</xdr:row>
      <xdr:rowOff>389282</xdr:rowOff>
    </xdr:from>
    <xdr:to>
      <xdr:col>4</xdr:col>
      <xdr:colOff>0</xdr:colOff>
      <xdr:row>16</xdr:row>
      <xdr:rowOff>463826</xdr:rowOff>
    </xdr:to>
    <xdr:cxnSp macro="">
      <xdr:nvCxnSpPr>
        <xdr:cNvPr id="50" name="Прямая со стрелкой 49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6866283" y="5201478"/>
          <a:ext cx="737152" cy="91937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</xdr:col>
      <xdr:colOff>132522</xdr:colOff>
      <xdr:row>15</xdr:row>
      <xdr:rowOff>571500</xdr:rowOff>
    </xdr:from>
    <xdr:to>
      <xdr:col>3</xdr:col>
      <xdr:colOff>594644</xdr:colOff>
      <xdr:row>16</xdr:row>
      <xdr:rowOff>176707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0522" y="5383696"/>
          <a:ext cx="462122" cy="450033"/>
        </a:xfrm>
        <a:prstGeom prst="rect">
          <a:avLst/>
        </a:prstGeom>
      </xdr:spPr>
    </xdr:pic>
    <xdr:clientData/>
  </xdr:twoCellAnchor>
  <xdr:twoCellAnchor>
    <xdr:from>
      <xdr:col>5</xdr:col>
      <xdr:colOff>16566</xdr:colOff>
      <xdr:row>15</xdr:row>
      <xdr:rowOff>397565</xdr:rowOff>
    </xdr:from>
    <xdr:to>
      <xdr:col>6</xdr:col>
      <xdr:colOff>8283</xdr:colOff>
      <xdr:row>16</xdr:row>
      <xdr:rowOff>430697</xdr:rowOff>
    </xdr:to>
    <xdr:cxnSp macro="">
      <xdr:nvCxnSpPr>
        <xdr:cNvPr id="55" name="Прямая со стрелкой 5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CxnSpPr/>
      </xdr:nvCxnSpPr>
      <xdr:spPr>
        <a:xfrm flipV="1">
          <a:off x="9624392" y="5209761"/>
          <a:ext cx="778565" cy="87795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5</xdr:col>
      <xdr:colOff>190500</xdr:colOff>
      <xdr:row>15</xdr:row>
      <xdr:rowOff>588065</xdr:rowOff>
    </xdr:from>
    <xdr:to>
      <xdr:col>5</xdr:col>
      <xdr:colOff>652622</xdr:colOff>
      <xdr:row>16</xdr:row>
      <xdr:rowOff>193272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326" y="5400261"/>
          <a:ext cx="462122" cy="450033"/>
        </a:xfrm>
        <a:prstGeom prst="rect">
          <a:avLst/>
        </a:prstGeom>
      </xdr:spPr>
    </xdr:pic>
    <xdr:clientData/>
  </xdr:twoCellAnchor>
  <xdr:twoCellAnchor>
    <xdr:from>
      <xdr:col>4</xdr:col>
      <xdr:colOff>625929</xdr:colOff>
      <xdr:row>15</xdr:row>
      <xdr:rowOff>190500</xdr:rowOff>
    </xdr:from>
    <xdr:to>
      <xdr:col>4</xdr:col>
      <xdr:colOff>1367917</xdr:colOff>
      <xdr:row>15</xdr:row>
      <xdr:rowOff>789214</xdr:rowOff>
    </xdr:to>
    <xdr:sp macro="" textlink="">
      <xdr:nvSpPr>
        <xdr:cNvPr id="62" name="Пятно 1 6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8273143" y="4953000"/>
          <a:ext cx="741988" cy="598714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802821</xdr:colOff>
      <xdr:row>16</xdr:row>
      <xdr:rowOff>54428</xdr:rowOff>
    </xdr:from>
    <xdr:to>
      <xdr:col>28</xdr:col>
      <xdr:colOff>1544809</xdr:colOff>
      <xdr:row>16</xdr:row>
      <xdr:rowOff>796017</xdr:rowOff>
    </xdr:to>
    <xdr:sp macro="" textlink="">
      <xdr:nvSpPr>
        <xdr:cNvPr id="64" name="Пятно 1 6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39038892" y="5660571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1347106</xdr:colOff>
      <xdr:row>24</xdr:row>
      <xdr:rowOff>122465</xdr:rowOff>
    </xdr:from>
    <xdr:to>
      <xdr:col>27</xdr:col>
      <xdr:colOff>1279071</xdr:colOff>
      <xdr:row>28</xdr:row>
      <xdr:rowOff>125869</xdr:rowOff>
    </xdr:to>
    <xdr:sp macro="" textlink="">
      <xdr:nvSpPr>
        <xdr:cNvPr id="48" name="Поле 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29296177" y="14165036"/>
          <a:ext cx="8749394" cy="109197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Эксперт Республиканского центра компетенций в сфере внедрения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технологий бережливого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 управления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в государственном секторе экономики</a:t>
          </a:r>
        </a:p>
        <a:p>
          <a:pPr>
            <a:lnSpc>
              <a:spcPct val="100000"/>
            </a:lnSpc>
            <a:spcAft>
              <a:spcPts val="0"/>
            </a:spcAft>
          </a:pPr>
          <a:endParaRPr lang="ru-RU" sz="1400">
            <a:effectLst/>
            <a:latin typeface="Times New Roman"/>
            <a:ea typeface="Calibri"/>
            <a:cs typeface="Times New Roman"/>
          </a:endParaRPr>
        </a:p>
        <a:p>
          <a:pPr>
            <a:lnSpc>
              <a:spcPct val="100000"/>
            </a:lnSpc>
            <a:spcAft>
              <a:spcPts val="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                                                                ___________ _________________</a:t>
          </a:r>
          <a:endParaRPr lang="ru-RU" sz="16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31</xdr:col>
      <xdr:colOff>13607</xdr:colOff>
      <xdr:row>23</xdr:row>
      <xdr:rowOff>217714</xdr:rowOff>
    </xdr:from>
    <xdr:to>
      <xdr:col>36</xdr:col>
      <xdr:colOff>783351</xdr:colOff>
      <xdr:row>28</xdr:row>
      <xdr:rowOff>148927</xdr:rowOff>
    </xdr:to>
    <xdr:sp macro="" textlink="">
      <xdr:nvSpPr>
        <xdr:cNvPr id="49" name="Поле 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42291000" y="13960928"/>
          <a:ext cx="4892708" cy="131914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Руководитель проекта 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            __________________ Д.В. Бельцов</a:t>
          </a:r>
          <a:endParaRPr lang="ru-RU" sz="2000">
            <a:effectLst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0</xdr:colOff>
      <xdr:row>20</xdr:row>
      <xdr:rowOff>0</xdr:rowOff>
    </xdr:from>
    <xdr:to>
      <xdr:col>35</xdr:col>
      <xdr:colOff>304800</xdr:colOff>
      <xdr:row>20</xdr:row>
      <xdr:rowOff>304800</xdr:rowOff>
    </xdr:to>
    <xdr:sp macro="" textlink="">
      <xdr:nvSpPr>
        <xdr:cNvPr id="2" name="AutoShape 2" descr="https://economy.delo.cap.ru/Content/img/files/logo_sed-chr.sv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>
        <a:xfrm>
          <a:off x="3631882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1165412</xdr:colOff>
      <xdr:row>16</xdr:row>
      <xdr:rowOff>515470</xdr:rowOff>
    </xdr:from>
    <xdr:to>
      <xdr:col>6</xdr:col>
      <xdr:colOff>0</xdr:colOff>
      <xdr:row>17</xdr:row>
      <xdr:rowOff>438150</xdr:rowOff>
    </xdr:to>
    <xdr:cxnSp macro="">
      <xdr:nvCxnSpPr>
        <xdr:cNvPr id="4" name="Прямая со стрелкой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900147" y="6073588"/>
          <a:ext cx="493059" cy="931209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17</xdr:col>
      <xdr:colOff>8283</xdr:colOff>
      <xdr:row>17</xdr:row>
      <xdr:rowOff>869674</xdr:rowOff>
    </xdr:from>
    <xdr:to>
      <xdr:col>18</xdr:col>
      <xdr:colOff>8283</xdr:colOff>
      <xdr:row>18</xdr:row>
      <xdr:rowOff>430696</xdr:rowOff>
    </xdr:to>
    <xdr:cxnSp macro="">
      <xdr:nvCxnSpPr>
        <xdr:cNvPr id="6" name="Прямая со стрелкой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20731370" y="6874565"/>
          <a:ext cx="530087" cy="1217544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21</xdr:col>
      <xdr:colOff>8283</xdr:colOff>
      <xdr:row>17</xdr:row>
      <xdr:rowOff>969066</xdr:rowOff>
    </xdr:from>
    <xdr:to>
      <xdr:col>22</xdr:col>
      <xdr:colOff>16565</xdr:colOff>
      <xdr:row>19</xdr:row>
      <xdr:rowOff>596348</xdr:rowOff>
    </xdr:to>
    <xdr:cxnSp macro="">
      <xdr:nvCxnSpPr>
        <xdr:cNvPr id="8" name="Прямая со стрелкой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24806413" y="6973957"/>
          <a:ext cx="563217" cy="207065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29</xdr:col>
      <xdr:colOff>19050</xdr:colOff>
      <xdr:row>17</xdr:row>
      <xdr:rowOff>885825</xdr:rowOff>
    </xdr:from>
    <xdr:to>
      <xdr:col>30</xdr:col>
      <xdr:colOff>9525</xdr:colOff>
      <xdr:row>20</xdr:row>
      <xdr:rowOff>704850</xdr:rowOff>
    </xdr:to>
    <xdr:cxnSp macro="">
      <xdr:nvCxnSpPr>
        <xdr:cNvPr id="9" name="Прямая со стрелкой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32604075" y="6886575"/>
          <a:ext cx="514350" cy="36004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13</xdr:col>
      <xdr:colOff>7327</xdr:colOff>
      <xdr:row>17</xdr:row>
      <xdr:rowOff>805961</xdr:rowOff>
    </xdr:from>
    <xdr:to>
      <xdr:col>14</xdr:col>
      <xdr:colOff>0</xdr:colOff>
      <xdr:row>18</xdr:row>
      <xdr:rowOff>432290</xdr:rowOff>
    </xdr:to>
    <xdr:cxnSp macro="">
      <xdr:nvCxnSpPr>
        <xdr:cNvPr id="12" name="Прямая со стрелкой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17137673" y="6828692"/>
          <a:ext cx="527539" cy="128221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15</xdr:col>
      <xdr:colOff>14654</xdr:colOff>
      <xdr:row>17</xdr:row>
      <xdr:rowOff>827942</xdr:rowOff>
    </xdr:from>
    <xdr:to>
      <xdr:col>16</xdr:col>
      <xdr:colOff>0</xdr:colOff>
      <xdr:row>18</xdr:row>
      <xdr:rowOff>446943</xdr:rowOff>
    </xdr:to>
    <xdr:cxnSp macro="">
      <xdr:nvCxnSpPr>
        <xdr:cNvPr id="14" name="Прямая со стрелкой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8969404" y="6850673"/>
          <a:ext cx="520211" cy="127488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23</xdr:col>
      <xdr:colOff>19050</xdr:colOff>
      <xdr:row>17</xdr:row>
      <xdr:rowOff>1000125</xdr:rowOff>
    </xdr:from>
    <xdr:to>
      <xdr:col>24</xdr:col>
      <xdr:colOff>0</xdr:colOff>
      <xdr:row>18</xdr:row>
      <xdr:rowOff>428625</xdr:rowOff>
    </xdr:to>
    <xdr:cxnSp macro="">
      <xdr:nvCxnSpPr>
        <xdr:cNvPr id="15" name="Прямая со стрелкой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7374850" y="7000875"/>
          <a:ext cx="504825" cy="1085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19</xdr:col>
      <xdr:colOff>0</xdr:colOff>
      <xdr:row>17</xdr:row>
      <xdr:rowOff>901976</xdr:rowOff>
    </xdr:from>
    <xdr:to>
      <xdr:col>20</xdr:col>
      <xdr:colOff>0</xdr:colOff>
      <xdr:row>19</xdr:row>
      <xdr:rowOff>546652</xdr:rowOff>
    </xdr:to>
    <xdr:cxnSp macro="">
      <xdr:nvCxnSpPr>
        <xdr:cNvPr id="16" name="Прямая со стрелкой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23033935" y="6906867"/>
          <a:ext cx="554935" cy="2088046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27</xdr:col>
      <xdr:colOff>9525</xdr:colOff>
      <xdr:row>19</xdr:row>
      <xdr:rowOff>695325</xdr:rowOff>
    </xdr:from>
    <xdr:to>
      <xdr:col>28</xdr:col>
      <xdr:colOff>19050</xdr:colOff>
      <xdr:row>20</xdr:row>
      <xdr:rowOff>781050</xdr:rowOff>
    </xdr:to>
    <xdr:cxnSp macro="">
      <xdr:nvCxnSpPr>
        <xdr:cNvPr id="17" name="Прямая со стрелко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1061025" y="9144000"/>
          <a:ext cx="533400" cy="141922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0</xdr:colOff>
      <xdr:row>16</xdr:row>
      <xdr:rowOff>582706</xdr:rowOff>
    </xdr:from>
    <xdr:to>
      <xdr:col>10</xdr:col>
      <xdr:colOff>0</xdr:colOff>
      <xdr:row>17</xdr:row>
      <xdr:rowOff>336177</xdr:rowOff>
    </xdr:to>
    <xdr:cxnSp macro="">
      <xdr:nvCxnSpPr>
        <xdr:cNvPr id="18" name="Прямая со стрелкой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981765" y="5356412"/>
          <a:ext cx="515470" cy="97491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20</xdr:col>
      <xdr:colOff>400050</xdr:colOff>
      <xdr:row>18</xdr:row>
      <xdr:rowOff>1123950</xdr:rowOff>
    </xdr:from>
    <xdr:to>
      <xdr:col>20</xdr:col>
      <xdr:colOff>882650</xdr:colOff>
      <xdr:row>18</xdr:row>
      <xdr:rowOff>1504950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46100" y="7448550"/>
          <a:ext cx="482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7418</xdr:colOff>
      <xdr:row>17</xdr:row>
      <xdr:rowOff>1425593</xdr:rowOff>
    </xdr:from>
    <xdr:to>
      <xdr:col>23</xdr:col>
      <xdr:colOff>323314</xdr:colOff>
      <xdr:row>19</xdr:row>
      <xdr:rowOff>110586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19904">
          <a:off x="27030627" y="7758934"/>
          <a:ext cx="981077" cy="315896"/>
        </a:xfrm>
        <a:prstGeom prst="rect">
          <a:avLst/>
        </a:prstGeom>
      </xdr:spPr>
    </xdr:pic>
    <xdr:clientData/>
  </xdr:twoCellAnchor>
  <xdr:twoCellAnchor editAs="oneCell">
    <xdr:from>
      <xdr:col>24</xdr:col>
      <xdr:colOff>1245396</xdr:colOff>
      <xdr:row>19</xdr:row>
      <xdr:rowOff>86532</xdr:rowOff>
    </xdr:from>
    <xdr:to>
      <xdr:col>25</xdr:col>
      <xdr:colOff>348897</xdr:colOff>
      <xdr:row>19</xdr:row>
      <xdr:rowOff>1135465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78493">
          <a:off x="28774281" y="8885997"/>
          <a:ext cx="1048933" cy="347353"/>
        </a:xfrm>
        <a:prstGeom prst="rect">
          <a:avLst/>
        </a:prstGeom>
      </xdr:spPr>
    </xdr:pic>
    <xdr:clientData/>
  </xdr:twoCellAnchor>
  <xdr:twoCellAnchor>
    <xdr:from>
      <xdr:col>31</xdr:col>
      <xdr:colOff>9525</xdr:colOff>
      <xdr:row>17</xdr:row>
      <xdr:rowOff>904875</xdr:rowOff>
    </xdr:from>
    <xdr:to>
      <xdr:col>31</xdr:col>
      <xdr:colOff>571500</xdr:colOff>
      <xdr:row>21</xdr:row>
      <xdr:rowOff>752475</xdr:rowOff>
    </xdr:to>
    <xdr:cxnSp macro="">
      <xdr:nvCxnSpPr>
        <xdr:cNvPr id="35" name="Прямая со стрелкой 34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34461450" y="6905625"/>
          <a:ext cx="561975" cy="500062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11</xdr:col>
      <xdr:colOff>14654</xdr:colOff>
      <xdr:row>17</xdr:row>
      <xdr:rowOff>754673</xdr:rowOff>
    </xdr:from>
    <xdr:to>
      <xdr:col>12</xdr:col>
      <xdr:colOff>0</xdr:colOff>
      <xdr:row>18</xdr:row>
      <xdr:rowOff>417635</xdr:rowOff>
    </xdr:to>
    <xdr:cxnSp macro="">
      <xdr:nvCxnSpPr>
        <xdr:cNvPr id="43" name="Прямая со стрелкой 4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15459808" y="6777404"/>
          <a:ext cx="520211" cy="1318846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11206</xdr:colOff>
      <xdr:row>16</xdr:row>
      <xdr:rowOff>560294</xdr:rowOff>
    </xdr:from>
    <xdr:to>
      <xdr:col>8</xdr:col>
      <xdr:colOff>0</xdr:colOff>
      <xdr:row>17</xdr:row>
      <xdr:rowOff>429827</xdr:rowOff>
    </xdr:to>
    <xdr:cxnSp macro="">
      <xdr:nvCxnSpPr>
        <xdr:cNvPr id="38" name="Прямая со стрелкой 3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998324" y="5334000"/>
          <a:ext cx="616323" cy="1090974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5</xdr:col>
      <xdr:colOff>40821</xdr:colOff>
      <xdr:row>16</xdr:row>
      <xdr:rowOff>715577</xdr:rowOff>
    </xdr:from>
    <xdr:to>
      <xdr:col>5</xdr:col>
      <xdr:colOff>487901</xdr:colOff>
      <xdr:row>17</xdr:row>
      <xdr:rowOff>125076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7952174" y="6273695"/>
          <a:ext cx="447080" cy="418028"/>
        </a:xfrm>
        <a:prstGeom prst="rect">
          <a:avLst/>
        </a:prstGeom>
      </xdr:spPr>
    </xdr:pic>
    <xdr:clientData/>
  </xdr:twoCellAnchor>
  <xdr:twoCellAnchor>
    <xdr:from>
      <xdr:col>3</xdr:col>
      <xdr:colOff>141949</xdr:colOff>
      <xdr:row>14</xdr:row>
      <xdr:rowOff>181063</xdr:rowOff>
    </xdr:from>
    <xdr:to>
      <xdr:col>4</xdr:col>
      <xdr:colOff>172175</xdr:colOff>
      <xdr:row>15</xdr:row>
      <xdr:rowOff>67882</xdr:rowOff>
    </xdr:to>
    <xdr:sp macro="" textlink="">
      <xdr:nvSpPr>
        <xdr:cNvPr id="40" name="Выноска-облако 3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6114684" y="4170357"/>
          <a:ext cx="657756" cy="671231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1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7</xdr:col>
      <xdr:colOff>70756</xdr:colOff>
      <xdr:row>16</xdr:row>
      <xdr:rowOff>887026</xdr:rowOff>
    </xdr:from>
    <xdr:to>
      <xdr:col>7</xdr:col>
      <xdr:colOff>532446</xdr:colOff>
      <xdr:row>17</xdr:row>
      <xdr:rowOff>333819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7874" y="5660732"/>
          <a:ext cx="461690" cy="451757"/>
        </a:xfrm>
        <a:prstGeom prst="rect">
          <a:avLst/>
        </a:prstGeom>
      </xdr:spPr>
    </xdr:pic>
    <xdr:clientData/>
  </xdr:twoCellAnchor>
  <xdr:twoCellAnchor editAs="oneCell">
    <xdr:from>
      <xdr:col>9</xdr:col>
      <xdr:colOff>204507</xdr:colOff>
      <xdr:row>16</xdr:row>
      <xdr:rowOff>441191</xdr:rowOff>
    </xdr:from>
    <xdr:to>
      <xdr:col>10</xdr:col>
      <xdr:colOff>140039</xdr:colOff>
      <xdr:row>16</xdr:row>
      <xdr:rowOff>865142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2172389" y="5999309"/>
          <a:ext cx="451002" cy="423951"/>
        </a:xfrm>
        <a:prstGeom prst="rect">
          <a:avLst/>
        </a:prstGeom>
      </xdr:spPr>
    </xdr:pic>
    <xdr:clientData/>
  </xdr:twoCellAnchor>
  <xdr:oneCellAnchor>
    <xdr:from>
      <xdr:col>11</xdr:col>
      <xdr:colOff>256443</xdr:colOff>
      <xdr:row>17</xdr:row>
      <xdr:rowOff>974479</xdr:rowOff>
    </xdr:from>
    <xdr:ext cx="240215" cy="383705"/>
    <xdr:pic>
      <xdr:nvPicPr>
        <xdr:cNvPr id="51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701597" y="6997210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58615</xdr:colOff>
      <xdr:row>17</xdr:row>
      <xdr:rowOff>974481</xdr:rowOff>
    </xdr:from>
    <xdr:ext cx="240215" cy="383705"/>
    <xdr:pic>
      <xdr:nvPicPr>
        <xdr:cNvPr id="56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88961" y="6997212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249115</xdr:colOff>
      <xdr:row>17</xdr:row>
      <xdr:rowOff>989135</xdr:rowOff>
    </xdr:from>
    <xdr:ext cx="240215" cy="383705"/>
    <xdr:pic>
      <xdr:nvPicPr>
        <xdr:cNvPr id="60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203865" y="7011866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17</xdr:col>
      <xdr:colOff>74543</xdr:colOff>
      <xdr:row>17</xdr:row>
      <xdr:rowOff>1018761</xdr:rowOff>
    </xdr:from>
    <xdr:ext cx="240215" cy="383705"/>
    <xdr:pic>
      <xdr:nvPicPr>
        <xdr:cNvPr id="62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797630" y="7023652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314739</xdr:colOff>
      <xdr:row>17</xdr:row>
      <xdr:rowOff>1573696</xdr:rowOff>
    </xdr:from>
    <xdr:ext cx="240215" cy="383705"/>
    <xdr:pic>
      <xdr:nvPicPr>
        <xdr:cNvPr id="64" name="Рисунок 6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348674" y="7578587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91110</xdr:colOff>
      <xdr:row>18</xdr:row>
      <xdr:rowOff>49695</xdr:rowOff>
    </xdr:from>
    <xdr:to>
      <xdr:col>21</xdr:col>
      <xdr:colOff>542112</xdr:colOff>
      <xdr:row>18</xdr:row>
      <xdr:rowOff>470081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4889240" y="7711108"/>
          <a:ext cx="451002" cy="420386"/>
        </a:xfrm>
        <a:prstGeom prst="rect">
          <a:avLst/>
        </a:prstGeom>
      </xdr:spPr>
    </xdr:pic>
    <xdr:clientData/>
  </xdr:twoCellAnchor>
  <xdr:twoCellAnchor>
    <xdr:from>
      <xdr:col>25</xdr:col>
      <xdr:colOff>9525</xdr:colOff>
      <xdr:row>18</xdr:row>
      <xdr:rowOff>419100</xdr:rowOff>
    </xdr:from>
    <xdr:to>
      <xdr:col>25</xdr:col>
      <xdr:colOff>514350</xdr:colOff>
      <xdr:row>19</xdr:row>
      <xdr:rowOff>714375</xdr:rowOff>
    </xdr:to>
    <xdr:cxnSp macro="">
      <xdr:nvCxnSpPr>
        <xdr:cNvPr id="73" name="Прямая со стрелкой 7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9175075" y="8077200"/>
          <a:ext cx="504825" cy="1085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26</xdr:col>
      <xdr:colOff>1121571</xdr:colOff>
      <xdr:row>19</xdr:row>
      <xdr:rowOff>1296206</xdr:rowOff>
    </xdr:from>
    <xdr:to>
      <xdr:col>27</xdr:col>
      <xdr:colOff>347216</xdr:colOff>
      <xdr:row>20</xdr:row>
      <xdr:rowOff>1050299</xdr:rowOff>
    </xdr:to>
    <xdr:pic>
      <xdr:nvPicPr>
        <xdr:cNvPr id="75" name="Рисунок 74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107006">
          <a:off x="30374481" y="10095671"/>
          <a:ext cx="1048933" cy="347353"/>
        </a:xfrm>
        <a:prstGeom prst="rect">
          <a:avLst/>
        </a:prstGeom>
      </xdr:spPr>
    </xdr:pic>
    <xdr:clientData/>
  </xdr:twoCellAnchor>
  <xdr:twoCellAnchor editAs="oneCell">
    <xdr:from>
      <xdr:col>28</xdr:col>
      <xdr:colOff>1024778</xdr:colOff>
      <xdr:row>18</xdr:row>
      <xdr:rowOff>481854</xdr:rowOff>
    </xdr:from>
    <xdr:to>
      <xdr:col>29</xdr:col>
      <xdr:colOff>262189</xdr:colOff>
      <xdr:row>19</xdr:row>
      <xdr:rowOff>740211</xdr:rowOff>
    </xdr:to>
    <xdr:pic>
      <xdr:nvPicPr>
        <xdr:cNvPr id="76" name="Рисунок 75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6648357">
          <a:off x="30691746" y="8119269"/>
          <a:ext cx="1053975" cy="346793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19</xdr:row>
      <xdr:rowOff>628650</xdr:rowOff>
    </xdr:from>
    <xdr:to>
      <xdr:col>31</xdr:col>
      <xdr:colOff>505101</xdr:colOff>
      <xdr:row>19</xdr:row>
      <xdr:rowOff>1049516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34509075" y="9077325"/>
          <a:ext cx="447951" cy="420866"/>
        </a:xfrm>
        <a:prstGeom prst="rect">
          <a:avLst/>
        </a:prstGeom>
      </xdr:spPr>
    </xdr:pic>
    <xdr:clientData/>
  </xdr:twoCellAnchor>
  <xdr:twoCellAnchor>
    <xdr:from>
      <xdr:col>33</xdr:col>
      <xdr:colOff>9525</xdr:colOff>
      <xdr:row>17</xdr:row>
      <xdr:rowOff>923925</xdr:rowOff>
    </xdr:from>
    <xdr:to>
      <xdr:col>34</xdr:col>
      <xdr:colOff>9525</xdr:colOff>
      <xdr:row>21</xdr:row>
      <xdr:rowOff>685801</xdr:rowOff>
    </xdr:to>
    <xdr:cxnSp macro="">
      <xdr:nvCxnSpPr>
        <xdr:cNvPr id="82" name="Прямая со стрелкой 81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CxnSpPr/>
      </xdr:nvCxnSpPr>
      <xdr:spPr>
        <a:xfrm flipV="1">
          <a:off x="36709350" y="6924675"/>
          <a:ext cx="581025" cy="491490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33</xdr:col>
      <xdr:colOff>109818</xdr:colOff>
      <xdr:row>19</xdr:row>
      <xdr:rowOff>578784</xdr:rowOff>
    </xdr:from>
    <xdr:to>
      <xdr:col>33</xdr:col>
      <xdr:colOff>557769</xdr:colOff>
      <xdr:row>19</xdr:row>
      <xdr:rowOff>999650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35542818" y="8658225"/>
          <a:ext cx="447951" cy="420866"/>
        </a:xfrm>
        <a:prstGeom prst="rect">
          <a:avLst/>
        </a:prstGeom>
      </xdr:spPr>
    </xdr:pic>
    <xdr:clientData/>
  </xdr:twoCellAnchor>
  <xdr:twoCellAnchor>
    <xdr:from>
      <xdr:col>4</xdr:col>
      <xdr:colOff>1042147</xdr:colOff>
      <xdr:row>14</xdr:row>
      <xdr:rowOff>638738</xdr:rowOff>
    </xdr:from>
    <xdr:to>
      <xdr:col>6</xdr:col>
      <xdr:colOff>117287</xdr:colOff>
      <xdr:row>15</xdr:row>
      <xdr:rowOff>508941</xdr:rowOff>
    </xdr:to>
    <xdr:sp macro="" textlink="">
      <xdr:nvSpPr>
        <xdr:cNvPr id="41" name="Выноска-облако 40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7776882" y="4628032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3</xdr:col>
      <xdr:colOff>0</xdr:colOff>
      <xdr:row>15</xdr:row>
      <xdr:rowOff>403412</xdr:rowOff>
    </xdr:from>
    <xdr:to>
      <xdr:col>3</xdr:col>
      <xdr:colOff>750794</xdr:colOff>
      <xdr:row>16</xdr:row>
      <xdr:rowOff>549088</xdr:rowOff>
    </xdr:to>
    <xdr:cxnSp macro="">
      <xdr:nvCxnSpPr>
        <xdr:cNvPr id="44" name="Прямая со стрелкой 4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972735" y="5177118"/>
          <a:ext cx="750794" cy="93008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</xdr:col>
      <xdr:colOff>56030</xdr:colOff>
      <xdr:row>15</xdr:row>
      <xdr:rowOff>649942</xdr:rowOff>
    </xdr:from>
    <xdr:to>
      <xdr:col>3</xdr:col>
      <xdr:colOff>503110</xdr:colOff>
      <xdr:row>16</xdr:row>
      <xdr:rowOff>283558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6028765" y="5423648"/>
          <a:ext cx="447080" cy="418028"/>
        </a:xfrm>
        <a:prstGeom prst="rect">
          <a:avLst/>
        </a:prstGeom>
      </xdr:spPr>
    </xdr:pic>
    <xdr:clientData/>
  </xdr:twoCellAnchor>
  <xdr:twoCellAnchor>
    <xdr:from>
      <xdr:col>6</xdr:col>
      <xdr:colOff>986117</xdr:colOff>
      <xdr:row>16</xdr:row>
      <xdr:rowOff>67236</xdr:rowOff>
    </xdr:from>
    <xdr:to>
      <xdr:col>7</xdr:col>
      <xdr:colOff>139699</xdr:colOff>
      <xdr:row>16</xdr:row>
      <xdr:rowOff>721851</xdr:rowOff>
    </xdr:to>
    <xdr:sp macro="" textlink="">
      <xdr:nvSpPr>
        <xdr:cNvPr id="47" name="Выноска-облако 46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9379323" y="5625354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3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750794</xdr:colOff>
      <xdr:row>16</xdr:row>
      <xdr:rowOff>33618</xdr:rowOff>
    </xdr:from>
    <xdr:to>
      <xdr:col>18</xdr:col>
      <xdr:colOff>1484405</xdr:colOff>
      <xdr:row>16</xdr:row>
      <xdr:rowOff>688233</xdr:rowOff>
    </xdr:to>
    <xdr:sp macro="" textlink="">
      <xdr:nvSpPr>
        <xdr:cNvPr id="48" name="Выноска-облако 47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21145500" y="5591736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5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10</xdr:col>
      <xdr:colOff>1221442</xdr:colOff>
      <xdr:row>16</xdr:row>
      <xdr:rowOff>56030</xdr:rowOff>
    </xdr:from>
    <xdr:to>
      <xdr:col>10</xdr:col>
      <xdr:colOff>1955053</xdr:colOff>
      <xdr:row>16</xdr:row>
      <xdr:rowOff>710645</xdr:rowOff>
    </xdr:to>
    <xdr:sp macro="" textlink="">
      <xdr:nvSpPr>
        <xdr:cNvPr id="49" name="Выноска-облако 48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13704795" y="5614148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4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1042146</xdr:colOff>
      <xdr:row>16</xdr:row>
      <xdr:rowOff>56029</xdr:rowOff>
    </xdr:from>
    <xdr:to>
      <xdr:col>22</xdr:col>
      <xdr:colOff>1775757</xdr:colOff>
      <xdr:row>16</xdr:row>
      <xdr:rowOff>710644</xdr:rowOff>
    </xdr:to>
    <xdr:sp macro="" textlink="">
      <xdr:nvSpPr>
        <xdr:cNvPr id="50" name="Выноска-облако 4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 rot="21153049">
          <a:off x="26221764" y="5614147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4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92049</xdr:colOff>
      <xdr:row>23</xdr:row>
      <xdr:rowOff>45624</xdr:rowOff>
    </xdr:from>
    <xdr:to>
      <xdr:col>28</xdr:col>
      <xdr:colOff>573866</xdr:colOff>
      <xdr:row>27</xdr:row>
      <xdr:rowOff>81500</xdr:rowOff>
    </xdr:to>
    <xdr:sp macro="" textlink="">
      <xdr:nvSpPr>
        <xdr:cNvPr id="52" name="Поле 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22795167" y="12999624"/>
          <a:ext cx="8762964" cy="1066817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Эксперт Республиканского центра компетенций в сфере внедрения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технологий бережливого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 управления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в государственном секторе экономики</a:t>
          </a:r>
        </a:p>
        <a:p>
          <a:pPr>
            <a:lnSpc>
              <a:spcPct val="100000"/>
            </a:lnSpc>
            <a:spcAft>
              <a:spcPts val="0"/>
            </a:spcAft>
          </a:pPr>
          <a:endParaRPr lang="ru-RU" sz="1400">
            <a:effectLst/>
            <a:latin typeface="Times New Roman"/>
            <a:ea typeface="Calibri"/>
            <a:cs typeface="Times New Roman"/>
          </a:endParaRPr>
        </a:p>
        <a:p>
          <a:pPr>
            <a:lnSpc>
              <a:spcPct val="100000"/>
            </a:lnSpc>
            <a:spcAft>
              <a:spcPts val="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                                                                ___________ _________________</a:t>
          </a:r>
          <a:endParaRPr lang="ru-RU" sz="16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30</xdr:col>
      <xdr:colOff>11206</xdr:colOff>
      <xdr:row>22</xdr:row>
      <xdr:rowOff>168089</xdr:rowOff>
    </xdr:from>
    <xdr:to>
      <xdr:col>34</xdr:col>
      <xdr:colOff>542825</xdr:colOff>
      <xdr:row>27</xdr:row>
      <xdr:rowOff>193406</xdr:rowOff>
    </xdr:to>
    <xdr:sp macro="" textlink="">
      <xdr:nvSpPr>
        <xdr:cNvPr id="53" name="Поле 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32631530" y="12897971"/>
          <a:ext cx="4890707" cy="128037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Руководитель проекта 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            __________________ Д.В. Бельцов</a:t>
          </a:r>
          <a:endParaRPr lang="ru-RU" sz="20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view="pageBreakPreview" topLeftCell="I1" zoomScale="40" zoomScaleNormal="55" zoomScaleSheetLayoutView="40" workbookViewId="0">
      <selection activeCell="AB7" sqref="AB7"/>
    </sheetView>
  </sheetViews>
  <sheetFormatPr defaultColWidth="9.140625" defaultRowHeight="14.25" x14ac:dyDescent="0.25"/>
  <cols>
    <col min="1" max="1" width="19" style="1" customWidth="1"/>
    <col min="2" max="2" width="54.42578125" style="1" customWidth="1"/>
    <col min="3" max="3" width="29.42578125" style="1" customWidth="1"/>
    <col min="4" max="4" width="11.85546875" style="1" customWidth="1"/>
    <col min="5" max="5" width="29.42578125" style="1" customWidth="1"/>
    <col min="6" max="6" width="11.85546875" style="1" customWidth="1"/>
    <col min="7" max="7" width="27.7109375" style="1" customWidth="1"/>
    <col min="8" max="8" width="11.85546875" style="1" customWidth="1"/>
    <col min="9" max="9" width="25.5703125" style="1" customWidth="1"/>
    <col min="10" max="10" width="23.42578125" style="1" customWidth="1"/>
    <col min="11" max="11" width="8.28515625" style="1" customWidth="1"/>
    <col min="12" max="12" width="31.5703125" style="1" customWidth="1"/>
    <col min="13" max="13" width="9.140625" style="1" customWidth="1"/>
    <col min="14" max="14" width="27.5703125" style="1" customWidth="1"/>
    <col min="15" max="15" width="28.85546875" style="1" customWidth="1"/>
    <col min="16" max="16" width="34.42578125" style="1" customWidth="1"/>
    <col min="17" max="17" width="8" style="1" customWidth="1"/>
    <col min="18" max="18" width="18.85546875" style="1" customWidth="1"/>
    <col min="19" max="19" width="8" style="1" customWidth="1"/>
    <col min="20" max="20" width="20.28515625" style="1" customWidth="1"/>
    <col min="21" max="21" width="9.42578125" style="1" customWidth="1"/>
    <col min="22" max="22" width="18.85546875" style="1" customWidth="1"/>
    <col min="23" max="23" width="8" style="1" customWidth="1"/>
    <col min="24" max="24" width="26.140625" style="1" customWidth="1"/>
    <col min="25" max="25" width="7.85546875" style="6" customWidth="1"/>
    <col min="26" max="26" width="29.140625" style="6" customWidth="1"/>
    <col min="27" max="27" width="12.5703125" style="6" customWidth="1"/>
    <col min="28" max="28" width="22" style="6" customWidth="1"/>
    <col min="29" max="29" width="33.85546875" style="6" customWidth="1"/>
    <col min="30" max="30" width="7.85546875" style="6" customWidth="1"/>
    <col min="31" max="31" width="18.85546875" style="6" customWidth="1"/>
    <col min="32" max="32" width="8.140625" style="6" customWidth="1"/>
    <col min="33" max="33" width="18.85546875" style="6" customWidth="1"/>
    <col min="34" max="34" width="8.140625" style="6" customWidth="1"/>
    <col min="35" max="35" width="18.85546875" style="6" customWidth="1"/>
    <col min="36" max="36" width="7.85546875" style="6" customWidth="1"/>
    <col min="37" max="37" width="25.42578125" style="6" customWidth="1"/>
    <col min="38" max="38" width="7.85546875" style="6" customWidth="1"/>
    <col min="39" max="39" width="31.7109375" style="6" customWidth="1"/>
    <col min="40" max="40" width="7.85546875" style="6" customWidth="1"/>
    <col min="41" max="41" width="24.42578125" style="6" customWidth="1"/>
    <col min="42" max="42" width="24" style="1" customWidth="1"/>
    <col min="43" max="43" width="15" style="1" customWidth="1"/>
    <col min="44" max="44" width="19" style="1" customWidth="1"/>
    <col min="45" max="45" width="17.28515625" style="1" customWidth="1"/>
    <col min="46" max="16384" width="9.140625" style="1"/>
  </cols>
  <sheetData>
    <row r="1" spans="1:49" ht="14.25" customHeight="1" x14ac:dyDescent="0.25">
      <c r="AJ1" s="127" t="s">
        <v>58</v>
      </c>
      <c r="AK1" s="127"/>
      <c r="AL1" s="127"/>
      <c r="AM1" s="127"/>
      <c r="AN1" s="127"/>
      <c r="AO1" s="127"/>
      <c r="AP1" s="36"/>
      <c r="AQ1" s="36"/>
    </row>
    <row r="2" spans="1:49" ht="14.25" customHeight="1" x14ac:dyDescent="0.25">
      <c r="AJ2" s="127"/>
      <c r="AK2" s="127"/>
      <c r="AL2" s="127"/>
      <c r="AM2" s="127"/>
      <c r="AN2" s="127"/>
      <c r="AO2" s="127"/>
      <c r="AP2" s="36"/>
      <c r="AQ2" s="36"/>
    </row>
    <row r="3" spans="1:49" ht="14.25" customHeight="1" x14ac:dyDescent="0.25">
      <c r="AJ3" s="127"/>
      <c r="AK3" s="127"/>
      <c r="AL3" s="127"/>
      <c r="AM3" s="127"/>
      <c r="AN3" s="127"/>
      <c r="AO3" s="127"/>
      <c r="AP3" s="36"/>
      <c r="AQ3" s="36"/>
      <c r="AR3" s="6"/>
      <c r="AS3" s="6"/>
      <c r="AT3" s="6"/>
      <c r="AU3" s="6"/>
      <c r="AV3" s="6"/>
    </row>
    <row r="4" spans="1:49" ht="14.25" customHeight="1" x14ac:dyDescent="0.25">
      <c r="AJ4" s="127"/>
      <c r="AK4" s="127"/>
      <c r="AL4" s="127"/>
      <c r="AM4" s="127"/>
      <c r="AN4" s="127"/>
      <c r="AO4" s="127"/>
      <c r="AP4" s="36"/>
      <c r="AQ4" s="36"/>
      <c r="AR4" s="6"/>
      <c r="AS4" s="6"/>
      <c r="AT4" s="6"/>
      <c r="AU4" s="6"/>
      <c r="AV4" s="6"/>
    </row>
    <row r="5" spans="1:49" ht="14.25" customHeight="1" x14ac:dyDescent="0.25">
      <c r="AJ5" s="127"/>
      <c r="AK5" s="127"/>
      <c r="AL5" s="127"/>
      <c r="AM5" s="127"/>
      <c r="AN5" s="127"/>
      <c r="AO5" s="127"/>
      <c r="AP5" s="36"/>
      <c r="AQ5" s="36"/>
      <c r="AR5" s="6"/>
      <c r="AS5" s="6"/>
      <c r="AT5" s="6"/>
      <c r="AU5" s="6"/>
      <c r="AV5" s="6"/>
    </row>
    <row r="6" spans="1:49" ht="14.25" customHeight="1" x14ac:dyDescent="0.25">
      <c r="AJ6" s="127"/>
      <c r="AK6" s="127"/>
      <c r="AL6" s="127"/>
      <c r="AM6" s="127"/>
      <c r="AN6" s="127"/>
      <c r="AO6" s="127"/>
      <c r="AP6" s="36"/>
      <c r="AQ6" s="36"/>
      <c r="AR6" s="6"/>
      <c r="AS6" s="6"/>
      <c r="AT6" s="6"/>
      <c r="AU6" s="6"/>
      <c r="AV6" s="6"/>
    </row>
    <row r="7" spans="1:49" ht="14.25" customHeight="1" x14ac:dyDescent="0.25">
      <c r="AJ7" s="127"/>
      <c r="AK7" s="127"/>
      <c r="AL7" s="127"/>
      <c r="AM7" s="127"/>
      <c r="AN7" s="127"/>
      <c r="AO7" s="127"/>
      <c r="AP7" s="36"/>
      <c r="AQ7" s="36"/>
      <c r="AR7" s="6"/>
      <c r="AS7" s="6"/>
      <c r="AT7" s="6"/>
      <c r="AU7" s="6"/>
      <c r="AV7" s="6"/>
    </row>
    <row r="8" spans="1:49" ht="14.25" customHeight="1" x14ac:dyDescent="0.25">
      <c r="AJ8" s="127"/>
      <c r="AK8" s="127"/>
      <c r="AL8" s="127"/>
      <c r="AM8" s="127"/>
      <c r="AN8" s="127"/>
      <c r="AO8" s="127"/>
      <c r="AP8" s="36"/>
      <c r="AQ8" s="36"/>
      <c r="AR8" s="6"/>
      <c r="AS8" s="6"/>
      <c r="AT8" s="6"/>
      <c r="AU8" s="6"/>
      <c r="AV8" s="6"/>
    </row>
    <row r="9" spans="1:49" ht="14.25" customHeight="1" x14ac:dyDescent="0.25">
      <c r="AJ9" s="127"/>
      <c r="AK9" s="127"/>
      <c r="AL9" s="127"/>
      <c r="AM9" s="127"/>
      <c r="AN9" s="127"/>
      <c r="AO9" s="127"/>
      <c r="AP9" s="36"/>
      <c r="AQ9" s="36"/>
      <c r="AR9" s="6"/>
      <c r="AS9" s="6"/>
      <c r="AT9" s="6"/>
      <c r="AU9" s="6"/>
      <c r="AV9" s="6"/>
    </row>
    <row r="10" spans="1:49" ht="14.25" customHeight="1" x14ac:dyDescent="0.25">
      <c r="AJ10" s="127"/>
      <c r="AK10" s="127"/>
      <c r="AL10" s="127"/>
      <c r="AM10" s="127"/>
      <c r="AN10" s="127"/>
      <c r="AO10" s="127"/>
      <c r="AP10" s="36"/>
      <c r="AQ10" s="36"/>
    </row>
    <row r="11" spans="1:49" ht="2.25" customHeight="1" x14ac:dyDescent="0.25">
      <c r="AJ11" s="127"/>
      <c r="AK11" s="127"/>
      <c r="AL11" s="127"/>
      <c r="AM11" s="127"/>
      <c r="AN11" s="127"/>
      <c r="AO11" s="127"/>
    </row>
    <row r="12" spans="1:49" ht="55.5" customHeight="1" x14ac:dyDescent="0.25">
      <c r="A12" s="131" t="s">
        <v>25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71"/>
      <c r="AQ12" s="71"/>
      <c r="AR12" s="65"/>
      <c r="AS12" s="65"/>
      <c r="AT12" s="5"/>
      <c r="AU12" s="5"/>
      <c r="AV12" s="5"/>
      <c r="AW12" s="5"/>
    </row>
    <row r="13" spans="1:49" s="2" customFormat="1" ht="55.5" customHeight="1" x14ac:dyDescent="0.25">
      <c r="A13" s="129" t="s">
        <v>23</v>
      </c>
      <c r="B13" s="23" t="s">
        <v>20</v>
      </c>
      <c r="C13" s="30">
        <v>60</v>
      </c>
      <c r="D13" s="30">
        <v>30</v>
      </c>
      <c r="E13" s="30">
        <v>60</v>
      </c>
      <c r="F13" s="30">
        <v>30</v>
      </c>
      <c r="G13" s="30">
        <v>90</v>
      </c>
      <c r="H13" s="30">
        <v>30</v>
      </c>
      <c r="I13" s="30">
        <v>90</v>
      </c>
      <c r="J13" s="30">
        <v>20</v>
      </c>
      <c r="K13" s="30">
        <v>20</v>
      </c>
      <c r="L13" s="30">
        <v>120</v>
      </c>
      <c r="M13" s="30">
        <v>20</v>
      </c>
      <c r="N13" s="30">
        <v>30</v>
      </c>
      <c r="O13" s="30">
        <v>0</v>
      </c>
      <c r="P13" s="30">
        <v>0</v>
      </c>
      <c r="Q13" s="30">
        <v>5</v>
      </c>
      <c r="R13" s="30">
        <v>30</v>
      </c>
      <c r="S13" s="30">
        <v>5</v>
      </c>
      <c r="T13" s="30">
        <v>10</v>
      </c>
      <c r="U13" s="30">
        <v>5</v>
      </c>
      <c r="V13" s="30">
        <v>10</v>
      </c>
      <c r="W13" s="30">
        <v>5</v>
      </c>
      <c r="X13" s="30">
        <v>30</v>
      </c>
      <c r="Y13" s="30">
        <v>5</v>
      </c>
      <c r="Z13" s="30">
        <v>30</v>
      </c>
      <c r="AA13" s="30">
        <v>5</v>
      </c>
      <c r="AB13" s="30">
        <v>60</v>
      </c>
      <c r="AC13" s="30">
        <v>0</v>
      </c>
      <c r="AD13" s="30">
        <v>0</v>
      </c>
      <c r="AE13" s="30">
        <v>30</v>
      </c>
      <c r="AF13" s="30">
        <v>0</v>
      </c>
      <c r="AG13" s="30">
        <v>30</v>
      </c>
      <c r="AH13" s="30">
        <v>0</v>
      </c>
      <c r="AI13" s="30">
        <v>120</v>
      </c>
      <c r="AJ13" s="30">
        <v>0</v>
      </c>
      <c r="AK13" s="30">
        <v>5</v>
      </c>
      <c r="AL13" s="30">
        <v>0</v>
      </c>
      <c r="AM13" s="80">
        <v>0</v>
      </c>
      <c r="AN13" s="80">
        <v>0</v>
      </c>
      <c r="AO13" s="81">
        <v>0</v>
      </c>
      <c r="AP13" s="65"/>
      <c r="AQ13" s="72"/>
      <c r="AR13" s="73"/>
      <c r="AS13" s="73"/>
    </row>
    <row r="14" spans="1:49" s="2" customFormat="1" ht="61.5" customHeight="1" x14ac:dyDescent="0.25">
      <c r="A14" s="129"/>
      <c r="B14" s="23" t="s">
        <v>24</v>
      </c>
      <c r="C14" s="29">
        <v>60</v>
      </c>
      <c r="D14" s="29">
        <v>30</v>
      </c>
      <c r="E14" s="29">
        <v>60</v>
      </c>
      <c r="F14" s="29">
        <v>30</v>
      </c>
      <c r="G14" s="29">
        <v>90</v>
      </c>
      <c r="H14" s="29">
        <v>30</v>
      </c>
      <c r="I14" s="29">
        <v>90</v>
      </c>
      <c r="J14" s="29">
        <v>240</v>
      </c>
      <c r="K14" s="29">
        <v>20</v>
      </c>
      <c r="L14" s="29">
        <v>120</v>
      </c>
      <c r="M14" s="29">
        <v>20</v>
      </c>
      <c r="N14" s="29">
        <v>30</v>
      </c>
      <c r="O14" s="29">
        <f>3*60</f>
        <v>180</v>
      </c>
      <c r="P14" s="29">
        <v>60</v>
      </c>
      <c r="Q14" s="29">
        <v>2</v>
      </c>
      <c r="R14" s="29">
        <v>30</v>
      </c>
      <c r="S14" s="29">
        <v>2</v>
      </c>
      <c r="T14" s="29">
        <v>10</v>
      </c>
      <c r="U14" s="29">
        <v>2</v>
      </c>
      <c r="V14" s="29">
        <v>10</v>
      </c>
      <c r="W14" s="29">
        <v>2</v>
      </c>
      <c r="X14" s="29">
        <v>20</v>
      </c>
      <c r="Y14" s="29">
        <v>2</v>
      </c>
      <c r="Z14" s="29">
        <v>30</v>
      </c>
      <c r="AA14" s="29">
        <v>3</v>
      </c>
      <c r="AB14" s="29">
        <v>60</v>
      </c>
      <c r="AC14" s="29">
        <v>60</v>
      </c>
      <c r="AD14" s="29">
        <v>5</v>
      </c>
      <c r="AE14" s="29">
        <v>10</v>
      </c>
      <c r="AF14" s="29">
        <v>5</v>
      </c>
      <c r="AG14" s="29">
        <v>10</v>
      </c>
      <c r="AH14" s="29">
        <v>5</v>
      </c>
      <c r="AI14" s="29">
        <v>5</v>
      </c>
      <c r="AJ14" s="29">
        <v>5</v>
      </c>
      <c r="AK14" s="29">
        <v>10</v>
      </c>
      <c r="AL14" s="29">
        <v>5</v>
      </c>
      <c r="AM14" s="29">
        <v>30</v>
      </c>
      <c r="AN14" s="29">
        <v>10</v>
      </c>
      <c r="AO14" s="62">
        <v>5</v>
      </c>
      <c r="AP14" s="65"/>
      <c r="AQ14" s="72"/>
      <c r="AR14" s="73"/>
      <c r="AS14" s="73"/>
    </row>
    <row r="15" spans="1:49" s="2" customFormat="1" ht="61.5" customHeight="1" thickBot="1" x14ac:dyDescent="0.3">
      <c r="A15" s="12"/>
      <c r="B15" s="31"/>
      <c r="C15" s="103"/>
      <c r="D15" s="106"/>
      <c r="E15" s="105"/>
      <c r="F15" s="105"/>
      <c r="G15" s="48"/>
      <c r="H15" s="3"/>
      <c r="I15" s="3"/>
      <c r="J15" s="3"/>
      <c r="K15" s="3"/>
      <c r="L15" s="5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66"/>
      <c r="AP15" s="65"/>
      <c r="AQ15" s="74"/>
      <c r="AR15" s="73"/>
      <c r="AS15" s="73"/>
    </row>
    <row r="16" spans="1:49" s="2" customFormat="1" ht="66.75" customHeight="1" thickBot="1" x14ac:dyDescent="0.3">
      <c r="A16" s="130" t="s">
        <v>3</v>
      </c>
      <c r="B16" s="45" t="s">
        <v>52</v>
      </c>
      <c r="C16" s="46" t="s">
        <v>4</v>
      </c>
      <c r="D16" s="109"/>
      <c r="E16" s="107"/>
      <c r="F16" s="104"/>
      <c r="G16" s="46" t="s">
        <v>40</v>
      </c>
      <c r="H16" s="95"/>
      <c r="I16" s="49"/>
      <c r="J16" s="49"/>
      <c r="K16" s="70"/>
      <c r="L16" s="94" t="s">
        <v>5</v>
      </c>
      <c r="M16" s="95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54"/>
      <c r="AJ16" s="54"/>
      <c r="AK16" s="54"/>
      <c r="AL16" s="49"/>
      <c r="AM16" s="49"/>
      <c r="AN16" s="49"/>
      <c r="AO16" s="70"/>
      <c r="AP16" s="75"/>
      <c r="AQ16" s="74"/>
      <c r="AR16" s="73"/>
      <c r="AS16" s="73"/>
    </row>
    <row r="17" spans="1:45" s="2" customFormat="1" ht="66.75" customHeight="1" thickBot="1" x14ac:dyDescent="0.3">
      <c r="A17" s="130"/>
      <c r="B17" s="45" t="s">
        <v>39</v>
      </c>
      <c r="C17" s="110"/>
      <c r="D17" s="104"/>
      <c r="E17" s="46" t="s">
        <v>17</v>
      </c>
      <c r="F17" s="109"/>
      <c r="G17" s="108"/>
      <c r="H17" s="25"/>
      <c r="I17" s="25"/>
      <c r="J17" s="25"/>
      <c r="K17" s="25"/>
      <c r="L17" s="100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7"/>
      <c r="AJ17" s="27"/>
      <c r="AK17" s="27"/>
      <c r="AL17" s="25"/>
      <c r="AM17" s="25"/>
      <c r="AN17" s="25"/>
      <c r="AO17" s="25"/>
      <c r="AP17" s="75"/>
      <c r="AQ17" s="74"/>
      <c r="AR17" s="73"/>
      <c r="AS17" s="73"/>
    </row>
    <row r="18" spans="1:45" s="2" customFormat="1" ht="130.5" customHeight="1" thickBot="1" x14ac:dyDescent="0.3">
      <c r="A18" s="130"/>
      <c r="B18" s="26" t="s">
        <v>2</v>
      </c>
      <c r="C18" s="84"/>
      <c r="D18" s="83"/>
      <c r="E18" s="85"/>
      <c r="F18" s="85"/>
      <c r="G18" s="38"/>
      <c r="H18" s="79"/>
      <c r="I18" s="76" t="s">
        <v>10</v>
      </c>
      <c r="J18" s="76" t="s">
        <v>19</v>
      </c>
      <c r="K18" s="96"/>
      <c r="L18" s="50"/>
      <c r="M18" s="97"/>
      <c r="N18" s="76" t="s">
        <v>10</v>
      </c>
      <c r="O18" s="76" t="s">
        <v>27</v>
      </c>
      <c r="P18" s="76" t="s">
        <v>11</v>
      </c>
      <c r="Q18" s="96"/>
      <c r="R18" s="98"/>
      <c r="S18" s="97"/>
      <c r="T18" s="76" t="s">
        <v>12</v>
      </c>
      <c r="U18" s="96"/>
      <c r="V18" s="98"/>
      <c r="W18" s="97"/>
      <c r="X18" s="76" t="s">
        <v>56</v>
      </c>
      <c r="Y18" s="96"/>
      <c r="Z18" s="50"/>
      <c r="AA18" s="97"/>
      <c r="AB18" s="76" t="s">
        <v>16</v>
      </c>
      <c r="AC18" s="76" t="s">
        <v>14</v>
      </c>
      <c r="AD18" s="96"/>
      <c r="AE18" s="98"/>
      <c r="AF18" s="50"/>
      <c r="AG18" s="50"/>
      <c r="AH18" s="50"/>
      <c r="AI18" s="50"/>
      <c r="AJ18" s="97"/>
      <c r="AK18" s="76" t="s">
        <v>21</v>
      </c>
      <c r="AL18" s="96"/>
      <c r="AM18" s="50"/>
      <c r="AN18" s="97"/>
      <c r="AO18" s="99" t="s">
        <v>13</v>
      </c>
      <c r="AP18" s="75"/>
      <c r="AQ18" s="74"/>
      <c r="AR18" s="73"/>
      <c r="AS18" s="73"/>
    </row>
    <row r="19" spans="1:45" s="2" customFormat="1" ht="87" customHeight="1" thickBot="1" x14ac:dyDescent="0.3">
      <c r="A19" s="130"/>
      <c r="B19" s="26" t="s">
        <v>1</v>
      </c>
      <c r="C19" s="51"/>
      <c r="D19" s="25"/>
      <c r="E19" s="47"/>
      <c r="F19" s="47"/>
      <c r="G19" s="25"/>
      <c r="H19" s="25"/>
      <c r="I19" s="50"/>
      <c r="J19" s="50"/>
      <c r="K19" s="25"/>
      <c r="L19" s="25"/>
      <c r="M19" s="25"/>
      <c r="N19" s="50"/>
      <c r="O19" s="50"/>
      <c r="P19" s="50"/>
      <c r="Q19" s="51"/>
      <c r="R19" s="46" t="s">
        <v>6</v>
      </c>
      <c r="S19" s="47"/>
      <c r="T19" s="50"/>
      <c r="U19" s="51"/>
      <c r="V19" s="46" t="s">
        <v>6</v>
      </c>
      <c r="W19" s="47"/>
      <c r="X19" s="50"/>
      <c r="Y19" s="25"/>
      <c r="Z19" s="49"/>
      <c r="AA19" s="25"/>
      <c r="AB19" s="50"/>
      <c r="AC19" s="50"/>
      <c r="AD19" s="51"/>
      <c r="AE19" s="46" t="s">
        <v>6</v>
      </c>
      <c r="AF19" s="47"/>
      <c r="AG19" s="49"/>
      <c r="AH19" s="25"/>
      <c r="AI19" s="25"/>
      <c r="AJ19" s="25"/>
      <c r="AK19" s="50"/>
      <c r="AL19" s="25"/>
      <c r="AM19" s="25"/>
      <c r="AN19" s="25"/>
      <c r="AO19" s="50"/>
    </row>
    <row r="20" spans="1:45" s="2" customFormat="1" ht="99.75" customHeight="1" thickBot="1" x14ac:dyDescent="0.3">
      <c r="A20" s="130"/>
      <c r="B20" s="26" t="s">
        <v>46</v>
      </c>
      <c r="C20" s="51"/>
      <c r="D20" s="25"/>
      <c r="E20" s="47"/>
      <c r="F20" s="47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50"/>
      <c r="S20" s="25"/>
      <c r="T20" s="25"/>
      <c r="U20" s="25"/>
      <c r="V20" s="50"/>
      <c r="W20" s="25"/>
      <c r="X20" s="25"/>
      <c r="Y20" s="51"/>
      <c r="Z20" s="46" t="s">
        <v>54</v>
      </c>
      <c r="AA20" s="47"/>
      <c r="AB20" s="25"/>
      <c r="AC20" s="25"/>
      <c r="AD20" s="25"/>
      <c r="AE20" s="50"/>
      <c r="AF20" s="51"/>
      <c r="AG20" s="46" t="s">
        <v>6</v>
      </c>
      <c r="AH20" s="47"/>
      <c r="AI20" s="49"/>
      <c r="AJ20" s="25"/>
      <c r="AK20" s="25"/>
      <c r="AL20" s="25"/>
      <c r="AM20" s="25"/>
      <c r="AN20" s="25"/>
      <c r="AO20" s="25"/>
    </row>
    <row r="21" spans="1:45" s="2" customFormat="1" ht="123.75" customHeight="1" thickBot="1" x14ac:dyDescent="0.3">
      <c r="A21" s="130"/>
      <c r="B21" s="26" t="s">
        <v>8</v>
      </c>
      <c r="C21" s="51"/>
      <c r="D21" s="25"/>
      <c r="E21" s="47"/>
      <c r="F21" s="47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8"/>
      <c r="T21" s="25"/>
      <c r="U21" s="25"/>
      <c r="V21" s="25"/>
      <c r="W21" s="25"/>
      <c r="X21" s="25"/>
      <c r="Y21" s="25"/>
      <c r="Z21" s="50"/>
      <c r="AA21" s="25"/>
      <c r="AB21" s="25"/>
      <c r="AC21" s="25"/>
      <c r="AD21" s="25"/>
      <c r="AE21" s="25"/>
      <c r="AF21" s="25"/>
      <c r="AG21" s="50"/>
      <c r="AH21" s="51"/>
      <c r="AI21" s="46" t="s">
        <v>15</v>
      </c>
      <c r="AJ21" s="53"/>
      <c r="AK21" s="27"/>
      <c r="AL21" s="25"/>
      <c r="AM21" s="49"/>
      <c r="AN21" s="25"/>
      <c r="AO21" s="25"/>
    </row>
    <row r="22" spans="1:45" s="2" customFormat="1" ht="105.75" customHeight="1" thickBot="1" x14ac:dyDescent="0.3">
      <c r="A22" s="130"/>
      <c r="B22" s="26" t="s">
        <v>53</v>
      </c>
      <c r="C22" s="51"/>
      <c r="D22" s="25"/>
      <c r="E22" s="47"/>
      <c r="F22" s="47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7"/>
      <c r="X22" s="27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50"/>
      <c r="AJ22" s="25"/>
      <c r="AK22" s="25"/>
      <c r="AL22" s="51"/>
      <c r="AM22" s="46" t="s">
        <v>22</v>
      </c>
      <c r="AN22" s="47"/>
      <c r="AO22" s="25"/>
    </row>
    <row r="23" spans="1:45" s="2" customFormat="1" ht="26.25" customHeight="1" x14ac:dyDescent="0.25">
      <c r="A23" s="32"/>
      <c r="B23" s="1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9"/>
      <c r="R23" s="19"/>
      <c r="S23" s="15"/>
      <c r="T23" s="15"/>
      <c r="U23" s="19"/>
      <c r="V23" s="19"/>
      <c r="W23" s="21"/>
      <c r="X23" s="21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5" s="2" customFormat="1" ht="23.25" customHeight="1" x14ac:dyDescent="0.25">
      <c r="A24" s="32"/>
      <c r="B24" s="19"/>
      <c r="C24" s="33"/>
      <c r="D24" s="33"/>
      <c r="E24" s="33"/>
      <c r="F24" s="33"/>
      <c r="G24" s="15"/>
      <c r="H24" s="15"/>
      <c r="I24" s="15"/>
      <c r="J24" s="15"/>
      <c r="K24" s="15"/>
      <c r="L24" s="20"/>
      <c r="M24" s="15"/>
      <c r="N24" s="15"/>
      <c r="O24" s="15"/>
      <c r="P24" s="15"/>
      <c r="Q24" s="19"/>
      <c r="R24" s="19"/>
      <c r="S24" s="15" t="s">
        <v>7</v>
      </c>
      <c r="T24" s="15"/>
      <c r="U24" s="15"/>
      <c r="V24" s="15"/>
      <c r="W24" s="21"/>
      <c r="X24" s="21"/>
      <c r="Y24" s="15"/>
      <c r="Z24" s="15"/>
      <c r="AA24" s="15"/>
      <c r="AB24" s="15"/>
      <c r="AC24" s="67"/>
      <c r="AD24" s="15"/>
      <c r="AE24" s="15"/>
      <c r="AF24" s="15"/>
      <c r="AG24" s="15"/>
      <c r="AH24" s="67"/>
      <c r="AI24" s="67"/>
      <c r="AJ24" s="69"/>
      <c r="AK24" s="69"/>
      <c r="AL24" s="67"/>
      <c r="AM24" s="67"/>
      <c r="AN24" s="67"/>
      <c r="AO24" s="67"/>
    </row>
    <row r="25" spans="1:45" s="2" customFormat="1" ht="23.25" customHeight="1" x14ac:dyDescent="0.25">
      <c r="A25" s="32"/>
      <c r="B25" s="19"/>
      <c r="C25" s="34"/>
      <c r="D25" s="34"/>
      <c r="E25" s="34"/>
      <c r="F25" s="34"/>
      <c r="G25" s="15"/>
      <c r="H25" s="15"/>
      <c r="I25" s="15"/>
      <c r="J25" s="15"/>
      <c r="K25" s="15"/>
      <c r="L25" s="20"/>
      <c r="M25" s="15"/>
      <c r="N25" s="15"/>
      <c r="O25" s="15"/>
      <c r="P25" s="15"/>
      <c r="Q25" s="19"/>
      <c r="R25" s="19"/>
      <c r="S25" s="15"/>
      <c r="T25" s="15"/>
      <c r="U25" s="15"/>
      <c r="V25" s="15"/>
      <c r="W25" s="21"/>
      <c r="X25" s="21"/>
      <c r="Y25" s="15"/>
      <c r="Z25" s="15"/>
      <c r="AA25" s="15"/>
      <c r="AB25" s="15"/>
      <c r="AC25" s="67"/>
      <c r="AD25" s="15"/>
      <c r="AE25" s="15"/>
      <c r="AF25" s="15"/>
      <c r="AG25" s="15"/>
      <c r="AH25" s="67"/>
      <c r="AI25" s="67"/>
      <c r="AJ25" s="69"/>
      <c r="AK25" s="69"/>
      <c r="AL25" s="67"/>
      <c r="AM25" s="67"/>
      <c r="AN25" s="67"/>
      <c r="AO25" s="67"/>
    </row>
    <row r="26" spans="1:45" ht="22.5" customHeight="1" x14ac:dyDescent="0.25">
      <c r="A26" s="35"/>
      <c r="B26" s="19"/>
      <c r="C26" s="34"/>
      <c r="D26" s="34"/>
      <c r="E26" s="34"/>
      <c r="F26" s="3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21"/>
      <c r="X26" s="21"/>
      <c r="Y26" s="15"/>
      <c r="Z26" s="15"/>
      <c r="AA26" s="15"/>
      <c r="AB26" s="15"/>
      <c r="AC26" s="15"/>
      <c r="AD26" s="15"/>
      <c r="AE26" s="15"/>
      <c r="AF26" s="15"/>
      <c r="AG26" s="15"/>
      <c r="AH26" s="67"/>
      <c r="AI26" s="67"/>
      <c r="AJ26" s="124"/>
      <c r="AK26" s="124"/>
      <c r="AL26" s="123"/>
      <c r="AM26" s="123"/>
      <c r="AN26" s="123"/>
      <c r="AO26" s="123"/>
    </row>
    <row r="27" spans="1:45" ht="20.25" customHeight="1" x14ac:dyDescent="0.25">
      <c r="A27" s="35"/>
      <c r="B27" s="19"/>
      <c r="C27" s="34"/>
      <c r="D27" s="34"/>
      <c r="E27" s="34"/>
      <c r="F27" s="3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21"/>
      <c r="X27" s="21"/>
      <c r="Y27" s="15"/>
      <c r="Z27" s="15"/>
      <c r="AA27" s="15"/>
      <c r="AB27" s="15"/>
      <c r="AC27" s="15"/>
      <c r="AD27" s="15"/>
      <c r="AE27" s="15"/>
      <c r="AF27" s="15"/>
      <c r="AG27" s="15"/>
      <c r="AH27" s="67"/>
      <c r="AI27" s="67"/>
      <c r="AJ27" s="124"/>
      <c r="AK27" s="124"/>
      <c r="AL27" s="123"/>
      <c r="AM27" s="123"/>
      <c r="AN27" s="123"/>
      <c r="AO27" s="123"/>
    </row>
    <row r="28" spans="1:45" ht="18.75" customHeight="1" x14ac:dyDescent="0.25">
      <c r="B28" s="19"/>
      <c r="C28" s="34"/>
      <c r="D28" s="34"/>
      <c r="E28" s="34"/>
      <c r="F28" s="3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22"/>
      <c r="Z28" s="22"/>
      <c r="AA28" s="22"/>
      <c r="AB28" s="22"/>
      <c r="AC28" s="22"/>
      <c r="AD28" s="22"/>
      <c r="AE28" s="22"/>
      <c r="AF28" s="22"/>
      <c r="AG28" s="22"/>
      <c r="AH28" s="67"/>
      <c r="AI28" s="67"/>
      <c r="AJ28" s="124"/>
      <c r="AK28" s="124"/>
      <c r="AL28" s="123"/>
      <c r="AM28" s="123"/>
      <c r="AN28" s="123"/>
      <c r="AO28" s="123"/>
    </row>
    <row r="29" spans="1:45" ht="19.5" customHeight="1" x14ac:dyDescent="0.25">
      <c r="B29" s="19"/>
      <c r="C29" s="34"/>
      <c r="D29" s="34"/>
      <c r="E29" s="34"/>
      <c r="F29" s="3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22"/>
      <c r="Z29" s="22"/>
      <c r="AA29" s="22"/>
      <c r="AB29" s="22"/>
      <c r="AC29" s="22"/>
      <c r="AD29" s="22"/>
      <c r="AE29" s="22"/>
      <c r="AF29" s="22"/>
      <c r="AG29" s="22"/>
      <c r="AH29" s="67"/>
      <c r="AI29" s="67"/>
      <c r="AJ29" s="124"/>
      <c r="AK29" s="124"/>
      <c r="AL29" s="123"/>
      <c r="AM29" s="123"/>
      <c r="AN29" s="123"/>
      <c r="AO29" s="123"/>
    </row>
    <row r="30" spans="1:45" ht="18" customHeight="1" x14ac:dyDescent="0.25">
      <c r="B30" s="11"/>
      <c r="C30" s="34"/>
      <c r="D30" s="34"/>
      <c r="E30" s="34"/>
      <c r="F30" s="34"/>
      <c r="AH30" s="67"/>
      <c r="AI30" s="67"/>
      <c r="AJ30" s="124"/>
      <c r="AK30" s="124"/>
      <c r="AL30" s="123"/>
      <c r="AM30" s="123"/>
      <c r="AN30" s="123"/>
      <c r="AO30" s="123"/>
    </row>
    <row r="31" spans="1:45" ht="29.25" customHeight="1" x14ac:dyDescent="0.25">
      <c r="B31" s="1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67"/>
      <c r="AI31" s="67"/>
      <c r="AJ31" s="124"/>
      <c r="AK31" s="124"/>
      <c r="AL31" s="123"/>
      <c r="AM31" s="123"/>
      <c r="AN31" s="123"/>
      <c r="AO31" s="123"/>
    </row>
    <row r="32" spans="1:45" ht="23.25" customHeight="1" x14ac:dyDescent="0.25">
      <c r="B32" s="1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67"/>
      <c r="AI32" s="67"/>
      <c r="AJ32" s="124"/>
      <c r="AK32" s="124"/>
      <c r="AL32" s="123"/>
      <c r="AM32" s="123"/>
      <c r="AN32" s="123"/>
      <c r="AO32" s="123"/>
    </row>
    <row r="33" spans="2:41" ht="23.25" customHeight="1" x14ac:dyDescent="0.25"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67"/>
      <c r="AI33" s="67"/>
      <c r="AJ33" s="124"/>
      <c r="AK33" s="124"/>
      <c r="AL33" s="123"/>
      <c r="AM33" s="123"/>
      <c r="AN33" s="123"/>
      <c r="AO33" s="123"/>
    </row>
    <row r="34" spans="2:41" ht="23.25" customHeight="1" x14ac:dyDescent="0.25">
      <c r="B34" s="1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9"/>
      <c r="V34" s="9"/>
      <c r="W34" s="9"/>
      <c r="X34" s="9"/>
      <c r="Y34" s="9"/>
      <c r="Z34" s="9"/>
      <c r="AA34" s="9"/>
      <c r="AB34" s="14"/>
      <c r="AC34" s="9"/>
      <c r="AD34" s="9"/>
      <c r="AE34" s="14"/>
      <c r="AF34" s="14"/>
      <c r="AG34" s="9"/>
      <c r="AH34" s="67"/>
      <c r="AI34" s="67"/>
      <c r="AJ34" s="124"/>
      <c r="AK34" s="124"/>
      <c r="AL34" s="123"/>
      <c r="AM34" s="123"/>
      <c r="AN34" s="123"/>
      <c r="AO34" s="123"/>
    </row>
    <row r="35" spans="2:41" ht="30.75" customHeight="1" x14ac:dyDescent="0.25"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Y35" s="1"/>
      <c r="Z35" s="1"/>
      <c r="AA35" s="1"/>
      <c r="AB35" s="1"/>
      <c r="AC35" s="1"/>
      <c r="AD35" s="1"/>
      <c r="AE35" s="1"/>
      <c r="AF35" s="1"/>
      <c r="AG35" s="1"/>
      <c r="AH35" s="67"/>
      <c r="AI35" s="67"/>
      <c r="AJ35" s="124"/>
      <c r="AK35" s="124"/>
      <c r="AL35" s="123"/>
      <c r="AM35" s="123"/>
      <c r="AN35" s="123"/>
      <c r="AO35" s="123"/>
    </row>
    <row r="36" spans="2:41" ht="29.25" customHeight="1" x14ac:dyDescent="0.25">
      <c r="B36" s="11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  <c r="W36" s="7"/>
      <c r="X36" s="7"/>
      <c r="Y36" s="10"/>
      <c r="Z36" s="10"/>
      <c r="AA36" s="10"/>
      <c r="AB36" s="10"/>
      <c r="AC36" s="10"/>
      <c r="AD36" s="10"/>
      <c r="AE36" s="10"/>
      <c r="AF36" s="10"/>
      <c r="AG36" s="10"/>
      <c r="AH36" s="67"/>
      <c r="AI36" s="67"/>
      <c r="AJ36" s="124"/>
      <c r="AK36" s="124"/>
      <c r="AL36" s="123"/>
      <c r="AM36" s="123"/>
      <c r="AN36" s="123"/>
      <c r="AO36" s="123"/>
    </row>
    <row r="37" spans="2:41" ht="14.25" customHeight="1" x14ac:dyDescent="0.25">
      <c r="B37" s="11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7"/>
      <c r="AI37" s="67"/>
      <c r="AJ37" s="124"/>
      <c r="AK37" s="124"/>
      <c r="AL37" s="123"/>
      <c r="AM37" s="123"/>
      <c r="AN37" s="123"/>
      <c r="AO37" s="123"/>
    </row>
    <row r="38" spans="2:41" ht="18" x14ac:dyDescent="0.25"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</row>
  </sheetData>
  <mergeCells count="5">
    <mergeCell ref="AJ1:AO11"/>
    <mergeCell ref="C38:AO38"/>
    <mergeCell ref="A13:A14"/>
    <mergeCell ref="A16:A22"/>
    <mergeCell ref="A12:AO12"/>
  </mergeCells>
  <pageMargins left="3.9370078740157501E-2" right="3.9370078740157501E-2" top="0.74803149606299202" bottom="0.74803149606299202" header="0.31496062992126" footer="0.31496062992126"/>
  <pageSetup paperSize="9" scale="18" orientation="landscape" r:id="rId1"/>
  <colBreaks count="2" manualBreakCount="2">
    <brk id="18" max="29" man="1"/>
    <brk id="4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view="pageBreakPreview" topLeftCell="C1" zoomScale="40" zoomScaleNormal="55" zoomScaleSheetLayoutView="40" workbookViewId="0">
      <selection activeCell="W33" sqref="W33"/>
    </sheetView>
  </sheetViews>
  <sheetFormatPr defaultColWidth="9.140625" defaultRowHeight="14.25" x14ac:dyDescent="0.25"/>
  <cols>
    <col min="1" max="1" width="17.5703125" style="1" customWidth="1"/>
    <col min="2" max="2" width="47.85546875" style="1" customWidth="1"/>
    <col min="3" max="3" width="24" style="1" customWidth="1"/>
    <col min="4" max="4" width="9.42578125" style="1" customWidth="1"/>
    <col min="5" max="5" width="17.7109375" style="1" customWidth="1"/>
    <col min="6" max="6" width="8.85546875" style="1" customWidth="1"/>
    <col min="7" max="7" width="23.7109375" style="1" customWidth="1"/>
    <col min="8" max="8" width="9.42578125" style="1" customWidth="1"/>
    <col min="9" max="9" width="20.5703125" style="1" customWidth="1"/>
    <col min="10" max="10" width="7.7109375" style="1" customWidth="1"/>
    <col min="11" max="11" width="33.85546875" style="1" customWidth="1"/>
    <col min="12" max="12" width="8" style="1" customWidth="1"/>
    <col min="13" max="13" width="16.7109375" style="1" customWidth="1"/>
    <col min="14" max="14" width="8" style="1" customWidth="1"/>
    <col min="15" max="15" width="19.28515625" style="1" customWidth="1"/>
    <col min="16" max="16" width="8" style="1" customWidth="1"/>
    <col min="17" max="17" width="16.7109375" style="1" customWidth="1"/>
    <col min="18" max="18" width="8" style="1" customWidth="1"/>
    <col min="19" max="19" width="26.7109375" style="6" customWidth="1"/>
    <col min="20" max="20" width="8.28515625" style="6" customWidth="1"/>
    <col min="21" max="21" width="28.85546875" style="6" customWidth="1"/>
    <col min="22" max="22" width="8.28515625" style="6" customWidth="1"/>
    <col min="23" max="23" width="30" style="6" customWidth="1"/>
    <col min="24" max="24" width="7.85546875" style="6" customWidth="1"/>
    <col min="25" max="25" width="16.7109375" style="6" customWidth="1"/>
    <col min="26" max="26" width="7.85546875" style="6" customWidth="1"/>
    <col min="27" max="27" width="16.7109375" style="6" customWidth="1"/>
    <col min="28" max="28" width="7.85546875" style="6" customWidth="1"/>
    <col min="29" max="29" width="16.7109375" style="6" customWidth="1"/>
    <col min="30" max="30" width="7.85546875" style="6" customWidth="1"/>
    <col min="31" max="31" width="20.140625" style="6" customWidth="1"/>
    <col min="32" max="32" width="8.7109375" style="6" customWidth="1"/>
    <col min="33" max="33" width="27.7109375" style="6" customWidth="1"/>
    <col min="34" max="34" width="8.7109375" style="6" customWidth="1"/>
    <col min="35" max="35" width="22.140625" style="6" customWidth="1"/>
    <col min="36" max="36" width="19.42578125" style="1" customWidth="1"/>
    <col min="37" max="37" width="18" style="1" customWidth="1"/>
    <col min="38" max="38" width="20.85546875" style="1" customWidth="1"/>
    <col min="39" max="39" width="22.5703125" style="1" customWidth="1"/>
    <col min="40" max="40" width="26.85546875" style="1" customWidth="1"/>
    <col min="41" max="16384" width="9.140625" style="1"/>
  </cols>
  <sheetData>
    <row r="1" spans="1:43" ht="14.25" customHeight="1" x14ac:dyDescent="0.25">
      <c r="AC1" s="127" t="s">
        <v>26</v>
      </c>
      <c r="AD1" s="127"/>
      <c r="AE1" s="127"/>
      <c r="AF1" s="127"/>
      <c r="AG1" s="127"/>
      <c r="AH1" s="127"/>
      <c r="AI1" s="127"/>
    </row>
    <row r="2" spans="1:43" ht="14.25" customHeight="1" x14ac:dyDescent="0.25">
      <c r="AC2" s="127"/>
      <c r="AD2" s="127"/>
      <c r="AE2" s="127"/>
      <c r="AF2" s="127"/>
      <c r="AG2" s="127"/>
      <c r="AH2" s="127"/>
      <c r="AI2" s="127"/>
    </row>
    <row r="3" spans="1:43" ht="14.25" customHeight="1" x14ac:dyDescent="0.25">
      <c r="AC3" s="127"/>
      <c r="AD3" s="127"/>
      <c r="AE3" s="127"/>
      <c r="AF3" s="127"/>
      <c r="AG3" s="127"/>
      <c r="AH3" s="127"/>
      <c r="AI3" s="127"/>
    </row>
    <row r="4" spans="1:43" ht="13.5" customHeight="1" x14ac:dyDescent="0.25">
      <c r="AC4" s="127"/>
      <c r="AD4" s="127"/>
      <c r="AE4" s="127"/>
      <c r="AF4" s="127"/>
      <c r="AG4" s="127"/>
      <c r="AH4" s="127"/>
      <c r="AI4" s="127"/>
    </row>
    <row r="5" spans="1:43" ht="14.25" customHeight="1" x14ac:dyDescent="0.25">
      <c r="AC5" s="127"/>
      <c r="AD5" s="127"/>
      <c r="AE5" s="127"/>
      <c r="AF5" s="127"/>
      <c r="AG5" s="127"/>
      <c r="AH5" s="127"/>
      <c r="AI5" s="127"/>
    </row>
    <row r="6" spans="1:43" ht="14.25" customHeight="1" x14ac:dyDescent="0.25">
      <c r="AC6" s="127"/>
      <c r="AD6" s="127"/>
      <c r="AE6" s="127"/>
      <c r="AF6" s="127"/>
      <c r="AG6" s="127"/>
      <c r="AH6" s="127"/>
      <c r="AI6" s="127"/>
    </row>
    <row r="7" spans="1:43" ht="14.25" customHeight="1" x14ac:dyDescent="0.25">
      <c r="AC7" s="127"/>
      <c r="AD7" s="127"/>
      <c r="AE7" s="127"/>
      <c r="AF7" s="127"/>
      <c r="AG7" s="127"/>
      <c r="AH7" s="127"/>
      <c r="AI7" s="127"/>
    </row>
    <row r="8" spans="1:43" ht="14.25" customHeight="1" x14ac:dyDescent="0.25">
      <c r="AC8" s="127"/>
      <c r="AD8" s="127"/>
      <c r="AE8" s="127"/>
      <c r="AF8" s="127"/>
      <c r="AG8" s="127"/>
      <c r="AH8" s="127"/>
      <c r="AI8" s="127"/>
    </row>
    <row r="9" spans="1:43" ht="14.25" customHeight="1" x14ac:dyDescent="0.25">
      <c r="AC9" s="127"/>
      <c r="AD9" s="127"/>
      <c r="AE9" s="127"/>
      <c r="AF9" s="127"/>
      <c r="AG9" s="127"/>
      <c r="AH9" s="127"/>
      <c r="AI9" s="127"/>
    </row>
    <row r="10" spans="1:43" ht="14.25" customHeight="1" x14ac:dyDescent="0.25">
      <c r="AC10" s="127"/>
      <c r="AD10" s="127"/>
      <c r="AE10" s="127"/>
      <c r="AF10" s="127"/>
      <c r="AG10" s="127"/>
      <c r="AH10" s="127"/>
      <c r="AI10" s="127"/>
    </row>
    <row r="11" spans="1:43" ht="14.25" customHeight="1" x14ac:dyDescent="0.25">
      <c r="AC11" s="127"/>
      <c r="AD11" s="127"/>
      <c r="AE11" s="127"/>
      <c r="AF11" s="127"/>
      <c r="AG11" s="127"/>
      <c r="AH11" s="127"/>
      <c r="AI11" s="127"/>
    </row>
    <row r="12" spans="1:43" ht="42" customHeight="1" x14ac:dyDescent="0.25">
      <c r="A12" s="133" t="s">
        <v>28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77"/>
      <c r="AK12" s="78"/>
      <c r="AL12" s="65"/>
      <c r="AM12" s="65"/>
      <c r="AN12" s="77"/>
      <c r="AO12" s="5"/>
      <c r="AP12" s="5"/>
      <c r="AQ12" s="5"/>
    </row>
    <row r="13" spans="1:43" s="2" customFormat="1" ht="55.5" customHeight="1" x14ac:dyDescent="0.25">
      <c r="A13" s="129" t="s">
        <v>23</v>
      </c>
      <c r="B13" s="61" t="s">
        <v>20</v>
      </c>
      <c r="C13" s="30">
        <v>15</v>
      </c>
      <c r="D13" s="30">
        <v>5</v>
      </c>
      <c r="E13" s="30">
        <v>15</v>
      </c>
      <c r="F13" s="30">
        <v>5</v>
      </c>
      <c r="G13" s="30">
        <v>10</v>
      </c>
      <c r="H13" s="30">
        <v>10</v>
      </c>
      <c r="I13" s="30">
        <v>15</v>
      </c>
      <c r="J13" s="30">
        <v>5</v>
      </c>
      <c r="K13" s="30">
        <v>0</v>
      </c>
      <c r="L13" s="82">
        <v>5</v>
      </c>
      <c r="M13" s="30">
        <v>30</v>
      </c>
      <c r="N13" s="30">
        <v>5</v>
      </c>
      <c r="O13" s="30">
        <v>10</v>
      </c>
      <c r="P13" s="30">
        <v>5</v>
      </c>
      <c r="Q13" s="30">
        <v>10</v>
      </c>
      <c r="R13" s="30">
        <v>5</v>
      </c>
      <c r="S13" s="30">
        <v>10</v>
      </c>
      <c r="T13" s="30">
        <v>5</v>
      </c>
      <c r="U13" s="30">
        <v>30</v>
      </c>
      <c r="V13" s="30">
        <v>5</v>
      </c>
      <c r="W13" s="30">
        <v>0</v>
      </c>
      <c r="X13" s="30">
        <v>0</v>
      </c>
      <c r="Y13" s="30">
        <v>30</v>
      </c>
      <c r="Z13" s="30">
        <v>0</v>
      </c>
      <c r="AA13" s="30">
        <v>30</v>
      </c>
      <c r="AB13" s="30">
        <v>0</v>
      </c>
      <c r="AC13" s="30">
        <v>120</v>
      </c>
      <c r="AD13" s="30">
        <v>0</v>
      </c>
      <c r="AE13" s="30">
        <v>5</v>
      </c>
      <c r="AF13" s="30">
        <v>0</v>
      </c>
      <c r="AG13" s="30">
        <v>0</v>
      </c>
      <c r="AH13" s="30">
        <v>0</v>
      </c>
      <c r="AI13" s="30">
        <v>0</v>
      </c>
      <c r="AJ13" s="65"/>
      <c r="AK13" s="63"/>
      <c r="AL13" s="64"/>
      <c r="AM13" s="64"/>
    </row>
    <row r="14" spans="1:43" s="2" customFormat="1" ht="61.5" customHeight="1" x14ac:dyDescent="0.25">
      <c r="A14" s="129"/>
      <c r="B14" s="61" t="s">
        <v>0</v>
      </c>
      <c r="C14" s="29">
        <v>15</v>
      </c>
      <c r="D14" s="29">
        <v>5</v>
      </c>
      <c r="E14" s="29">
        <v>15</v>
      </c>
      <c r="F14" s="29">
        <v>5</v>
      </c>
      <c r="G14" s="29">
        <v>10</v>
      </c>
      <c r="H14" s="29">
        <v>10</v>
      </c>
      <c r="I14" s="29">
        <v>15</v>
      </c>
      <c r="J14" s="29">
        <v>5</v>
      </c>
      <c r="K14" s="29">
        <v>60</v>
      </c>
      <c r="L14" s="29">
        <v>2</v>
      </c>
      <c r="M14" s="29">
        <v>30</v>
      </c>
      <c r="N14" s="29">
        <v>2</v>
      </c>
      <c r="O14" s="29">
        <v>10</v>
      </c>
      <c r="P14" s="29">
        <v>2</v>
      </c>
      <c r="Q14" s="29">
        <v>10</v>
      </c>
      <c r="R14" s="29">
        <v>2</v>
      </c>
      <c r="S14" s="29">
        <v>10</v>
      </c>
      <c r="T14" s="29">
        <v>2</v>
      </c>
      <c r="U14" s="29">
        <v>30</v>
      </c>
      <c r="V14" s="29">
        <v>5</v>
      </c>
      <c r="W14" s="29">
        <v>30</v>
      </c>
      <c r="X14" s="29">
        <v>5</v>
      </c>
      <c r="Y14" s="29">
        <v>10</v>
      </c>
      <c r="Z14" s="29">
        <v>5</v>
      </c>
      <c r="AA14" s="29">
        <v>10</v>
      </c>
      <c r="AB14" s="29">
        <v>5</v>
      </c>
      <c r="AC14" s="29">
        <v>5</v>
      </c>
      <c r="AD14" s="29">
        <v>5</v>
      </c>
      <c r="AE14" s="29">
        <v>10</v>
      </c>
      <c r="AF14" s="29">
        <v>5</v>
      </c>
      <c r="AG14" s="29">
        <v>30</v>
      </c>
      <c r="AH14" s="29">
        <v>10</v>
      </c>
      <c r="AI14" s="29">
        <v>5</v>
      </c>
      <c r="AJ14" s="65"/>
      <c r="AK14" s="63"/>
      <c r="AL14" s="64"/>
      <c r="AM14" s="64"/>
      <c r="AN14" s="64"/>
    </row>
    <row r="15" spans="1:43" s="2" customFormat="1" ht="61.5" customHeight="1" thickBot="1" x14ac:dyDescent="0.3">
      <c r="A15" s="12"/>
      <c r="B15" s="113"/>
      <c r="C15" s="113"/>
      <c r="D15" s="55"/>
      <c r="E15" s="56"/>
      <c r="F15" s="111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9"/>
      <c r="AD15" s="49"/>
      <c r="AE15" s="49"/>
      <c r="AF15" s="49"/>
      <c r="AG15" s="49"/>
      <c r="AH15" s="49"/>
      <c r="AI15" s="49"/>
      <c r="AJ15" s="65"/>
      <c r="AK15" s="63"/>
      <c r="AL15" s="64"/>
      <c r="AM15" s="64"/>
      <c r="AN15" s="17"/>
      <c r="AO15" s="17"/>
    </row>
    <row r="16" spans="1:43" s="2" customFormat="1" ht="61.5" customHeight="1" thickBot="1" x14ac:dyDescent="0.3">
      <c r="A16" s="134" t="s">
        <v>3</v>
      </c>
      <c r="B16" s="25" t="s">
        <v>39</v>
      </c>
      <c r="C16" s="46" t="s">
        <v>41</v>
      </c>
      <c r="D16" s="55"/>
      <c r="E16" s="56"/>
      <c r="F16" s="114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25"/>
      <c r="AD16" s="25"/>
      <c r="AE16" s="25"/>
      <c r="AF16" s="25"/>
      <c r="AG16" s="25"/>
      <c r="AH16" s="25"/>
      <c r="AI16" s="25"/>
      <c r="AJ16" s="65"/>
      <c r="AK16" s="63"/>
      <c r="AL16" s="64"/>
      <c r="AM16" s="64"/>
      <c r="AN16" s="17"/>
      <c r="AO16" s="17"/>
    </row>
    <row r="17" spans="1:40" s="2" customFormat="1" ht="79.5" customHeight="1" thickBot="1" x14ac:dyDescent="0.3">
      <c r="A17" s="135"/>
      <c r="B17" s="25" t="s">
        <v>52</v>
      </c>
      <c r="C17" s="51"/>
      <c r="D17" s="104"/>
      <c r="E17" s="46" t="s">
        <v>42</v>
      </c>
      <c r="F17" s="112"/>
      <c r="G17" s="58"/>
      <c r="H17" s="102"/>
      <c r="I17" s="76" t="s">
        <v>18</v>
      </c>
      <c r="J17" s="96"/>
      <c r="K17" s="98"/>
      <c r="L17" s="50"/>
      <c r="M17" s="50"/>
      <c r="N17" s="50"/>
      <c r="O17" s="98"/>
      <c r="P17" s="50"/>
      <c r="Q17" s="50"/>
      <c r="R17" s="50"/>
      <c r="S17" s="98"/>
      <c r="T17" s="50"/>
      <c r="U17" s="50"/>
      <c r="V17" s="50"/>
      <c r="W17" s="98"/>
      <c r="X17" s="50"/>
      <c r="Y17" s="59"/>
      <c r="Z17" s="59"/>
      <c r="AA17" s="50"/>
      <c r="AB17" s="50"/>
      <c r="AC17" s="50"/>
      <c r="AD17" s="50"/>
      <c r="AE17" s="98"/>
      <c r="AF17" s="50"/>
      <c r="AG17" s="50"/>
      <c r="AH17" s="50"/>
      <c r="AI17" s="50"/>
      <c r="AJ17" s="75"/>
      <c r="AK17" s="63"/>
      <c r="AL17" s="64"/>
      <c r="AM17" s="64"/>
      <c r="AN17" s="63"/>
    </row>
    <row r="18" spans="1:40" s="2" customFormat="1" ht="118.5" customHeight="1" thickBot="1" x14ac:dyDescent="0.3">
      <c r="A18" s="135"/>
      <c r="B18" s="50" t="s">
        <v>2</v>
      </c>
      <c r="C18" s="50"/>
      <c r="D18" s="38"/>
      <c r="E18" s="38"/>
      <c r="F18" s="57"/>
      <c r="G18" s="46" t="s">
        <v>29</v>
      </c>
      <c r="H18" s="47"/>
      <c r="I18" s="38"/>
      <c r="J18" s="37"/>
      <c r="K18" s="46" t="s">
        <v>11</v>
      </c>
      <c r="L18" s="47"/>
      <c r="M18" s="49"/>
      <c r="N18" s="51"/>
      <c r="O18" s="46" t="s">
        <v>12</v>
      </c>
      <c r="P18" s="47"/>
      <c r="Q18" s="40"/>
      <c r="R18" s="51"/>
      <c r="S18" s="46" t="s">
        <v>55</v>
      </c>
      <c r="T18" s="47"/>
      <c r="U18" s="25"/>
      <c r="V18" s="51"/>
      <c r="W18" s="46" t="s">
        <v>14</v>
      </c>
      <c r="X18" s="47"/>
      <c r="Y18" s="49"/>
      <c r="Z18" s="25"/>
      <c r="AA18" s="25"/>
      <c r="AB18" s="25"/>
      <c r="AC18" s="25"/>
      <c r="AD18" s="51"/>
      <c r="AE18" s="46" t="s">
        <v>57</v>
      </c>
      <c r="AF18" s="47"/>
      <c r="AG18" s="25"/>
      <c r="AH18" s="51"/>
      <c r="AI18" s="76" t="s">
        <v>13</v>
      </c>
      <c r="AJ18" s="75"/>
      <c r="AK18" s="63"/>
      <c r="AL18" s="64"/>
      <c r="AM18" s="64"/>
      <c r="AN18" s="63"/>
    </row>
    <row r="19" spans="1:40" s="2" customFormat="1" ht="62.25" customHeight="1" thickBot="1" x14ac:dyDescent="0.3">
      <c r="A19" s="135"/>
      <c r="B19" s="25" t="s">
        <v>1</v>
      </c>
      <c r="C19" s="25"/>
      <c r="D19" s="25"/>
      <c r="E19" s="25"/>
      <c r="F19" s="39"/>
      <c r="G19" s="38"/>
      <c r="H19" s="24"/>
      <c r="I19" s="25"/>
      <c r="J19" s="25"/>
      <c r="K19" s="50"/>
      <c r="L19" s="51"/>
      <c r="M19" s="46" t="s">
        <v>6</v>
      </c>
      <c r="N19" s="47"/>
      <c r="O19" s="50"/>
      <c r="P19" s="51"/>
      <c r="Q19" s="46" t="s">
        <v>6</v>
      </c>
      <c r="R19" s="47"/>
      <c r="S19" s="50"/>
      <c r="T19" s="25"/>
      <c r="U19" s="49"/>
      <c r="V19" s="25"/>
      <c r="W19" s="50"/>
      <c r="X19" s="51"/>
      <c r="Y19" s="46" t="s">
        <v>6</v>
      </c>
      <c r="Z19" s="47"/>
      <c r="AA19" s="49"/>
      <c r="AB19" s="25"/>
      <c r="AC19" s="25"/>
      <c r="AD19" s="25"/>
      <c r="AE19" s="50"/>
      <c r="AF19" s="25"/>
      <c r="AG19" s="25"/>
      <c r="AH19" s="25"/>
      <c r="AI19" s="50"/>
      <c r="AM19" s="21"/>
      <c r="AN19" s="63"/>
    </row>
    <row r="20" spans="1:40" s="2" customFormat="1" ht="99.75" customHeight="1" thickBot="1" x14ac:dyDescent="0.3">
      <c r="A20" s="135"/>
      <c r="B20" s="25" t="s">
        <v>46</v>
      </c>
      <c r="C20" s="25"/>
      <c r="D20" s="25"/>
      <c r="E20" s="25"/>
      <c r="F20" s="39"/>
      <c r="G20" s="24"/>
      <c r="H20" s="24"/>
      <c r="I20" s="25"/>
      <c r="J20" s="25"/>
      <c r="K20" s="25"/>
      <c r="L20" s="25"/>
      <c r="M20" s="50"/>
      <c r="N20" s="25"/>
      <c r="O20" s="25"/>
      <c r="P20" s="25"/>
      <c r="Q20" s="50"/>
      <c r="R20" s="25"/>
      <c r="S20" s="25"/>
      <c r="T20" s="51"/>
      <c r="U20" s="46" t="s">
        <v>54</v>
      </c>
      <c r="V20" s="47"/>
      <c r="W20" s="25"/>
      <c r="X20" s="41"/>
      <c r="Y20" s="59"/>
      <c r="Z20" s="60"/>
      <c r="AA20" s="46" t="s">
        <v>6</v>
      </c>
      <c r="AB20" s="47"/>
      <c r="AC20" s="49"/>
      <c r="AD20" s="25"/>
      <c r="AE20" s="25"/>
      <c r="AF20" s="25"/>
      <c r="AG20" s="25"/>
      <c r="AH20" s="25"/>
      <c r="AI20" s="25"/>
    </row>
    <row r="21" spans="1:40" s="2" customFormat="1" ht="99.75" customHeight="1" thickBot="1" x14ac:dyDescent="0.3">
      <c r="A21" s="135"/>
      <c r="B21" s="25" t="s">
        <v>8</v>
      </c>
      <c r="C21" s="25"/>
      <c r="D21" s="25"/>
      <c r="E21" s="25"/>
      <c r="F21" s="39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7"/>
      <c r="R21" s="27"/>
      <c r="S21" s="25"/>
      <c r="T21" s="25"/>
      <c r="U21" s="50"/>
      <c r="V21" s="25"/>
      <c r="W21" s="25"/>
      <c r="X21" s="25"/>
      <c r="Y21" s="25"/>
      <c r="Z21" s="25"/>
      <c r="AA21" s="50"/>
      <c r="AB21" s="51"/>
      <c r="AC21" s="46" t="s">
        <v>15</v>
      </c>
      <c r="AD21" s="47"/>
      <c r="AE21" s="25"/>
      <c r="AF21" s="25"/>
      <c r="AG21" s="49"/>
      <c r="AH21" s="25"/>
      <c r="AI21" s="25"/>
    </row>
    <row r="22" spans="1:40" s="2" customFormat="1" ht="105" customHeight="1" thickBot="1" x14ac:dyDescent="0.3">
      <c r="A22" s="136"/>
      <c r="B22" s="25" t="s">
        <v>9</v>
      </c>
      <c r="C22" s="25"/>
      <c r="D22" s="25"/>
      <c r="E22" s="25"/>
      <c r="F22" s="39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7"/>
      <c r="R22" s="2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50"/>
      <c r="AD22" s="25"/>
      <c r="AE22" s="25"/>
      <c r="AF22" s="51"/>
      <c r="AG22" s="46" t="s">
        <v>22</v>
      </c>
      <c r="AH22" s="47"/>
      <c r="AI22" s="25"/>
    </row>
    <row r="23" spans="1:40" ht="18" customHeight="1" x14ac:dyDescent="0.25">
      <c r="B23" s="11"/>
      <c r="C23" s="11"/>
      <c r="D23" s="11"/>
      <c r="E23" s="11"/>
      <c r="F23" s="11"/>
    </row>
    <row r="24" spans="1:40" ht="20.25" customHeight="1" x14ac:dyDescent="0.25">
      <c r="B24" s="11"/>
      <c r="C24" s="11"/>
      <c r="D24" s="44"/>
      <c r="E24" s="11"/>
      <c r="F24" s="11"/>
      <c r="AA24" s="22"/>
      <c r="AB24" s="22"/>
      <c r="AC24" s="22"/>
      <c r="AD24" s="22"/>
      <c r="AE24" s="22"/>
      <c r="AF24" s="67"/>
      <c r="AG24" s="67"/>
      <c r="AH24" s="67"/>
      <c r="AI24" s="67"/>
    </row>
    <row r="25" spans="1:40" ht="20.25" customHeight="1" x14ac:dyDescent="0.25">
      <c r="B25" s="42"/>
      <c r="C25" s="42"/>
      <c r="D25" s="44"/>
      <c r="E25" s="43"/>
      <c r="F25" s="43"/>
      <c r="G25" s="16"/>
      <c r="H25" s="16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22"/>
      <c r="AC25" s="22"/>
      <c r="AD25" s="22"/>
      <c r="AE25" s="22"/>
      <c r="AF25" s="67"/>
      <c r="AG25" s="67"/>
      <c r="AH25" s="67"/>
      <c r="AI25" s="67"/>
    </row>
    <row r="26" spans="1:40" ht="20.25" customHeight="1" x14ac:dyDescent="0.25">
      <c r="B26" s="11"/>
      <c r="C26" s="11"/>
      <c r="D26" s="44"/>
      <c r="E26" s="8"/>
      <c r="F26" s="8"/>
      <c r="G26" s="11"/>
      <c r="H26" s="11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67"/>
      <c r="AC26" s="67"/>
      <c r="AD26" s="125"/>
      <c r="AE26" s="125"/>
      <c r="AF26" s="126"/>
      <c r="AG26" s="126"/>
      <c r="AH26" s="126"/>
      <c r="AI26" s="126"/>
    </row>
    <row r="27" spans="1:40" ht="20.25" customHeight="1" x14ac:dyDescent="0.25">
      <c r="B27" s="11"/>
      <c r="C27" s="11"/>
      <c r="D27" s="4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67"/>
      <c r="AC27" s="67"/>
      <c r="AD27" s="125"/>
      <c r="AE27" s="125"/>
      <c r="AF27" s="126"/>
      <c r="AG27" s="126"/>
      <c r="AH27" s="126"/>
      <c r="AI27" s="126"/>
    </row>
    <row r="28" spans="1:40" ht="23.25" customHeight="1" x14ac:dyDescent="0.25">
      <c r="B28" s="11"/>
      <c r="C28" s="11"/>
      <c r="D28" s="44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67"/>
      <c r="AC28" s="67"/>
      <c r="AD28" s="125"/>
      <c r="AE28" s="125"/>
      <c r="AF28" s="126"/>
      <c r="AG28" s="126"/>
      <c r="AH28" s="126"/>
      <c r="AI28" s="126"/>
    </row>
    <row r="29" spans="1:40" ht="15.75" customHeight="1" x14ac:dyDescent="0.25">
      <c r="B29" s="11"/>
      <c r="C29" s="11"/>
      <c r="D29" s="11"/>
      <c r="E29" s="8"/>
      <c r="F29" s="8"/>
      <c r="G29" s="8"/>
      <c r="H29" s="8"/>
      <c r="I29" s="8"/>
      <c r="J29" s="8"/>
      <c r="K29" s="8"/>
      <c r="L29" s="8"/>
      <c r="M29" s="8"/>
      <c r="N29" s="8"/>
      <c r="S29" s="1"/>
      <c r="T29" s="1"/>
      <c r="U29" s="1"/>
      <c r="V29" s="1"/>
      <c r="W29" s="1"/>
      <c r="X29" s="1"/>
      <c r="Y29" s="1"/>
      <c r="Z29" s="1"/>
      <c r="AA29" s="1"/>
      <c r="AB29" s="67"/>
      <c r="AC29" s="67"/>
      <c r="AD29" s="125"/>
      <c r="AE29" s="125"/>
      <c r="AF29" s="126"/>
      <c r="AG29" s="126"/>
      <c r="AH29" s="126"/>
      <c r="AI29" s="126"/>
    </row>
    <row r="30" spans="1:40" ht="18.75" customHeight="1" x14ac:dyDescent="0.25">
      <c r="B30" s="11"/>
      <c r="C30" s="11"/>
      <c r="D30" s="11"/>
      <c r="G30" s="8"/>
      <c r="H30" s="8"/>
      <c r="I30" s="8"/>
      <c r="J30" s="8"/>
      <c r="K30" s="8"/>
      <c r="L30" s="8"/>
      <c r="M30" s="8"/>
      <c r="N30" s="8"/>
      <c r="O30" s="7"/>
      <c r="P30" s="7"/>
      <c r="Q30" s="7"/>
      <c r="R30" s="7"/>
      <c r="S30" s="10"/>
      <c r="T30" s="10"/>
      <c r="U30" s="10"/>
      <c r="V30" s="10"/>
      <c r="W30" s="10"/>
      <c r="X30" s="10"/>
      <c r="Y30" s="10"/>
      <c r="Z30" s="10"/>
      <c r="AA30" s="10"/>
      <c r="AB30" s="67"/>
      <c r="AC30" s="67"/>
      <c r="AD30" s="125"/>
      <c r="AE30" s="125"/>
      <c r="AF30" s="126"/>
      <c r="AG30" s="126"/>
      <c r="AH30" s="126"/>
      <c r="AI30" s="126"/>
    </row>
    <row r="31" spans="1:40" ht="14.25" customHeight="1" x14ac:dyDescent="0.25">
      <c r="B31" s="11"/>
      <c r="C31" s="11"/>
      <c r="D31" s="11"/>
      <c r="E31" s="11"/>
      <c r="F31" s="11"/>
      <c r="G31" s="11"/>
      <c r="H31" s="11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7"/>
      <c r="AC31" s="67"/>
      <c r="AD31" s="125"/>
      <c r="AE31" s="125"/>
      <c r="AF31" s="126"/>
      <c r="AG31" s="126"/>
      <c r="AH31" s="126"/>
      <c r="AI31" s="126"/>
    </row>
    <row r="32" spans="1:40" ht="18" customHeight="1" x14ac:dyDescent="0.25"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7"/>
      <c r="AC32" s="67"/>
      <c r="AD32" s="125"/>
      <c r="AE32" s="125"/>
      <c r="AF32" s="126"/>
      <c r="AG32" s="126"/>
      <c r="AH32" s="126"/>
      <c r="AI32" s="126"/>
    </row>
    <row r="33" spans="28:35" ht="18.75" customHeight="1" x14ac:dyDescent="0.25">
      <c r="AB33" s="67"/>
      <c r="AC33" s="67"/>
      <c r="AD33" s="125"/>
      <c r="AE33" s="125"/>
      <c r="AF33" s="126"/>
      <c r="AG33" s="126"/>
      <c r="AH33" s="126"/>
      <c r="AI33" s="126"/>
    </row>
    <row r="34" spans="28:35" ht="14.25" customHeight="1" x14ac:dyDescent="0.25">
      <c r="AB34" s="67"/>
      <c r="AC34" s="67"/>
      <c r="AD34" s="125"/>
      <c r="AE34" s="125"/>
      <c r="AF34" s="126"/>
      <c r="AG34" s="126"/>
      <c r="AH34" s="126"/>
      <c r="AI34" s="126"/>
    </row>
    <row r="35" spans="28:35" ht="21.75" customHeight="1" x14ac:dyDescent="0.25">
      <c r="AB35" s="67"/>
      <c r="AC35" s="67"/>
      <c r="AD35" s="125"/>
      <c r="AE35" s="125"/>
      <c r="AF35" s="126"/>
      <c r="AG35" s="126"/>
      <c r="AH35" s="126"/>
      <c r="AI35" s="126"/>
    </row>
  </sheetData>
  <mergeCells count="4">
    <mergeCell ref="A13:A14"/>
    <mergeCell ref="A12:AI12"/>
    <mergeCell ref="AC1:AI11"/>
    <mergeCell ref="A16:A22"/>
  </mergeCells>
  <pageMargins left="0.23622047244094491" right="0.23622047244094491" top="0.74803149606299213" bottom="0.74803149606299213" header="0.31496062992125984" footer="0.31496062992125984"/>
  <pageSetup paperSize="9" scale="24" orientation="landscape" r:id="rId1"/>
  <colBreaks count="1" manualBreakCount="1">
    <brk id="20" max="2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topLeftCell="A4" zoomScale="115" zoomScaleNormal="100" zoomScaleSheetLayoutView="115" workbookViewId="0">
      <selection activeCell="F14" sqref="F14"/>
    </sheetView>
  </sheetViews>
  <sheetFormatPr defaultRowHeight="15" x14ac:dyDescent="0.25"/>
  <cols>
    <col min="1" max="1" width="22.28515625" customWidth="1"/>
    <col min="2" max="2" width="19.42578125" customWidth="1"/>
    <col min="3" max="3" width="21" customWidth="1"/>
    <col min="4" max="4" width="19.5703125" customWidth="1"/>
    <col min="5" max="5" width="20.7109375" customWidth="1"/>
    <col min="6" max="6" width="20.5703125" customWidth="1"/>
    <col min="7" max="7" width="11.28515625" customWidth="1"/>
  </cols>
  <sheetData>
    <row r="1" spans="1:7" x14ac:dyDescent="0.25">
      <c r="A1" s="93"/>
      <c r="B1" s="93"/>
      <c r="C1" s="93"/>
      <c r="D1" s="93"/>
      <c r="E1" s="93"/>
      <c r="F1" s="93"/>
      <c r="G1" s="93"/>
    </row>
    <row r="2" spans="1:7" ht="40.5" customHeight="1" x14ac:dyDescent="0.25">
      <c r="A2" s="144" t="s">
        <v>43</v>
      </c>
      <c r="B2" s="144"/>
      <c r="C2" s="144"/>
      <c r="D2" s="144"/>
      <c r="E2" s="144"/>
      <c r="F2" s="144"/>
      <c r="G2" s="93"/>
    </row>
    <row r="3" spans="1:7" ht="40.5" customHeight="1" x14ac:dyDescent="0.25">
      <c r="A3" s="145" t="s">
        <v>47</v>
      </c>
      <c r="B3" s="145"/>
      <c r="C3" s="145"/>
      <c r="D3" s="145"/>
      <c r="E3" s="145"/>
      <c r="F3" s="145"/>
      <c r="G3" s="93"/>
    </row>
    <row r="4" spans="1:7" x14ac:dyDescent="0.25">
      <c r="A4" s="93"/>
      <c r="B4" s="93"/>
      <c r="C4" s="93"/>
      <c r="D4" s="93"/>
      <c r="E4" s="93"/>
      <c r="F4" s="93"/>
      <c r="G4" s="93"/>
    </row>
    <row r="5" spans="1:7" ht="15.75" customHeight="1" x14ac:dyDescent="0.25">
      <c r="A5" s="143" t="s">
        <v>30</v>
      </c>
      <c r="B5" s="143"/>
      <c r="C5" s="143"/>
      <c r="D5" s="143"/>
      <c r="E5" s="143"/>
      <c r="F5" s="143"/>
      <c r="G5" s="93"/>
    </row>
    <row r="6" spans="1:7" x14ac:dyDescent="0.25">
      <c r="A6" s="146" t="s">
        <v>31</v>
      </c>
      <c r="B6" s="146" t="s">
        <v>48</v>
      </c>
      <c r="C6" s="146" t="s">
        <v>49</v>
      </c>
      <c r="D6" s="146" t="s">
        <v>32</v>
      </c>
      <c r="E6" s="146" t="s">
        <v>33</v>
      </c>
      <c r="F6" s="146" t="s">
        <v>50</v>
      </c>
      <c r="G6" s="86"/>
    </row>
    <row r="7" spans="1:7" ht="39.75" customHeight="1" x14ac:dyDescent="0.25">
      <c r="A7" s="147"/>
      <c r="B7" s="147"/>
      <c r="C7" s="147"/>
      <c r="D7" s="147"/>
      <c r="E7" s="147"/>
      <c r="F7" s="147"/>
      <c r="G7" s="86"/>
    </row>
    <row r="8" spans="1:7" ht="89.25" x14ac:dyDescent="0.25">
      <c r="A8" s="116" t="s">
        <v>35</v>
      </c>
      <c r="B8" s="117">
        <v>270</v>
      </c>
      <c r="C8" s="117">
        <v>35</v>
      </c>
      <c r="D8" s="87">
        <v>30000</v>
      </c>
      <c r="E8" s="119">
        <f>D8/22/8</f>
        <v>170.45454545454547</v>
      </c>
      <c r="F8" s="120">
        <f>G9*E8*48</f>
        <v>32045.454545454544</v>
      </c>
      <c r="G8" s="88">
        <f>B8-C8</f>
        <v>235</v>
      </c>
    </row>
    <row r="9" spans="1:7" ht="63.75" x14ac:dyDescent="0.25">
      <c r="A9" s="116" t="s">
        <v>44</v>
      </c>
      <c r="B9" s="117"/>
      <c r="C9" s="117"/>
      <c r="D9" s="90">
        <v>35000</v>
      </c>
      <c r="E9" s="119">
        <f t="shared" ref="E9:E12" si="0">D9/22/8</f>
        <v>198.86363636363637</v>
      </c>
      <c r="F9" s="89"/>
      <c r="G9" s="91">
        <f>G8/60</f>
        <v>3.9166666666666665</v>
      </c>
    </row>
    <row r="10" spans="1:7" ht="51" x14ac:dyDescent="0.25">
      <c r="A10" s="116" t="s">
        <v>45</v>
      </c>
      <c r="B10" s="117">
        <v>801</v>
      </c>
      <c r="C10" s="117">
        <v>165</v>
      </c>
      <c r="D10" s="90">
        <v>30000</v>
      </c>
      <c r="E10" s="119">
        <f t="shared" si="0"/>
        <v>170.45454545454547</v>
      </c>
      <c r="F10" s="121">
        <f>G11*E10*48</f>
        <v>86727.272727272735</v>
      </c>
      <c r="G10" s="86">
        <f>B10-C10</f>
        <v>636</v>
      </c>
    </row>
    <row r="11" spans="1:7" ht="76.5" x14ac:dyDescent="0.25">
      <c r="A11" s="116" t="s">
        <v>34</v>
      </c>
      <c r="B11" s="118"/>
      <c r="C11" s="118"/>
      <c r="D11" s="90">
        <v>57000</v>
      </c>
      <c r="E11" s="119">
        <f t="shared" si="0"/>
        <v>323.86363636363637</v>
      </c>
      <c r="F11" s="89"/>
      <c r="G11" s="86">
        <f>G10/60</f>
        <v>10.6</v>
      </c>
    </row>
    <row r="12" spans="1:7" ht="76.5" x14ac:dyDescent="0.25">
      <c r="A12" s="116" t="s">
        <v>36</v>
      </c>
      <c r="B12" s="118"/>
      <c r="C12" s="118"/>
      <c r="D12" s="90">
        <v>68000</v>
      </c>
      <c r="E12" s="119">
        <f t="shared" si="0"/>
        <v>386.36363636363637</v>
      </c>
      <c r="F12" s="89"/>
      <c r="G12" s="86"/>
    </row>
    <row r="13" spans="1:7" x14ac:dyDescent="0.25">
      <c r="A13" s="137" t="s">
        <v>37</v>
      </c>
      <c r="B13" s="138"/>
      <c r="C13" s="138"/>
      <c r="D13" s="139"/>
      <c r="E13" s="139"/>
      <c r="F13" s="92">
        <f>SUM(F8:F10)</f>
        <v>118772.72727272728</v>
      </c>
      <c r="G13" s="93"/>
    </row>
    <row r="14" spans="1:7" x14ac:dyDescent="0.25">
      <c r="A14" s="140" t="s">
        <v>38</v>
      </c>
      <c r="B14" s="139"/>
      <c r="C14" s="139"/>
      <c r="D14" s="139"/>
      <c r="E14" s="139" t="s">
        <v>38</v>
      </c>
      <c r="F14" s="122">
        <f>(F8*26)+F10</f>
        <v>919909.09090909082</v>
      </c>
      <c r="G14" s="115">
        <f>G8+G10</f>
        <v>871</v>
      </c>
    </row>
    <row r="15" spans="1:7" x14ac:dyDescent="0.25">
      <c r="A15" s="93"/>
      <c r="B15" s="93"/>
      <c r="C15" s="93"/>
      <c r="D15" s="93"/>
      <c r="E15" s="93"/>
      <c r="F15" s="93"/>
      <c r="G15" s="93"/>
    </row>
    <row r="16" spans="1:7" ht="80.25" customHeight="1" x14ac:dyDescent="0.25">
      <c r="A16" s="141" t="s">
        <v>51</v>
      </c>
      <c r="B16" s="142"/>
      <c r="C16" s="142"/>
      <c r="D16" s="142"/>
      <c r="E16" s="142"/>
      <c r="F16" s="142"/>
      <c r="G16" s="142"/>
    </row>
  </sheetData>
  <mergeCells count="12">
    <mergeCell ref="A13:E13"/>
    <mergeCell ref="A14:E14"/>
    <mergeCell ref="A16:G16"/>
    <mergeCell ref="A5:F5"/>
    <mergeCell ref="A2:F2"/>
    <mergeCell ref="A3:F3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I21"/>
  <sheetViews>
    <sheetView workbookViewId="0">
      <selection activeCell="I18" sqref="I18"/>
    </sheetView>
  </sheetViews>
  <sheetFormatPr defaultRowHeight="15" x14ac:dyDescent="0.25"/>
  <cols>
    <col min="9" max="9" width="14.42578125" customWidth="1"/>
  </cols>
  <sheetData>
    <row r="17" spans="4:9" x14ac:dyDescent="0.25">
      <c r="D17">
        <v>13.1</v>
      </c>
      <c r="E17">
        <v>8.3000000000000007</v>
      </c>
      <c r="F17">
        <f>D17-E17</f>
        <v>4.7999999999999989</v>
      </c>
      <c r="G17">
        <v>48</v>
      </c>
      <c r="H17">
        <v>0.14199999999999999</v>
      </c>
      <c r="I17">
        <f>G17*H17*(D17-E17)</f>
        <v>32.716799999999985</v>
      </c>
    </row>
    <row r="18" spans="4:9" x14ac:dyDescent="0.25">
      <c r="D18">
        <v>4</v>
      </c>
      <c r="E18">
        <v>1.9</v>
      </c>
      <c r="F18">
        <f>D18-E18</f>
        <v>2.1</v>
      </c>
      <c r="G18">
        <v>48</v>
      </c>
      <c r="H18">
        <v>0.14199999999999999</v>
      </c>
      <c r="I18">
        <f>G18*H18*(D18-E18)</f>
        <v>14.313599999999999</v>
      </c>
    </row>
    <row r="19" spans="4:9" x14ac:dyDescent="0.25">
      <c r="D19">
        <f>D17+D18</f>
        <v>17.100000000000001</v>
      </c>
      <c r="E19">
        <f>E17+E18</f>
        <v>10.200000000000001</v>
      </c>
      <c r="I19" s="18">
        <f>I17+I18</f>
        <v>47.030399999999986</v>
      </c>
    </row>
    <row r="20" spans="4:9" x14ac:dyDescent="0.25">
      <c r="E20">
        <f>D19-E19</f>
        <v>6.9</v>
      </c>
    </row>
    <row r="21" spans="4:9" x14ac:dyDescent="0.25">
      <c r="E21">
        <f>E20*48</f>
        <v>331.20000000000005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Текущая</vt:lpstr>
      <vt:lpstr>Целевая</vt:lpstr>
      <vt:lpstr>Расчет Экономии</vt:lpstr>
      <vt:lpstr>Лист1</vt:lpstr>
      <vt:lpstr>Текущая!Область_печати</vt:lpstr>
      <vt:lpstr>Целевая!Область_печати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МЭ Кузнецова Снежана Владимировна</dc:creator>
  <cp:lastModifiedBy>economy54 (Купташкина Е.А.)</cp:lastModifiedBy>
  <cp:lastPrinted>2024-12-26T07:48:20Z</cp:lastPrinted>
  <dcterms:created xsi:type="dcterms:W3CDTF">2021-05-19T05:25:00Z</dcterms:created>
  <dcterms:modified xsi:type="dcterms:W3CDTF">2025-01-23T10:34:10Z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EF5DCB91F71F425A9A88E6163456F192</vt:lpwstr>
  </property>
  <property fmtid="{D5CDD505-2E9C-101B-9397-08002B2CF9AE}" pid="3" name="KSOProductBuildVer">
    <vt:lpwstr>1049-11.2.0.11156</vt:lpwstr>
  </property>
</Properties>
</file>