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яровые" sheetId="1" r:id="rId1"/>
  </sheets>
  <calcPr calcId="145621"/>
</workbook>
</file>

<file path=xl/calcChain.xml><?xml version="1.0" encoding="utf-8"?>
<calcChain xmlns="http://schemas.openxmlformats.org/spreadsheetml/2006/main">
  <c r="W28" i="1" l="1"/>
  <c r="S28" i="1"/>
  <c r="Y27" i="1"/>
  <c r="X27" i="1"/>
  <c r="V27" i="1"/>
  <c r="U27" i="1"/>
  <c r="T27" i="1"/>
  <c r="R27" i="1"/>
  <c r="P27" i="1"/>
  <c r="L27" i="1"/>
  <c r="G27" i="1"/>
  <c r="F27" i="1"/>
  <c r="E27" i="1"/>
  <c r="B27" i="1"/>
  <c r="J26" i="1"/>
  <c r="W26" i="1" s="1"/>
  <c r="I26" i="1"/>
  <c r="D26" i="1"/>
  <c r="C26" i="1"/>
  <c r="W25" i="1"/>
  <c r="Q25" i="1"/>
  <c r="O25" i="1"/>
  <c r="M25" i="1"/>
  <c r="K25" i="1"/>
  <c r="I25" i="1"/>
  <c r="D25" i="1"/>
  <c r="C25" i="1"/>
  <c r="J24" i="1"/>
  <c r="Q24" i="1" s="1"/>
  <c r="I24" i="1"/>
  <c r="D24" i="1"/>
  <c r="C24" i="1"/>
  <c r="M23" i="1"/>
  <c r="J23" i="1"/>
  <c r="K23" i="1" s="1"/>
  <c r="I23" i="1"/>
  <c r="C23" i="1"/>
  <c r="D23" i="1" s="1"/>
  <c r="Q22" i="1"/>
  <c r="N22" i="1"/>
  <c r="M22" i="1"/>
  <c r="K22" i="1"/>
  <c r="I22" i="1"/>
  <c r="C22" i="1"/>
  <c r="D22" i="1" s="1"/>
  <c r="N21" i="1"/>
  <c r="O21" i="1" s="1"/>
  <c r="J21" i="1"/>
  <c r="M21" i="1" s="1"/>
  <c r="I21" i="1"/>
  <c r="C21" i="1"/>
  <c r="D21" i="1" s="1"/>
  <c r="Q20" i="1"/>
  <c r="M20" i="1"/>
  <c r="J20" i="1"/>
  <c r="K20" i="1" s="1"/>
  <c r="I20" i="1"/>
  <c r="C20" i="1"/>
  <c r="D20" i="1" s="1"/>
  <c r="W19" i="1"/>
  <c r="Q19" i="1"/>
  <c r="O19" i="1"/>
  <c r="N19" i="1"/>
  <c r="M19" i="1"/>
  <c r="K19" i="1"/>
  <c r="I19" i="1"/>
  <c r="C19" i="1"/>
  <c r="D19" i="1" s="1"/>
  <c r="W18" i="1"/>
  <c r="Q18" i="1"/>
  <c r="N18" i="1"/>
  <c r="O18" i="1" s="1"/>
  <c r="M18" i="1"/>
  <c r="K18" i="1"/>
  <c r="I18" i="1"/>
  <c r="C18" i="1"/>
  <c r="D18" i="1" s="1"/>
  <c r="W17" i="1"/>
  <c r="Q17" i="1"/>
  <c r="N17" i="1"/>
  <c r="O17" i="1" s="1"/>
  <c r="M17" i="1"/>
  <c r="K17" i="1"/>
  <c r="I17" i="1"/>
  <c r="C17" i="1"/>
  <c r="D17" i="1" s="1"/>
  <c r="J16" i="1"/>
  <c r="W16" i="1" s="1"/>
  <c r="I16" i="1"/>
  <c r="D16" i="1"/>
  <c r="C16" i="1"/>
  <c r="C15" i="1"/>
  <c r="H15" i="1" s="1"/>
  <c r="M14" i="1"/>
  <c r="K14" i="1"/>
  <c r="J14" i="1"/>
  <c r="W14" i="1" s="1"/>
  <c r="I14" i="1"/>
  <c r="D14" i="1"/>
  <c r="C14" i="1"/>
  <c r="J13" i="1"/>
  <c r="W13" i="1" s="1"/>
  <c r="I13" i="1"/>
  <c r="C13" i="1"/>
  <c r="D13" i="1" s="1"/>
  <c r="W12" i="1"/>
  <c r="Q12" i="1"/>
  <c r="O12" i="1"/>
  <c r="M12" i="1"/>
  <c r="K12" i="1"/>
  <c r="I12" i="1"/>
  <c r="D12" i="1"/>
  <c r="C12" i="1"/>
  <c r="W11" i="1"/>
  <c r="Q11" i="1"/>
  <c r="N11" i="1"/>
  <c r="O11" i="1" s="1"/>
  <c r="M11" i="1"/>
  <c r="K11" i="1"/>
  <c r="I11" i="1"/>
  <c r="C11" i="1"/>
  <c r="D11" i="1" s="1"/>
  <c r="W10" i="1"/>
  <c r="Q10" i="1"/>
  <c r="O10" i="1"/>
  <c r="M10" i="1"/>
  <c r="K10" i="1"/>
  <c r="I10" i="1"/>
  <c r="C10" i="1"/>
  <c r="D10" i="1" s="1"/>
  <c r="N9" i="1"/>
  <c r="O9" i="1" s="1"/>
  <c r="J9" i="1"/>
  <c r="M9" i="1" s="1"/>
  <c r="I9" i="1"/>
  <c r="C9" i="1"/>
  <c r="D9" i="1" s="1"/>
  <c r="Q8" i="1"/>
  <c r="N8" i="1"/>
  <c r="J8" i="1"/>
  <c r="M8" i="1" s="1"/>
  <c r="I8" i="1"/>
  <c r="D8" i="1"/>
  <c r="C8" i="1"/>
  <c r="W7" i="1"/>
  <c r="Q7" i="1"/>
  <c r="O7" i="1"/>
  <c r="N7" i="1"/>
  <c r="M7" i="1"/>
  <c r="K7" i="1"/>
  <c r="I7" i="1"/>
  <c r="C7" i="1"/>
  <c r="D7" i="1" s="1"/>
  <c r="Q6" i="1"/>
  <c r="N6" i="1"/>
  <c r="J6" i="1"/>
  <c r="M6" i="1" s="1"/>
  <c r="C6" i="1"/>
  <c r="C27" i="1" s="1"/>
  <c r="D27" i="1" s="1"/>
  <c r="H27" i="1" l="1"/>
  <c r="I27" i="1" s="1"/>
  <c r="J15" i="1"/>
  <c r="I15" i="1"/>
  <c r="Q27" i="1"/>
  <c r="W27" i="1"/>
  <c r="K13" i="1"/>
  <c r="D15" i="1"/>
  <c r="N23" i="1"/>
  <c r="O23" i="1" s="1"/>
  <c r="M24" i="1"/>
  <c r="K26" i="1"/>
  <c r="Q9" i="1"/>
  <c r="M13" i="1"/>
  <c r="Q21" i="1"/>
  <c r="N24" i="1"/>
  <c r="O24" i="1" s="1"/>
  <c r="M26" i="1"/>
  <c r="W9" i="1"/>
  <c r="N13" i="1"/>
  <c r="O13" i="1" s="1"/>
  <c r="K16" i="1"/>
  <c r="W21" i="1"/>
  <c r="Q23" i="1"/>
  <c r="O26" i="1"/>
  <c r="M16" i="1"/>
  <c r="W23" i="1"/>
  <c r="Q26" i="1"/>
  <c r="D6" i="1"/>
  <c r="Q13" i="1"/>
  <c r="O14" i="1"/>
  <c r="O16" i="1"/>
  <c r="K9" i="1"/>
  <c r="Q14" i="1"/>
  <c r="Q16" i="1"/>
  <c r="K21" i="1"/>
  <c r="J27" i="1"/>
  <c r="S27" i="1" s="1"/>
  <c r="M27" i="1" l="1"/>
  <c r="K27" i="1"/>
  <c r="N27" i="1"/>
  <c r="O27" i="1" s="1"/>
  <c r="Q15" i="1"/>
  <c r="M15" i="1"/>
</calcChain>
</file>

<file path=xl/sharedStrings.xml><?xml version="1.0" encoding="utf-8"?>
<sst xmlns="http://schemas.openxmlformats.org/spreadsheetml/2006/main" count="57" uniqueCount="53">
  <si>
    <t>Наименование районов</t>
  </si>
  <si>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</si>
  <si>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</si>
  <si>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</si>
  <si>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</si>
  <si>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</si>
  <si>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</si>
  <si>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</si>
  <si>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</si>
  <si>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</si>
  <si>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</si>
  <si>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</si>
  <si>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</si>
  <si>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</si>
  <si>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</si>
  <si>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</si>
  <si>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</si>
  <si>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ОС</t>
  </si>
  <si>
    <t>ЭС</t>
  </si>
  <si>
    <t>1-4 репр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</si>
  <si>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</si>
  <si>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</si>
  <si>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</si>
  <si>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</si>
  <si>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</si>
  <si>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</si>
  <si>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</si>
  <si>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</si>
  <si>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</si>
  <si>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</si>
  <si>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</si>
  <si>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</si>
  <si>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</si>
  <si>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</si>
  <si>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</si>
  <si>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</si>
  <si>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</si>
  <si>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</si>
  <si>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</si>
  <si>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</si>
  <si>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</si>
  <si>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</si>
  <si>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</si>
  <si>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</si>
  <si>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</si>
  <si>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С.В. Павлов</t>
  </si>
  <si>
    <t>Е.В. Смелова</t>
  </si>
  <si>
    <t>(8352) 51-41-68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</si>
  <si>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17.11.2023г.</t>
  </si>
  <si>
    <t>было на 16,11,2022</t>
  </si>
  <si>
    <t>Руководитель ФГБУ "Россельхозцентр"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</si>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</sst>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8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11" fillId="2" borderId="1" xfId="0" applyFont="1" applyFill="1" applyBorder="1"/>
    <xf numFmtId="0" fontId="9" fillId="3" borderId="1" xfId="0" applyFont="1" applyFill="1" applyBorder="1" applyAlignment="1">
      <alignment horizontal="center"/>
    </xf>
    <xf numFmtId="0" fontId="8" fillId="2" borderId="1" xfId="0" applyFont="1" applyFill="1" applyBorder="1"/>
    <xf numFmtId="0" fontId="13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0" fillId="2" borderId="0" xfId="0" applyFill="1"/>
    <xf numFmtId="2" fontId="0" fillId="2" borderId="0" xfId="0" applyNumberFormat="1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2" fontId="3" fillId="2" borderId="0" xfId="0" applyNumberFormat="1" applyFont="1" applyFill="1"/>
    <xf numFmtId="0" fontId="4" fillId="4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1" fontId="9" fillId="2" borderId="1" xfId="1" applyNumberFormat="1" applyFont="1" applyFill="1" applyBorder="1" applyAlignment="1" applyProtection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/>
    </xf>
    <xf numFmtId="2" fontId="9" fillId="4" borderId="1" xfId="1" applyNumberFormat="1" applyFont="1" applyFill="1" applyBorder="1" applyAlignment="1" applyProtection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1" applyNumberFormat="1" applyFont="1" applyFill="1" applyBorder="1" applyAlignment="1" applyProtection="1">
      <alignment horizontal="center"/>
    </xf>
    <xf numFmtId="0" fontId="0" fillId="2" borderId="0" xfId="0" applyFont="1" applyFill="1"/>
    <xf numFmtId="2" fontId="12" fillId="2" borderId="1" xfId="0" applyNumberFormat="1" applyFont="1" applyFill="1" applyBorder="1" applyAlignment="1">
      <alignment horizontal="center"/>
    </xf>
    <xf numFmtId="43" fontId="1" fillId="2" borderId="1" xfId="2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>
      <alignment horizontal="center" wrapText="1"/>
    </xf>
    <xf numFmtId="2" fontId="14" fillId="2" borderId="1" xfId="1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7" fillId="2" borderId="1" xfId="0" applyFont="1" applyFill="1" applyBorder="1" applyAlignment="1">
      <alignment horizontal="center"/>
    </xf>
    <xf numFmtId="0" fontId="16" fillId="2" borderId="0" xfId="0" applyFont="1" applyFill="1"/>
    <xf numFmtId="1" fontId="16" fillId="2" borderId="0" xfId="0" applyNumberFormat="1" applyFont="1" applyFill="1"/>
    <xf numFmtId="2" fontId="16" fillId="2" borderId="0" xfId="0" applyNumberFormat="1" applyFont="1" applyFill="1"/>
    <xf numFmtId="0" fontId="16" fillId="4" borderId="0" xfId="0" applyFont="1" applyFill="1"/>
    <xf numFmtId="0" fontId="16" fillId="2" borderId="0" xfId="0" applyFont="1" applyFill="1" applyBorder="1"/>
    <xf numFmtId="2" fontId="16" fillId="2" borderId="0" xfId="0" applyNumberFormat="1" applyFont="1" applyFill="1" applyBorder="1"/>
    <xf numFmtId="0" fontId="11" fillId="4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9" fillId="4" borderId="0" xfId="0" applyFont="1" applyFill="1"/>
    <xf numFmtId="0" fontId="17" fillId="4" borderId="0" xfId="0" applyFont="1" applyFill="1"/>
    <xf numFmtId="0" fontId="18" fillId="2" borderId="0" xfId="0" applyFont="1" applyFill="1"/>
    <xf numFmtId="2" fontId="18" fillId="2" borderId="0" xfId="0" applyNumberFormat="1" applyFont="1" applyFill="1"/>
    <xf numFmtId="0" fontId="18" fillId="4" borderId="0" xfId="0" applyFont="1" applyFill="1"/>
    <xf numFmtId="0" fontId="15" fillId="4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0"/>
  <sheetViews>
    <sheetView tabSelected="1" zoomScale="60" zoomScaleNormal="60" workbookViewId="0">
      <selection activeCell="A29" sqref="A29:XFD39"/>
    </sheetView>
  </sheetViews>
  <sheetFormatPr defaultColWidth="28.5703125" defaultRowHeight="15" x14ac:dyDescent="0.25"/>
  <cols>
    <col min="1" max="1" width="28.5703125" style="11"/>
    <col min="2" max="11" width="15.7109375" style="11" customWidth="1"/>
    <col min="12" max="12" width="15.7109375" style="12" customWidth="1"/>
    <col min="13" max="13" width="15.7109375" style="11" customWidth="1"/>
    <col min="14" max="16" width="15.7109375" style="12" customWidth="1"/>
    <col min="17" max="25" width="15.7109375" style="11" customWidth="1"/>
    <col min="26" max="16384" width="28.5703125" style="11"/>
  </cols>
  <sheetData>
    <row r="2" spans="1:25" ht="18.75" x14ac:dyDescent="0.3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13"/>
    </row>
    <row r="3" spans="1:25" ht="16.5" x14ac:dyDescent="0.25">
      <c r="A3" s="14"/>
      <c r="B3" s="8"/>
      <c r="C3" s="8"/>
      <c r="D3" s="8"/>
      <c r="E3" s="8"/>
      <c r="F3" s="8"/>
      <c r="G3" s="8"/>
      <c r="H3" s="8"/>
      <c r="I3" s="8"/>
      <c r="J3" s="9"/>
      <c r="K3" s="9"/>
      <c r="L3" s="15"/>
      <c r="M3" s="8"/>
      <c r="N3" s="15"/>
      <c r="O3" s="15"/>
      <c r="P3" s="15"/>
      <c r="Q3" s="10"/>
      <c r="R3" s="10"/>
      <c r="S3" s="10"/>
      <c r="T3" s="10"/>
      <c r="U3" s="10"/>
      <c r="V3" s="16"/>
      <c r="W3" s="16"/>
      <c r="X3" s="16"/>
    </row>
    <row r="4" spans="1:25" ht="16.5" x14ac:dyDescent="0.25">
      <c r="A4" s="68" t="s">
        <v>0</v>
      </c>
      <c r="B4" s="62" t="s">
        <v>1</v>
      </c>
      <c r="C4" s="62" t="s">
        <v>2</v>
      </c>
      <c r="D4" s="62" t="s">
        <v>3</v>
      </c>
      <c r="E4" s="62" t="s">
        <v>4</v>
      </c>
      <c r="F4" s="62"/>
      <c r="G4" s="62"/>
      <c r="H4" s="62" t="s">
        <v>5</v>
      </c>
      <c r="I4" s="62" t="s">
        <v>6</v>
      </c>
      <c r="J4" s="62" t="s">
        <v>7</v>
      </c>
      <c r="K4" s="66" t="s">
        <v>8</v>
      </c>
      <c r="L4" s="69" t="s">
        <v>9</v>
      </c>
      <c r="M4" s="62" t="s">
        <v>10</v>
      </c>
      <c r="N4" s="69" t="s">
        <v>11</v>
      </c>
      <c r="O4" s="69" t="s">
        <v>10</v>
      </c>
      <c r="P4" s="69" t="s">
        <v>12</v>
      </c>
      <c r="Q4" s="62" t="s">
        <v>10</v>
      </c>
      <c r="R4" s="63" t="s">
        <v>13</v>
      </c>
      <c r="S4" s="63"/>
      <c r="T4" s="63" t="s">
        <v>4</v>
      </c>
      <c r="U4" s="63"/>
      <c r="V4" s="64" t="s">
        <v>14</v>
      </c>
      <c r="W4" s="64"/>
      <c r="X4" s="65" t="s">
        <v>15</v>
      </c>
      <c r="Y4" s="65" t="s">
        <v>16</v>
      </c>
    </row>
    <row r="5" spans="1:25" ht="16.5" x14ac:dyDescent="0.25">
      <c r="A5" s="68"/>
      <c r="B5" s="62"/>
      <c r="C5" s="62"/>
      <c r="D5" s="62"/>
      <c r="E5" s="17" t="s">
        <v>17</v>
      </c>
      <c r="F5" s="17" t="s">
        <v>18</v>
      </c>
      <c r="G5" s="17" t="s">
        <v>19</v>
      </c>
      <c r="H5" s="62"/>
      <c r="I5" s="62"/>
      <c r="J5" s="62"/>
      <c r="K5" s="66"/>
      <c r="L5" s="69"/>
      <c r="M5" s="62"/>
      <c r="N5" s="69"/>
      <c r="O5" s="69"/>
      <c r="P5" s="69"/>
      <c r="Q5" s="62"/>
      <c r="R5" s="18" t="s">
        <v>20</v>
      </c>
      <c r="S5" s="18" t="s">
        <v>21</v>
      </c>
      <c r="T5" s="17" t="s">
        <v>22</v>
      </c>
      <c r="U5" s="17" t="s">
        <v>23</v>
      </c>
      <c r="V5" s="19" t="s">
        <v>20</v>
      </c>
      <c r="W5" s="19"/>
      <c r="X5" s="65"/>
      <c r="Y5" s="65"/>
    </row>
    <row r="6" spans="1:25" ht="18" x14ac:dyDescent="0.25">
      <c r="A6" s="1" t="s">
        <v>24</v>
      </c>
      <c r="B6" s="2">
        <v>2068</v>
      </c>
      <c r="C6" s="20">
        <f t="shared" ref="C6:C26" si="0">E6+F6+G6</f>
        <v>2058</v>
      </c>
      <c r="D6" s="21">
        <f t="shared" ref="D6:D26" si="1">C6/B6*100</f>
        <v>99.516441005802704</v>
      </c>
      <c r="E6" s="22">
        <v>0</v>
      </c>
      <c r="F6" s="22">
        <v>0</v>
      </c>
      <c r="G6" s="23">
        <v>2058</v>
      </c>
      <c r="H6" s="20">
        <v>210</v>
      </c>
      <c r="I6" s="21">
        <v>0</v>
      </c>
      <c r="J6" s="20">
        <f>H6</f>
        <v>210</v>
      </c>
      <c r="K6" s="24">
        <v>0</v>
      </c>
      <c r="L6" s="25">
        <v>0</v>
      </c>
      <c r="M6" s="26">
        <f t="shared" ref="M6:M26" si="2">L6/J6*100</f>
        <v>0</v>
      </c>
      <c r="N6" s="25">
        <f>J6-L6</f>
        <v>210</v>
      </c>
      <c r="O6" s="25">
        <v>0</v>
      </c>
      <c r="P6" s="25">
        <v>210</v>
      </c>
      <c r="Q6" s="27">
        <f t="shared" ref="Q6:Q27" si="3">P6/J6*100</f>
        <v>100</v>
      </c>
      <c r="R6" s="28">
        <v>0</v>
      </c>
      <c r="S6" s="24">
        <v>0</v>
      </c>
      <c r="T6" s="23">
        <v>0</v>
      </c>
      <c r="U6" s="23">
        <v>0</v>
      </c>
      <c r="V6" s="29">
        <v>0</v>
      </c>
      <c r="W6" s="24">
        <v>0</v>
      </c>
      <c r="X6" s="30">
        <v>0</v>
      </c>
      <c r="Y6" s="30">
        <v>0</v>
      </c>
    </row>
    <row r="7" spans="1:25" ht="18" x14ac:dyDescent="0.25">
      <c r="A7" s="3" t="s">
        <v>25</v>
      </c>
      <c r="B7" s="4">
        <v>1426</v>
      </c>
      <c r="C7" s="20">
        <f t="shared" si="0"/>
        <v>1832</v>
      </c>
      <c r="D7" s="24">
        <f t="shared" si="1"/>
        <v>128.47124824684434</v>
      </c>
      <c r="E7" s="22">
        <v>0</v>
      </c>
      <c r="F7" s="22">
        <v>0</v>
      </c>
      <c r="G7" s="24">
        <v>1832</v>
      </c>
      <c r="H7" s="20">
        <v>483</v>
      </c>
      <c r="I7" s="24">
        <f t="shared" ref="I7:I26" si="4">H7/B7*100</f>
        <v>33.87096774193548</v>
      </c>
      <c r="J7" s="20">
        <v>483</v>
      </c>
      <c r="K7" s="24">
        <f t="shared" ref="K7:K26" si="5">J7/H7*100</f>
        <v>100</v>
      </c>
      <c r="L7" s="31">
        <v>458</v>
      </c>
      <c r="M7" s="26">
        <f t="shared" si="2"/>
        <v>94.824016563146998</v>
      </c>
      <c r="N7" s="25">
        <f t="shared" ref="N7:N27" si="6">J7-L7</f>
        <v>25</v>
      </c>
      <c r="O7" s="32">
        <f t="shared" ref="O7:O27" si="7">N7/J7*100</f>
        <v>5.1759834368530022</v>
      </c>
      <c r="P7" s="31">
        <v>25</v>
      </c>
      <c r="Q7" s="27">
        <f t="shared" si="3"/>
        <v>5.1759834368530022</v>
      </c>
      <c r="R7" s="28">
        <v>0</v>
      </c>
      <c r="S7" s="24">
        <v>0</v>
      </c>
      <c r="T7" s="23">
        <v>0</v>
      </c>
      <c r="U7" s="23">
        <v>0</v>
      </c>
      <c r="V7" s="29">
        <v>0</v>
      </c>
      <c r="W7" s="24">
        <f t="shared" ref="W7:W28" si="8">V7/J7*100</f>
        <v>0</v>
      </c>
      <c r="X7" s="30">
        <v>0</v>
      </c>
      <c r="Y7" s="30">
        <v>0</v>
      </c>
    </row>
    <row r="8" spans="1:25" ht="18" x14ac:dyDescent="0.25">
      <c r="A8" s="3" t="s">
        <v>26</v>
      </c>
      <c r="B8" s="4">
        <v>3311</v>
      </c>
      <c r="C8" s="20">
        <f t="shared" si="0"/>
        <v>3360</v>
      </c>
      <c r="D8" s="24">
        <f t="shared" si="1"/>
        <v>101.4799154334038</v>
      </c>
      <c r="E8" s="22">
        <v>40</v>
      </c>
      <c r="F8" s="22">
        <v>229</v>
      </c>
      <c r="G8" s="24">
        <v>3091</v>
      </c>
      <c r="H8" s="20">
        <v>2263</v>
      </c>
      <c r="I8" s="24">
        <f t="shared" si="4"/>
        <v>68.347931138628809</v>
      </c>
      <c r="J8" s="20">
        <f>H8</f>
        <v>2263</v>
      </c>
      <c r="K8" s="24">
        <v>0</v>
      </c>
      <c r="L8" s="31">
        <v>2243</v>
      </c>
      <c r="M8" s="26">
        <f t="shared" si="2"/>
        <v>99.11621741051701</v>
      </c>
      <c r="N8" s="25">
        <f t="shared" si="6"/>
        <v>20</v>
      </c>
      <c r="O8" s="32">
        <v>0</v>
      </c>
      <c r="P8" s="31">
        <v>20</v>
      </c>
      <c r="Q8" s="27">
        <f t="shared" si="3"/>
        <v>0.88378258948298727</v>
      </c>
      <c r="R8" s="28">
        <v>0</v>
      </c>
      <c r="S8" s="24">
        <v>0</v>
      </c>
      <c r="T8" s="23">
        <v>0</v>
      </c>
      <c r="U8" s="23">
        <v>0</v>
      </c>
      <c r="V8" s="29">
        <v>0</v>
      </c>
      <c r="W8" s="24">
        <v>0</v>
      </c>
      <c r="X8" s="30">
        <v>0</v>
      </c>
      <c r="Y8" s="30">
        <v>0</v>
      </c>
    </row>
    <row r="9" spans="1:25" ht="18" x14ac:dyDescent="0.25">
      <c r="A9" s="5" t="s">
        <v>27</v>
      </c>
      <c r="B9" s="4">
        <v>3013</v>
      </c>
      <c r="C9" s="20">
        <f t="shared" si="0"/>
        <v>3782</v>
      </c>
      <c r="D9" s="27">
        <f t="shared" si="1"/>
        <v>125.5227348157982</v>
      </c>
      <c r="E9" s="33">
        <v>40</v>
      </c>
      <c r="F9" s="33">
        <v>160</v>
      </c>
      <c r="G9" s="27">
        <v>3582</v>
      </c>
      <c r="H9" s="20">
        <v>916</v>
      </c>
      <c r="I9" s="27">
        <f t="shared" si="4"/>
        <v>30.401593096581479</v>
      </c>
      <c r="J9" s="20">
        <f>H9</f>
        <v>916</v>
      </c>
      <c r="K9" s="27">
        <f t="shared" si="5"/>
        <v>100</v>
      </c>
      <c r="L9" s="20">
        <v>770</v>
      </c>
      <c r="M9" s="26">
        <f t="shared" si="2"/>
        <v>84.061135371179034</v>
      </c>
      <c r="N9" s="25">
        <f t="shared" si="6"/>
        <v>146</v>
      </c>
      <c r="O9" s="34">
        <f t="shared" si="7"/>
        <v>15.938864628820962</v>
      </c>
      <c r="P9" s="31">
        <v>146</v>
      </c>
      <c r="Q9" s="27">
        <f t="shared" si="3"/>
        <v>15.938864628820962</v>
      </c>
      <c r="R9" s="28">
        <v>0</v>
      </c>
      <c r="S9" s="24">
        <v>0</v>
      </c>
      <c r="T9" s="23">
        <v>0</v>
      </c>
      <c r="U9" s="23">
        <v>0</v>
      </c>
      <c r="V9" s="29">
        <v>0</v>
      </c>
      <c r="W9" s="27">
        <f t="shared" si="8"/>
        <v>0</v>
      </c>
      <c r="X9" s="30">
        <v>0</v>
      </c>
      <c r="Y9" s="30">
        <v>0</v>
      </c>
    </row>
    <row r="10" spans="1:25" s="35" customFormat="1" ht="18" x14ac:dyDescent="0.25">
      <c r="A10" s="3" t="s">
        <v>28</v>
      </c>
      <c r="B10" s="4">
        <v>1381</v>
      </c>
      <c r="C10" s="20">
        <f t="shared" si="0"/>
        <v>1617</v>
      </c>
      <c r="D10" s="27">
        <f t="shared" si="1"/>
        <v>117.0890658942795</v>
      </c>
      <c r="E10" s="33">
        <v>0</v>
      </c>
      <c r="F10" s="33">
        <v>232</v>
      </c>
      <c r="G10" s="33">
        <v>1385</v>
      </c>
      <c r="H10" s="20">
        <v>1617</v>
      </c>
      <c r="I10" s="27">
        <f t="shared" si="4"/>
        <v>117.0890658942795</v>
      </c>
      <c r="J10" s="20">
        <v>1082</v>
      </c>
      <c r="K10" s="27">
        <f t="shared" si="5"/>
        <v>66.914038342609771</v>
      </c>
      <c r="L10" s="20">
        <v>652</v>
      </c>
      <c r="M10" s="26">
        <f t="shared" si="2"/>
        <v>60.258780036968574</v>
      </c>
      <c r="N10" s="25">
        <v>430</v>
      </c>
      <c r="O10" s="34">
        <f t="shared" si="7"/>
        <v>39.741219963031419</v>
      </c>
      <c r="P10" s="31">
        <v>430</v>
      </c>
      <c r="Q10" s="27">
        <f t="shared" si="3"/>
        <v>39.741219963031419</v>
      </c>
      <c r="R10" s="28">
        <v>0</v>
      </c>
      <c r="S10" s="24">
        <v>0</v>
      </c>
      <c r="T10" s="23">
        <v>0</v>
      </c>
      <c r="U10" s="23">
        <v>0</v>
      </c>
      <c r="V10" s="29">
        <v>0</v>
      </c>
      <c r="W10" s="27">
        <f t="shared" si="8"/>
        <v>0</v>
      </c>
      <c r="X10" s="30">
        <v>0</v>
      </c>
      <c r="Y10" s="30">
        <v>0</v>
      </c>
    </row>
    <row r="11" spans="1:25" ht="18" x14ac:dyDescent="0.25">
      <c r="A11" s="5" t="s">
        <v>29</v>
      </c>
      <c r="B11" s="4">
        <v>3235</v>
      </c>
      <c r="C11" s="20">
        <f t="shared" si="0"/>
        <v>3270</v>
      </c>
      <c r="D11" s="27">
        <f t="shared" si="1"/>
        <v>101.08191653786709</v>
      </c>
      <c r="E11" s="33">
        <v>0</v>
      </c>
      <c r="F11" s="33">
        <v>120</v>
      </c>
      <c r="G11" s="27">
        <v>3150</v>
      </c>
      <c r="H11" s="20">
        <v>546.1</v>
      </c>
      <c r="I11" s="27">
        <f t="shared" si="4"/>
        <v>16.880989180834622</v>
      </c>
      <c r="J11" s="20">
        <v>306.10000000000002</v>
      </c>
      <c r="K11" s="27">
        <f t="shared" si="5"/>
        <v>56.052005127266071</v>
      </c>
      <c r="L11" s="20">
        <v>221.1</v>
      </c>
      <c r="M11" s="26">
        <f t="shared" si="2"/>
        <v>72.23129696177719</v>
      </c>
      <c r="N11" s="25">
        <f t="shared" si="6"/>
        <v>85.000000000000028</v>
      </c>
      <c r="O11" s="34">
        <f t="shared" si="7"/>
        <v>27.76870303822281</v>
      </c>
      <c r="P11" s="31">
        <v>85</v>
      </c>
      <c r="Q11" s="27">
        <f t="shared" si="3"/>
        <v>27.768703038222803</v>
      </c>
      <c r="R11" s="28">
        <v>0</v>
      </c>
      <c r="S11" s="24">
        <v>0</v>
      </c>
      <c r="T11" s="23">
        <v>0</v>
      </c>
      <c r="U11" s="23">
        <v>0</v>
      </c>
      <c r="V11" s="29">
        <v>0</v>
      </c>
      <c r="W11" s="27">
        <f t="shared" si="8"/>
        <v>0</v>
      </c>
      <c r="X11" s="30">
        <v>0</v>
      </c>
      <c r="Y11" s="30">
        <v>0</v>
      </c>
    </row>
    <row r="12" spans="1:25" ht="18" x14ac:dyDescent="0.25">
      <c r="A12" s="5" t="s">
        <v>30</v>
      </c>
      <c r="B12" s="4">
        <v>2215</v>
      </c>
      <c r="C12" s="20">
        <f t="shared" si="0"/>
        <v>1994</v>
      </c>
      <c r="D12" s="27">
        <f t="shared" si="1"/>
        <v>90.02257336343115</v>
      </c>
      <c r="E12" s="33">
        <v>0</v>
      </c>
      <c r="F12" s="33">
        <v>16</v>
      </c>
      <c r="G12" s="27">
        <v>1978</v>
      </c>
      <c r="H12" s="20">
        <v>969</v>
      </c>
      <c r="I12" s="27">
        <f t="shared" si="4"/>
        <v>43.747178329571106</v>
      </c>
      <c r="J12" s="20">
        <v>969</v>
      </c>
      <c r="K12" s="27">
        <f>J12/H12*100</f>
        <v>100</v>
      </c>
      <c r="L12" s="20">
        <v>849</v>
      </c>
      <c r="M12" s="26">
        <f t="shared" si="2"/>
        <v>87.616099071207429</v>
      </c>
      <c r="N12" s="25">
        <v>120</v>
      </c>
      <c r="O12" s="34">
        <f t="shared" si="7"/>
        <v>12.383900928792571</v>
      </c>
      <c r="P12" s="31">
        <v>120</v>
      </c>
      <c r="Q12" s="27">
        <f t="shared" si="3"/>
        <v>12.383900928792571</v>
      </c>
      <c r="R12" s="28">
        <v>0</v>
      </c>
      <c r="S12" s="24">
        <v>0</v>
      </c>
      <c r="T12" s="23">
        <v>0</v>
      </c>
      <c r="U12" s="23">
        <v>0</v>
      </c>
      <c r="V12" s="29">
        <v>0</v>
      </c>
      <c r="W12" s="27">
        <f t="shared" si="8"/>
        <v>0</v>
      </c>
      <c r="X12" s="30">
        <v>0</v>
      </c>
      <c r="Y12" s="30">
        <v>0</v>
      </c>
    </row>
    <row r="13" spans="1:25" ht="18" x14ac:dyDescent="0.25">
      <c r="A13" s="5" t="s">
        <v>31</v>
      </c>
      <c r="B13" s="4">
        <v>2793</v>
      </c>
      <c r="C13" s="20">
        <f t="shared" si="0"/>
        <v>3237.3599999999997</v>
      </c>
      <c r="D13" s="27">
        <f t="shared" si="1"/>
        <v>115.9097744360902</v>
      </c>
      <c r="E13" s="36">
        <v>0.11</v>
      </c>
      <c r="F13" s="36">
        <v>175.09</v>
      </c>
      <c r="G13" s="36">
        <v>3062.16</v>
      </c>
      <c r="H13" s="20">
        <v>935.4</v>
      </c>
      <c r="I13" s="27">
        <f t="shared" si="4"/>
        <v>33.490870032223413</v>
      </c>
      <c r="J13" s="20">
        <f t="shared" ref="J13:J26" si="9">H13</f>
        <v>935.4</v>
      </c>
      <c r="K13" s="27">
        <f t="shared" si="5"/>
        <v>100</v>
      </c>
      <c r="L13" s="20">
        <v>845.4</v>
      </c>
      <c r="M13" s="26">
        <f t="shared" si="2"/>
        <v>90.378447722899296</v>
      </c>
      <c r="N13" s="25">
        <f t="shared" si="6"/>
        <v>90</v>
      </c>
      <c r="O13" s="34">
        <f t="shared" si="7"/>
        <v>9.6215522771007063</v>
      </c>
      <c r="P13" s="31">
        <v>90</v>
      </c>
      <c r="Q13" s="27">
        <f t="shared" si="3"/>
        <v>9.6215522771007063</v>
      </c>
      <c r="R13" s="28">
        <v>0</v>
      </c>
      <c r="S13" s="24">
        <v>0</v>
      </c>
      <c r="T13" s="23">
        <v>0</v>
      </c>
      <c r="U13" s="23">
        <v>0</v>
      </c>
      <c r="V13" s="29">
        <v>0</v>
      </c>
      <c r="W13" s="27">
        <f t="shared" si="8"/>
        <v>0</v>
      </c>
      <c r="X13" s="30">
        <v>0</v>
      </c>
      <c r="Y13" s="30">
        <v>0</v>
      </c>
    </row>
    <row r="14" spans="1:25" ht="18" x14ac:dyDescent="0.25">
      <c r="A14" s="5" t="s">
        <v>32</v>
      </c>
      <c r="B14" s="4">
        <v>2281</v>
      </c>
      <c r="C14" s="20">
        <f t="shared" si="0"/>
        <v>2250</v>
      </c>
      <c r="D14" s="27">
        <f t="shared" si="1"/>
        <v>98.640946953090747</v>
      </c>
      <c r="E14" s="20">
        <v>65.14</v>
      </c>
      <c r="F14" s="20">
        <v>649.23</v>
      </c>
      <c r="G14" s="37">
        <v>1535.63</v>
      </c>
      <c r="H14" s="20">
        <v>1447.37</v>
      </c>
      <c r="I14" s="27">
        <f t="shared" si="4"/>
        <v>63.45330995177553</v>
      </c>
      <c r="J14" s="20">
        <f t="shared" si="9"/>
        <v>1447.37</v>
      </c>
      <c r="K14" s="27">
        <f t="shared" si="5"/>
        <v>100</v>
      </c>
      <c r="L14" s="20">
        <v>1387.37</v>
      </c>
      <c r="M14" s="26">
        <f t="shared" si="2"/>
        <v>95.854549976854571</v>
      </c>
      <c r="N14" s="25">
        <v>60</v>
      </c>
      <c r="O14" s="34">
        <f t="shared" si="7"/>
        <v>4.1454500231454299</v>
      </c>
      <c r="P14" s="31">
        <v>60</v>
      </c>
      <c r="Q14" s="27">
        <f t="shared" si="3"/>
        <v>4.1454500231454299</v>
      </c>
      <c r="R14" s="28">
        <v>0</v>
      </c>
      <c r="S14" s="24">
        <v>0</v>
      </c>
      <c r="T14" s="23">
        <v>0</v>
      </c>
      <c r="U14" s="23">
        <v>0</v>
      </c>
      <c r="V14" s="29">
        <v>0</v>
      </c>
      <c r="W14" s="27">
        <f t="shared" si="8"/>
        <v>0</v>
      </c>
      <c r="X14" s="30">
        <v>0</v>
      </c>
      <c r="Y14" s="30">
        <v>0</v>
      </c>
    </row>
    <row r="15" spans="1:25" ht="18" x14ac:dyDescent="0.25">
      <c r="A15" s="5" t="s">
        <v>33</v>
      </c>
      <c r="B15" s="4">
        <v>692</v>
      </c>
      <c r="C15" s="20">
        <f t="shared" si="0"/>
        <v>596</v>
      </c>
      <c r="D15" s="27">
        <f t="shared" si="1"/>
        <v>86.127167630057798</v>
      </c>
      <c r="E15" s="33">
        <v>0</v>
      </c>
      <c r="F15" s="33">
        <v>55.6</v>
      </c>
      <c r="G15" s="33">
        <v>540.4</v>
      </c>
      <c r="H15" s="20">
        <f>C15</f>
        <v>596</v>
      </c>
      <c r="I15" s="27">
        <f t="shared" si="4"/>
        <v>86.127167630057798</v>
      </c>
      <c r="J15" s="20">
        <f t="shared" si="9"/>
        <v>596</v>
      </c>
      <c r="K15" s="27">
        <v>0</v>
      </c>
      <c r="L15" s="20">
        <v>357.5</v>
      </c>
      <c r="M15" s="26">
        <f t="shared" si="2"/>
        <v>59.98322147651006</v>
      </c>
      <c r="N15" s="25">
        <v>238.5</v>
      </c>
      <c r="O15" s="34">
        <v>0</v>
      </c>
      <c r="P15" s="31">
        <v>238.5</v>
      </c>
      <c r="Q15" s="27">
        <f t="shared" si="3"/>
        <v>40.016778523489933</v>
      </c>
      <c r="R15" s="28">
        <v>0</v>
      </c>
      <c r="S15" s="24">
        <v>0</v>
      </c>
      <c r="T15" s="23">
        <v>0</v>
      </c>
      <c r="U15" s="23">
        <v>0</v>
      </c>
      <c r="V15" s="29">
        <v>0</v>
      </c>
      <c r="W15" s="27">
        <v>0</v>
      </c>
      <c r="X15" s="30">
        <v>0</v>
      </c>
      <c r="Y15" s="30">
        <v>0</v>
      </c>
    </row>
    <row r="16" spans="1:25" ht="18" x14ac:dyDescent="0.25">
      <c r="A16" s="5" t="s">
        <v>52</v>
      </c>
      <c r="B16" s="4">
        <v>1579</v>
      </c>
      <c r="C16" s="20">
        <f t="shared" si="0"/>
        <v>1653</v>
      </c>
      <c r="D16" s="27">
        <f t="shared" si="1"/>
        <v>104.68651044965168</v>
      </c>
      <c r="E16" s="33">
        <v>0</v>
      </c>
      <c r="F16" s="33">
        <v>160</v>
      </c>
      <c r="G16" s="27">
        <v>1493</v>
      </c>
      <c r="H16" s="20">
        <v>1652</v>
      </c>
      <c r="I16" s="27">
        <f t="shared" si="4"/>
        <v>104.62317922735909</v>
      </c>
      <c r="J16" s="20">
        <f t="shared" si="9"/>
        <v>1652</v>
      </c>
      <c r="K16" s="27">
        <f t="shared" si="5"/>
        <v>100</v>
      </c>
      <c r="L16" s="20">
        <v>1432</v>
      </c>
      <c r="M16" s="26">
        <f t="shared" si="2"/>
        <v>86.682808716707029</v>
      </c>
      <c r="N16" s="25">
        <v>220</v>
      </c>
      <c r="O16" s="34">
        <f t="shared" si="7"/>
        <v>13.317191283292978</v>
      </c>
      <c r="P16" s="31">
        <v>220</v>
      </c>
      <c r="Q16" s="27">
        <f t="shared" si="3"/>
        <v>13.317191283292978</v>
      </c>
      <c r="R16" s="28">
        <v>0</v>
      </c>
      <c r="S16" s="24">
        <v>0</v>
      </c>
      <c r="T16" s="23">
        <v>0</v>
      </c>
      <c r="U16" s="23">
        <v>0</v>
      </c>
      <c r="V16" s="29">
        <v>0</v>
      </c>
      <c r="W16" s="27">
        <f t="shared" si="8"/>
        <v>0</v>
      </c>
      <c r="X16" s="30">
        <v>0</v>
      </c>
      <c r="Y16" s="30">
        <v>0</v>
      </c>
    </row>
    <row r="17" spans="1:25" ht="18" x14ac:dyDescent="0.25">
      <c r="A17" s="5" t="s">
        <v>34</v>
      </c>
      <c r="B17" s="4">
        <v>1997</v>
      </c>
      <c r="C17" s="20">
        <f t="shared" si="0"/>
        <v>2702</v>
      </c>
      <c r="D17" s="27">
        <f t="shared" si="1"/>
        <v>135.30295443164749</v>
      </c>
      <c r="E17" s="33">
        <v>101</v>
      </c>
      <c r="F17" s="33">
        <v>150</v>
      </c>
      <c r="G17" s="27">
        <v>2451</v>
      </c>
      <c r="H17" s="20">
        <v>1780</v>
      </c>
      <c r="I17" s="27">
        <f t="shared" si="4"/>
        <v>89.133700550826248</v>
      </c>
      <c r="J17" s="20">
        <v>1780</v>
      </c>
      <c r="K17" s="27">
        <f t="shared" si="5"/>
        <v>100</v>
      </c>
      <c r="L17" s="20">
        <v>1005</v>
      </c>
      <c r="M17" s="26">
        <f t="shared" si="2"/>
        <v>56.460674157303373</v>
      </c>
      <c r="N17" s="25">
        <f t="shared" si="6"/>
        <v>775</v>
      </c>
      <c r="O17" s="34">
        <f t="shared" si="7"/>
        <v>43.539325842696627</v>
      </c>
      <c r="P17" s="31">
        <v>775</v>
      </c>
      <c r="Q17" s="27">
        <f t="shared" si="3"/>
        <v>43.539325842696627</v>
      </c>
      <c r="R17" s="28">
        <v>0</v>
      </c>
      <c r="S17" s="24">
        <v>0</v>
      </c>
      <c r="T17" s="23">
        <v>0</v>
      </c>
      <c r="U17" s="23">
        <v>0</v>
      </c>
      <c r="V17" s="29">
        <v>0</v>
      </c>
      <c r="W17" s="27">
        <f t="shared" si="8"/>
        <v>0</v>
      </c>
      <c r="X17" s="30">
        <v>0</v>
      </c>
      <c r="Y17" s="30">
        <v>0</v>
      </c>
    </row>
    <row r="18" spans="1:25" ht="18" x14ac:dyDescent="0.25">
      <c r="A18" s="5" t="s">
        <v>35</v>
      </c>
      <c r="B18" s="4">
        <v>2796</v>
      </c>
      <c r="C18" s="33">
        <f t="shared" si="0"/>
        <v>3344</v>
      </c>
      <c r="D18" s="27">
        <f t="shared" si="1"/>
        <v>119.59942775393419</v>
      </c>
      <c r="E18" s="33">
        <v>0</v>
      </c>
      <c r="F18" s="33">
        <v>177</v>
      </c>
      <c r="G18" s="27">
        <v>3167</v>
      </c>
      <c r="H18" s="20">
        <v>2743.6</v>
      </c>
      <c r="I18" s="27">
        <f t="shared" si="4"/>
        <v>98.125894134477818</v>
      </c>
      <c r="J18" s="20">
        <v>1897.6</v>
      </c>
      <c r="K18" s="27">
        <f t="shared" si="5"/>
        <v>69.164601253827087</v>
      </c>
      <c r="L18" s="20">
        <v>704.6</v>
      </c>
      <c r="M18" s="26">
        <f t="shared" si="2"/>
        <v>37.131112984822941</v>
      </c>
      <c r="N18" s="25">
        <f t="shared" si="6"/>
        <v>1193</v>
      </c>
      <c r="O18" s="34">
        <f t="shared" si="7"/>
        <v>62.868887015177066</v>
      </c>
      <c r="P18" s="31">
        <v>1193</v>
      </c>
      <c r="Q18" s="27">
        <f t="shared" si="3"/>
        <v>62.868887015177066</v>
      </c>
      <c r="R18" s="28">
        <v>0</v>
      </c>
      <c r="S18" s="24">
        <v>0</v>
      </c>
      <c r="T18" s="23">
        <v>0</v>
      </c>
      <c r="U18" s="23">
        <v>0</v>
      </c>
      <c r="V18" s="29">
        <v>0</v>
      </c>
      <c r="W18" s="27">
        <f t="shared" si="8"/>
        <v>0</v>
      </c>
      <c r="X18" s="30">
        <v>0</v>
      </c>
      <c r="Y18" s="30">
        <v>0</v>
      </c>
    </row>
    <row r="19" spans="1:25" ht="18" x14ac:dyDescent="0.25">
      <c r="A19" s="5" t="s">
        <v>36</v>
      </c>
      <c r="B19" s="4">
        <v>3011</v>
      </c>
      <c r="C19" s="20">
        <f t="shared" si="0"/>
        <v>3011</v>
      </c>
      <c r="D19" s="27">
        <f t="shared" si="1"/>
        <v>100</v>
      </c>
      <c r="E19" s="33">
        <v>0</v>
      </c>
      <c r="F19" s="33">
        <v>29</v>
      </c>
      <c r="G19" s="27">
        <v>2982</v>
      </c>
      <c r="H19" s="20">
        <v>603</v>
      </c>
      <c r="I19" s="27">
        <f t="shared" si="4"/>
        <v>20.02656924609764</v>
      </c>
      <c r="J19" s="20">
        <v>453</v>
      </c>
      <c r="K19" s="27">
        <f t="shared" si="5"/>
        <v>75.124378109452735</v>
      </c>
      <c r="L19" s="20">
        <v>180</v>
      </c>
      <c r="M19" s="26">
        <f t="shared" si="2"/>
        <v>39.735099337748345</v>
      </c>
      <c r="N19" s="25">
        <f t="shared" si="6"/>
        <v>273</v>
      </c>
      <c r="O19" s="34">
        <f t="shared" si="7"/>
        <v>60.264900662251655</v>
      </c>
      <c r="P19" s="31">
        <v>273</v>
      </c>
      <c r="Q19" s="27">
        <f t="shared" si="3"/>
        <v>60.264900662251655</v>
      </c>
      <c r="R19" s="28">
        <v>0</v>
      </c>
      <c r="S19" s="24">
        <v>0</v>
      </c>
      <c r="T19" s="23">
        <v>0</v>
      </c>
      <c r="U19" s="23">
        <v>0</v>
      </c>
      <c r="V19" s="29">
        <v>0</v>
      </c>
      <c r="W19" s="27">
        <f t="shared" si="8"/>
        <v>0</v>
      </c>
      <c r="X19" s="30">
        <v>0</v>
      </c>
      <c r="Y19" s="30">
        <v>0</v>
      </c>
    </row>
    <row r="20" spans="1:25" ht="18" x14ac:dyDescent="0.25">
      <c r="A20" s="5" t="s">
        <v>37</v>
      </c>
      <c r="B20" s="4">
        <v>3199</v>
      </c>
      <c r="C20" s="20">
        <f t="shared" si="0"/>
        <v>3815</v>
      </c>
      <c r="D20" s="27">
        <f t="shared" si="1"/>
        <v>119.25601750547045</v>
      </c>
      <c r="E20" s="33">
        <v>120</v>
      </c>
      <c r="F20" s="33">
        <v>80</v>
      </c>
      <c r="G20" s="27">
        <v>3615</v>
      </c>
      <c r="H20" s="20">
        <v>2478.34</v>
      </c>
      <c r="I20" s="27">
        <f t="shared" si="4"/>
        <v>77.47233510472023</v>
      </c>
      <c r="J20" s="20">
        <f t="shared" si="9"/>
        <v>2478.34</v>
      </c>
      <c r="K20" s="27">
        <f t="shared" si="5"/>
        <v>100</v>
      </c>
      <c r="L20" s="20">
        <v>2459.54</v>
      </c>
      <c r="M20" s="26">
        <f t="shared" si="2"/>
        <v>99.241427729851424</v>
      </c>
      <c r="N20" s="25">
        <v>18.8</v>
      </c>
      <c r="O20" s="34">
        <v>0</v>
      </c>
      <c r="P20" s="31">
        <v>18.8</v>
      </c>
      <c r="Q20" s="27">
        <f t="shared" si="3"/>
        <v>0.75857227014856721</v>
      </c>
      <c r="R20" s="28">
        <v>0</v>
      </c>
      <c r="S20" s="24">
        <v>0</v>
      </c>
      <c r="T20" s="23">
        <v>0</v>
      </c>
      <c r="U20" s="23">
        <v>0</v>
      </c>
      <c r="V20" s="29">
        <v>0</v>
      </c>
      <c r="W20" s="27">
        <v>0</v>
      </c>
      <c r="X20" s="30">
        <v>0</v>
      </c>
      <c r="Y20" s="30">
        <v>0</v>
      </c>
    </row>
    <row r="21" spans="1:25" ht="18" x14ac:dyDescent="0.25">
      <c r="A21" s="5" t="s">
        <v>38</v>
      </c>
      <c r="B21" s="4">
        <v>2334</v>
      </c>
      <c r="C21" s="20">
        <f t="shared" si="0"/>
        <v>2622</v>
      </c>
      <c r="D21" s="27">
        <f t="shared" si="1"/>
        <v>112.33933161953729</v>
      </c>
      <c r="E21" s="33">
        <v>101</v>
      </c>
      <c r="F21" s="33">
        <v>640</v>
      </c>
      <c r="G21" s="27">
        <v>1881</v>
      </c>
      <c r="H21" s="20">
        <v>1376</v>
      </c>
      <c r="I21" s="27">
        <f t="shared" si="4"/>
        <v>58.954584404455865</v>
      </c>
      <c r="J21" s="20">
        <f t="shared" si="9"/>
        <v>1376</v>
      </c>
      <c r="K21" s="27">
        <f t="shared" si="5"/>
        <v>100</v>
      </c>
      <c r="L21" s="20">
        <v>1000</v>
      </c>
      <c r="M21" s="26">
        <f t="shared" si="2"/>
        <v>72.674418604651152</v>
      </c>
      <c r="N21" s="25">
        <f t="shared" si="6"/>
        <v>376</v>
      </c>
      <c r="O21" s="34">
        <f t="shared" si="7"/>
        <v>27.325581395348834</v>
      </c>
      <c r="P21" s="20">
        <v>376</v>
      </c>
      <c r="Q21" s="27">
        <f t="shared" si="3"/>
        <v>27.325581395348834</v>
      </c>
      <c r="R21" s="28">
        <v>0</v>
      </c>
      <c r="S21" s="24">
        <v>0</v>
      </c>
      <c r="T21" s="23">
        <v>0</v>
      </c>
      <c r="U21" s="23">
        <v>0</v>
      </c>
      <c r="V21" s="29">
        <v>0</v>
      </c>
      <c r="W21" s="27">
        <f t="shared" si="8"/>
        <v>0</v>
      </c>
      <c r="X21" s="30">
        <v>0</v>
      </c>
      <c r="Y21" s="30">
        <v>0</v>
      </c>
    </row>
    <row r="22" spans="1:25" ht="18" x14ac:dyDescent="0.25">
      <c r="A22" s="5" t="s">
        <v>39</v>
      </c>
      <c r="B22" s="4">
        <v>2066</v>
      </c>
      <c r="C22" s="20">
        <f t="shared" si="0"/>
        <v>1179</v>
      </c>
      <c r="D22" s="27">
        <f t="shared" si="1"/>
        <v>57.066795740561474</v>
      </c>
      <c r="E22" s="33">
        <v>0</v>
      </c>
      <c r="F22" s="33">
        <v>60</v>
      </c>
      <c r="G22" s="27">
        <v>1119</v>
      </c>
      <c r="H22" s="20">
        <v>658.6</v>
      </c>
      <c r="I22" s="27">
        <f t="shared" si="4"/>
        <v>31.87802516940949</v>
      </c>
      <c r="J22" s="20">
        <v>658.6</v>
      </c>
      <c r="K22" s="27">
        <f t="shared" si="5"/>
        <v>100</v>
      </c>
      <c r="L22" s="20">
        <v>658.6</v>
      </c>
      <c r="M22" s="26">
        <f t="shared" si="2"/>
        <v>100</v>
      </c>
      <c r="N22" s="25">
        <f t="shared" si="6"/>
        <v>0</v>
      </c>
      <c r="O22" s="34">
        <v>0</v>
      </c>
      <c r="P22" s="20">
        <v>0</v>
      </c>
      <c r="Q22" s="27">
        <f t="shared" si="3"/>
        <v>0</v>
      </c>
      <c r="R22" s="28">
        <v>0</v>
      </c>
      <c r="S22" s="24">
        <v>0</v>
      </c>
      <c r="T22" s="23">
        <v>0</v>
      </c>
      <c r="U22" s="23">
        <v>0</v>
      </c>
      <c r="V22" s="29">
        <v>0</v>
      </c>
      <c r="W22" s="27">
        <v>0</v>
      </c>
      <c r="X22" s="30">
        <v>0</v>
      </c>
      <c r="Y22" s="30">
        <v>0</v>
      </c>
    </row>
    <row r="23" spans="1:25" ht="18" x14ac:dyDescent="0.25">
      <c r="A23" s="5" t="s">
        <v>40</v>
      </c>
      <c r="B23" s="4">
        <v>685</v>
      </c>
      <c r="C23" s="20">
        <f t="shared" si="0"/>
        <v>725</v>
      </c>
      <c r="D23" s="27">
        <f t="shared" si="1"/>
        <v>105.83941605839415</v>
      </c>
      <c r="E23" s="33">
        <v>20</v>
      </c>
      <c r="F23" s="33">
        <v>0</v>
      </c>
      <c r="G23" s="27">
        <v>705</v>
      </c>
      <c r="H23" s="20">
        <v>365</v>
      </c>
      <c r="I23" s="27">
        <f t="shared" si="4"/>
        <v>53.284671532846716</v>
      </c>
      <c r="J23" s="20">
        <f t="shared" si="9"/>
        <v>365</v>
      </c>
      <c r="K23" s="27">
        <f t="shared" si="5"/>
        <v>100</v>
      </c>
      <c r="L23" s="20">
        <v>365</v>
      </c>
      <c r="M23" s="26">
        <f t="shared" si="2"/>
        <v>100</v>
      </c>
      <c r="N23" s="25">
        <f t="shared" si="6"/>
        <v>0</v>
      </c>
      <c r="O23" s="34">
        <f t="shared" si="7"/>
        <v>0</v>
      </c>
      <c r="P23" s="20">
        <v>0</v>
      </c>
      <c r="Q23" s="27">
        <f t="shared" si="3"/>
        <v>0</v>
      </c>
      <c r="R23" s="28">
        <v>0</v>
      </c>
      <c r="S23" s="24">
        <v>0</v>
      </c>
      <c r="T23" s="23">
        <v>0</v>
      </c>
      <c r="U23" s="23">
        <v>0</v>
      </c>
      <c r="V23" s="29">
        <v>0</v>
      </c>
      <c r="W23" s="27">
        <f t="shared" si="8"/>
        <v>0</v>
      </c>
      <c r="X23" s="30">
        <v>0</v>
      </c>
      <c r="Y23" s="30">
        <v>0</v>
      </c>
    </row>
    <row r="24" spans="1:25" ht="18" x14ac:dyDescent="0.25">
      <c r="A24" s="5" t="s">
        <v>41</v>
      </c>
      <c r="B24" s="4">
        <v>1885</v>
      </c>
      <c r="C24" s="20">
        <f t="shared" si="0"/>
        <v>1406</v>
      </c>
      <c r="D24" s="27">
        <f t="shared" si="1"/>
        <v>74.588859416445615</v>
      </c>
      <c r="E24" s="33">
        <v>0</v>
      </c>
      <c r="F24" s="33">
        <v>0</v>
      </c>
      <c r="G24" s="27">
        <v>1406</v>
      </c>
      <c r="H24" s="20">
        <v>1011</v>
      </c>
      <c r="I24" s="27">
        <f t="shared" si="4"/>
        <v>53.633952254641912</v>
      </c>
      <c r="J24" s="20">
        <f t="shared" si="9"/>
        <v>1011</v>
      </c>
      <c r="K24" s="27">
        <v>0</v>
      </c>
      <c r="L24" s="20">
        <v>991</v>
      </c>
      <c r="M24" s="26">
        <f t="shared" si="2"/>
        <v>98.021760633036592</v>
      </c>
      <c r="N24" s="25">
        <f t="shared" si="6"/>
        <v>20</v>
      </c>
      <c r="O24" s="34">
        <f t="shared" si="7"/>
        <v>1.9782393669634024</v>
      </c>
      <c r="P24" s="20">
        <v>20</v>
      </c>
      <c r="Q24" s="27">
        <f t="shared" si="3"/>
        <v>1.9782393669634024</v>
      </c>
      <c r="R24" s="28">
        <v>0</v>
      </c>
      <c r="S24" s="24">
        <v>0</v>
      </c>
      <c r="T24" s="23">
        <v>0</v>
      </c>
      <c r="U24" s="23">
        <v>0</v>
      </c>
      <c r="V24" s="29">
        <v>0</v>
      </c>
      <c r="W24" s="27">
        <v>0</v>
      </c>
      <c r="X24" s="30">
        <v>0</v>
      </c>
      <c r="Y24" s="30">
        <v>0</v>
      </c>
    </row>
    <row r="25" spans="1:25" ht="18" x14ac:dyDescent="0.25">
      <c r="A25" s="5" t="s">
        <v>42</v>
      </c>
      <c r="B25" s="4">
        <v>3999</v>
      </c>
      <c r="C25" s="20">
        <f t="shared" si="0"/>
        <v>4018</v>
      </c>
      <c r="D25" s="27">
        <f t="shared" si="1"/>
        <v>100.47511877969492</v>
      </c>
      <c r="E25" s="33">
        <v>160</v>
      </c>
      <c r="F25" s="33">
        <v>460</v>
      </c>
      <c r="G25" s="27">
        <v>3398</v>
      </c>
      <c r="H25" s="20">
        <v>1579</v>
      </c>
      <c r="I25" s="27">
        <f t="shared" si="4"/>
        <v>39.484871217804454</v>
      </c>
      <c r="J25" s="20">
        <v>1399</v>
      </c>
      <c r="K25" s="27">
        <f t="shared" si="5"/>
        <v>88.600379987333753</v>
      </c>
      <c r="L25" s="20">
        <v>1399</v>
      </c>
      <c r="M25" s="26">
        <f t="shared" si="2"/>
        <v>100</v>
      </c>
      <c r="N25" s="25">
        <v>0</v>
      </c>
      <c r="O25" s="34">
        <f t="shared" si="7"/>
        <v>0</v>
      </c>
      <c r="P25" s="20">
        <v>0</v>
      </c>
      <c r="Q25" s="27">
        <f t="shared" si="3"/>
        <v>0</v>
      </c>
      <c r="R25" s="28">
        <v>0</v>
      </c>
      <c r="S25" s="24">
        <v>0</v>
      </c>
      <c r="T25" s="23">
        <v>0</v>
      </c>
      <c r="U25" s="23">
        <v>0</v>
      </c>
      <c r="V25" s="29">
        <v>0</v>
      </c>
      <c r="W25" s="27">
        <f t="shared" si="8"/>
        <v>0</v>
      </c>
      <c r="X25" s="30">
        <v>0</v>
      </c>
      <c r="Y25" s="30">
        <v>0</v>
      </c>
    </row>
    <row r="26" spans="1:25" ht="18" x14ac:dyDescent="0.25">
      <c r="A26" s="5" t="s">
        <v>43</v>
      </c>
      <c r="B26" s="4">
        <v>2145</v>
      </c>
      <c r="C26" s="20">
        <f t="shared" si="0"/>
        <v>2479</v>
      </c>
      <c r="D26" s="27">
        <f t="shared" si="1"/>
        <v>115.57109557109557</v>
      </c>
      <c r="E26" s="33">
        <v>0</v>
      </c>
      <c r="F26" s="33">
        <v>0</v>
      </c>
      <c r="G26" s="27">
        <v>2479</v>
      </c>
      <c r="H26" s="20">
        <v>1367</v>
      </c>
      <c r="I26" s="27">
        <f t="shared" si="4"/>
        <v>63.729603729603731</v>
      </c>
      <c r="J26" s="20">
        <f t="shared" si="9"/>
        <v>1367</v>
      </c>
      <c r="K26" s="27">
        <f t="shared" si="5"/>
        <v>100</v>
      </c>
      <c r="L26" s="20">
        <v>1247</v>
      </c>
      <c r="M26" s="26">
        <f t="shared" si="2"/>
        <v>91.221653255303579</v>
      </c>
      <c r="N26" s="25">
        <v>120</v>
      </c>
      <c r="O26" s="34">
        <f t="shared" si="7"/>
        <v>8.7783467446964156</v>
      </c>
      <c r="P26" s="20">
        <v>120</v>
      </c>
      <c r="Q26" s="27">
        <f t="shared" si="3"/>
        <v>8.7783467446964156</v>
      </c>
      <c r="R26" s="28">
        <v>0</v>
      </c>
      <c r="S26" s="24">
        <v>0</v>
      </c>
      <c r="T26" s="23">
        <v>0</v>
      </c>
      <c r="U26" s="23">
        <v>0</v>
      </c>
      <c r="V26" s="29">
        <v>0</v>
      </c>
      <c r="W26" s="27">
        <f t="shared" si="8"/>
        <v>0</v>
      </c>
      <c r="X26" s="30">
        <v>0</v>
      </c>
      <c r="Y26" s="30">
        <v>0</v>
      </c>
    </row>
    <row r="27" spans="1:25" ht="18" x14ac:dyDescent="0.25">
      <c r="A27" s="6" t="s">
        <v>44</v>
      </c>
      <c r="B27" s="7">
        <f>SUM(B6:B26)</f>
        <v>48111</v>
      </c>
      <c r="C27" s="38">
        <f>SUM(C6:C26)</f>
        <v>50950.36</v>
      </c>
      <c r="D27" s="39">
        <f>C27/B27*100</f>
        <v>105.90168568518634</v>
      </c>
      <c r="E27" s="40">
        <f t="shared" ref="E27:J27" si="10">SUM(E6:E26)</f>
        <v>647.25</v>
      </c>
      <c r="F27" s="40">
        <f t="shared" si="10"/>
        <v>3392.92</v>
      </c>
      <c r="G27" s="40">
        <f t="shared" si="10"/>
        <v>46910.19</v>
      </c>
      <c r="H27" s="18">
        <f t="shared" si="10"/>
        <v>25596.41</v>
      </c>
      <c r="I27" s="40">
        <f>H27/B27*100</f>
        <v>53.202822639313254</v>
      </c>
      <c r="J27" s="38">
        <f t="shared" si="10"/>
        <v>23645.409999999996</v>
      </c>
      <c r="K27" s="40">
        <f>J27/H27*100</f>
        <v>92.377837360786131</v>
      </c>
      <c r="L27" s="38">
        <f>SUM(L6:L26)</f>
        <v>19225.11</v>
      </c>
      <c r="M27" s="41">
        <f>L27/J27*100</f>
        <v>81.305885582022057</v>
      </c>
      <c r="N27" s="42">
        <f t="shared" si="6"/>
        <v>4420.2999999999956</v>
      </c>
      <c r="O27" s="43">
        <f t="shared" si="7"/>
        <v>18.694114417977932</v>
      </c>
      <c r="P27" s="38">
        <f>SUM(P6:P26)</f>
        <v>4420.3</v>
      </c>
      <c r="Q27" s="40">
        <f t="shared" si="3"/>
        <v>18.694114417977953</v>
      </c>
      <c r="R27" s="18">
        <f>SUM(R6:R26)</f>
        <v>0</v>
      </c>
      <c r="S27" s="44">
        <f>R27/J27*100</f>
        <v>0</v>
      </c>
      <c r="T27" s="40">
        <f>SUM(T6:T26)</f>
        <v>0</v>
      </c>
      <c r="U27" s="40">
        <f>SUM(U6:U26)</f>
        <v>0</v>
      </c>
      <c r="V27" s="18">
        <f>SUM(V6:V26)</f>
        <v>0</v>
      </c>
      <c r="W27" s="40">
        <f t="shared" si="8"/>
        <v>0</v>
      </c>
      <c r="X27" s="40">
        <f>SUM(X6:X26)</f>
        <v>0</v>
      </c>
      <c r="Y27" s="18">
        <f>SUM(Y6:Y26)</f>
        <v>0</v>
      </c>
    </row>
    <row r="28" spans="1:25" ht="18" x14ac:dyDescent="0.25">
      <c r="A28" s="45" t="s">
        <v>49</v>
      </c>
      <c r="B28" s="18">
        <v>48111</v>
      </c>
      <c r="C28" s="18">
        <v>48878.47</v>
      </c>
      <c r="D28" s="40">
        <v>102</v>
      </c>
      <c r="E28" s="40">
        <v>1209</v>
      </c>
      <c r="F28" s="40">
        <v>3981</v>
      </c>
      <c r="G28" s="40">
        <v>31814</v>
      </c>
      <c r="H28" s="18">
        <v>27647.37</v>
      </c>
      <c r="I28" s="40">
        <v>57</v>
      </c>
      <c r="J28" s="18">
        <v>25205.37</v>
      </c>
      <c r="K28" s="40">
        <v>91</v>
      </c>
      <c r="L28" s="38">
        <v>15729.37</v>
      </c>
      <c r="M28" s="40">
        <v>62</v>
      </c>
      <c r="N28" s="38">
        <v>9476</v>
      </c>
      <c r="O28" s="38">
        <v>60</v>
      </c>
      <c r="P28" s="38">
        <v>9476</v>
      </c>
      <c r="Q28" s="40">
        <v>38</v>
      </c>
      <c r="R28" s="18">
        <v>0</v>
      </c>
      <c r="S28" s="40">
        <f>R28/J28*100</f>
        <v>0</v>
      </c>
      <c r="T28" s="18">
        <v>0</v>
      </c>
      <c r="U28" s="18">
        <v>0</v>
      </c>
      <c r="V28" s="18">
        <v>0</v>
      </c>
      <c r="W28" s="44">
        <f t="shared" si="8"/>
        <v>0</v>
      </c>
      <c r="X28" s="18">
        <v>0</v>
      </c>
      <c r="Y28" s="46">
        <v>0</v>
      </c>
    </row>
    <row r="29" spans="1:25" hidden="1" x14ac:dyDescent="0.25">
      <c r="A29" s="47"/>
      <c r="B29" s="47"/>
      <c r="C29" s="47"/>
      <c r="D29" s="48"/>
      <c r="E29" s="47"/>
      <c r="F29" s="47"/>
      <c r="G29" s="47"/>
      <c r="H29" s="47"/>
      <c r="I29" s="48"/>
      <c r="J29" s="47">
        <v>0</v>
      </c>
      <c r="K29" s="47"/>
      <c r="L29" s="49"/>
      <c r="M29" s="47"/>
      <c r="N29" s="49"/>
      <c r="O29" s="49"/>
      <c r="P29" s="49"/>
      <c r="Q29" s="47"/>
      <c r="R29" s="47"/>
      <c r="S29" s="47"/>
      <c r="T29" s="47"/>
      <c r="U29" s="47"/>
      <c r="V29" s="47"/>
      <c r="W29" s="47"/>
      <c r="X29" s="47"/>
      <c r="Y29" s="47"/>
    </row>
    <row r="30" spans="1:25" hidden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9"/>
      <c r="M30" s="47"/>
      <c r="N30" s="49"/>
      <c r="O30" s="49"/>
      <c r="P30" s="49"/>
      <c r="Q30" s="47"/>
      <c r="R30" s="47"/>
      <c r="S30" s="47"/>
      <c r="T30" s="47"/>
      <c r="U30" s="47"/>
      <c r="V30" s="47"/>
      <c r="W30" s="47"/>
      <c r="X30" s="47"/>
      <c r="Y30" s="47"/>
    </row>
    <row r="31" spans="1:25" hidden="1" x14ac:dyDescent="0.25">
      <c r="A31" s="5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9"/>
      <c r="M31" s="47"/>
      <c r="N31" s="49"/>
      <c r="O31" s="49"/>
      <c r="P31" s="49"/>
      <c r="Q31" s="47"/>
      <c r="R31" s="47"/>
      <c r="S31" s="47"/>
      <c r="T31" s="47"/>
      <c r="U31" s="47"/>
      <c r="V31" s="50"/>
      <c r="W31" s="50"/>
      <c r="X31" s="50"/>
      <c r="Y31" s="47"/>
    </row>
    <row r="32" spans="1:25" hidden="1" x14ac:dyDescent="0.25">
      <c r="A32" s="50"/>
      <c r="B32" s="47"/>
      <c r="C32" s="47"/>
      <c r="D32" s="47"/>
      <c r="E32" s="47"/>
      <c r="F32" s="47"/>
      <c r="G32" s="47"/>
      <c r="H32" s="47"/>
      <c r="I32" s="47"/>
      <c r="J32" s="51"/>
      <c r="K32" s="47"/>
      <c r="L32" s="52"/>
      <c r="M32" s="47"/>
      <c r="N32" s="49"/>
      <c r="O32" s="49"/>
      <c r="P32" s="49"/>
      <c r="Q32" s="47"/>
      <c r="R32" s="47"/>
      <c r="S32" s="47"/>
      <c r="T32" s="47"/>
      <c r="U32" s="47"/>
      <c r="V32" s="50"/>
      <c r="W32" s="50"/>
      <c r="X32" s="50"/>
      <c r="Y32" s="47"/>
    </row>
    <row r="33" spans="1:25" ht="18" hidden="1" x14ac:dyDescent="0.25">
      <c r="A33" s="53" t="s">
        <v>50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5"/>
      <c r="O33" s="55"/>
      <c r="P33" s="55"/>
      <c r="Q33" s="54"/>
      <c r="R33" s="54"/>
      <c r="S33" s="54"/>
      <c r="T33" s="54" t="s">
        <v>45</v>
      </c>
      <c r="U33" s="54"/>
      <c r="V33" s="53"/>
      <c r="W33" s="53"/>
      <c r="X33" s="56"/>
      <c r="Y33" s="47"/>
    </row>
    <row r="34" spans="1:25" hidden="1" x14ac:dyDescent="0.25">
      <c r="A34" s="5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47"/>
      <c r="R34" s="47"/>
      <c r="S34" s="47"/>
      <c r="T34" s="47"/>
      <c r="U34" s="47"/>
      <c r="V34" s="50"/>
      <c r="W34" s="50"/>
      <c r="X34" s="50"/>
      <c r="Y34" s="47"/>
    </row>
    <row r="35" spans="1:25" hidden="1" x14ac:dyDescent="0.25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47"/>
      <c r="R35" s="47"/>
      <c r="S35" s="47"/>
      <c r="T35" s="47"/>
      <c r="U35" s="47"/>
      <c r="V35" s="50"/>
      <c r="W35" s="50"/>
      <c r="X35" s="50"/>
      <c r="Y35" s="47"/>
    </row>
    <row r="36" spans="1:25" hidden="1" x14ac:dyDescent="0.25">
      <c r="A36" s="5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47"/>
      <c r="R36" s="47"/>
      <c r="S36" s="47"/>
      <c r="T36" s="47"/>
      <c r="U36" s="47"/>
      <c r="V36" s="50"/>
      <c r="W36" s="50"/>
      <c r="X36" s="50"/>
      <c r="Y36" s="47"/>
    </row>
    <row r="37" spans="1:25" ht="15.75" hidden="1" x14ac:dyDescent="0.3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8"/>
      <c r="N37" s="59"/>
      <c r="O37" s="59"/>
      <c r="P37" s="59"/>
      <c r="Q37" s="58"/>
      <c r="R37" s="58"/>
      <c r="S37" s="58"/>
      <c r="T37" s="58"/>
      <c r="U37" s="58"/>
      <c r="V37" s="60"/>
      <c r="W37" s="60"/>
      <c r="X37" s="60"/>
      <c r="Y37" s="58"/>
    </row>
    <row r="38" spans="1:25" hidden="1" x14ac:dyDescent="0.25">
      <c r="A38" s="61" t="s">
        <v>46</v>
      </c>
    </row>
    <row r="39" spans="1:25" hidden="1" x14ac:dyDescent="0.25">
      <c r="A39" s="61" t="s">
        <v>47</v>
      </c>
    </row>
    <row r="40" spans="1:25" x14ac:dyDescent="0.25">
      <c r="A40" s="11" t="s">
        <v>51</v>
      </c>
    </row>
  </sheetData>
  <mergeCells count="21">
    <mergeCell ref="Y4:Y5"/>
    <mergeCell ref="A2:W2"/>
    <mergeCell ref="A4:A5"/>
    <mergeCell ref="B4:B5"/>
    <mergeCell ref="C4:C5"/>
    <mergeCell ref="D4:D5"/>
    <mergeCell ref="L4:L5"/>
    <mergeCell ref="M4:M5"/>
    <mergeCell ref="N4:N5"/>
    <mergeCell ref="O4:O5"/>
    <mergeCell ref="P4:P5"/>
    <mergeCell ref="E4:G4"/>
    <mergeCell ref="H4:H5"/>
    <mergeCell ref="I4:I5"/>
    <mergeCell ref="J4:J5"/>
    <mergeCell ref="K4:K5"/>
    <mergeCell ref="Q4:Q5"/>
    <mergeCell ref="R4:S4"/>
    <mergeCell ref="T4:U4"/>
    <mergeCell ref="V4:W4"/>
    <mergeCell ref="X4:X5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яровые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2023-11-17T11:07:27Z</dcterms:modified>
</cp:coreProperties>
</file>