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558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45621"/>
</workbook>
</file>

<file path=xl/calcChain.xml><?xml version="1.0" encoding="utf-8"?>
<calcChain xmlns="http://schemas.openxmlformats.org/spreadsheetml/2006/main">
  <c r="O214" i="1" l="1"/>
  <c r="D11" i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 s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Q103" i="1" l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4" i="1" l="1"/>
  <c r="D164" i="1" s="1"/>
  <c r="D20" i="1"/>
  <c r="C26" i="1"/>
  <c r="C22" i="1"/>
  <c r="D22" i="1" s="1"/>
  <c r="D21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<sst xmlns="http://schemas.openxmlformats.org/spreadsheetml/2006/main" count="275" uniqueCount="219">
  <si>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</si>
  <si>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</si>
  <si>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</si>
  <si>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</si>
  <si>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</si>
  <si>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</si>
  <si>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</si>
  <si>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</si>
  <si>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</si>
  <si>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</si>
  <si>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</si>
  <si>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</si>
  <si>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</si>
  <si>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</si>
  <si>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</si>
  <si>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</si>
  <si>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</si>
  <si>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</si>
  <si>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</si>
  <si>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</si>
  <si>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</si>
  <si>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</si>
  <si>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</si>
  <si>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</si>
  <si>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</si>
  <si>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</si>
  <si>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</si>
  <si>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</si>
  <si>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</si>
  <si>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</si>
  <si>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</si>
  <si>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</si>
  <si>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</si>
  <si>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</si>
  <si>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</si>
  <si>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</si>
  <si>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</si>
  <si>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</si>
  <si>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</si>
  <si>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</si>
  <si>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</si>
  <si>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</si>
  <si>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</si>
  <si>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</si>
  <si>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</si>
  <si>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</si>
  <si>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</si>
  <si>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</si>
  <si>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</si>
  <si>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</si>
  <si>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</si>
  <si>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</si>
  <si>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</si>
  <si>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</si>
  <si>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</si>
  <si>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</si>
  <si>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</si>
  <si>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</si>
  <si>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</si>
  <si>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</si>
  <si>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</si>
  <si>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</si>
  <si>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</si>
  <si>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</si>
  <si>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</si>
  <si>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</si>
  <si>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</si>
  <si>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</si>
  <si>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</si>
  <si>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</si>
  <si>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</si>
  <si>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</si>
  <si>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</si>
  <si>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</si>
  <si>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</si>
  <si>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</si>
  <si>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</si>
  <si>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</si>
  <si>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</si>
  <si>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</si>
  <si>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</si>
  <si>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</si>
  <si>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</si>
  <si>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</si>
  <si>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</si>
  <si>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</si>
  <si>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</si>
  <si>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</si>
  <si>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</si>
  <si>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</si>
  <si>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</si>
  <si>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</si>
  <si>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</si>
  <si>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</si>
  <si>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</si>
  <si>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</si>
  <si>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</si>
  <si>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</si>
  <si>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</si>
  <si>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</si>
  <si>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</si>
  <si>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</si>
  <si>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</si>
  <si>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</si>
  <si>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</si>
  <si>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</si>
  <si>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</si>
  <si>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</si>
  <si>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</si>
  <si>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</si>
  <si>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</si>
  <si>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</si>
  <si>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</si>
  <si>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</si>
  <si>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</si>
  <si>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</si>
  <si>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</si>
  <si>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</si>
  <si>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</si>
  <si>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</si>
  <si>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</si>
  <si>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</si>
  <si>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</si>
  <si>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</si>
  <si>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</si>
  <si>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</si>
  <si>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</si>
  <si>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</si>
  <si>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</si>
  <si>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</si>
  <si>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</si>
  <si>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</si>
  <si>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</si>
  <si>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</si>
  <si>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</si>
  <si>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</si>
  <si>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</si>
  <si>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</si>
  <si>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</si>
  <si>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</si>
  <si>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</si>
  <si>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</si>
  <si>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</si>
  <si>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</si>
  <si>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</si>
  <si>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</si>
  <si>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</si>
  <si>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</si>
  <si>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</si>
  <si>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</si>
  <si>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</si>
  <si>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</si>
  <si>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</si>
  <si>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</si>
  <si>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</si>
  <si>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</si>
  <si>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</si>
  <si>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</si>
  <si>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</si>
  <si>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</si>
  <si>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</si>
  <si>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</si>
  <si>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</si>
  <si>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</si>
  <si>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</si>
  <si>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</si>
  <si>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</si>
  <si>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</si>
  <si>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</si>
  <si>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</si>
  <si>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</si>
  <si>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</si>
  <si>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</si>
  <si>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</si>
  <si>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</si>
  <si>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</si>
  <si>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</si>
  <si>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</si>
  <si>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</si>
  <si>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</si>
  <si>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</si>
  <si>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</si>
  <si>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</si>
  <si>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</si>
  <si>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</si>
  <si>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</si>
  <si>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</si>
  <si>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</si>
  <si>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</si>
  <si>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</si>
  <si>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</si>
  <si>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</si>
  <si>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</si>
  <si>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</si>
  <si>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</si>
  <si>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</si>
  <si>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</si>
  <si>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</si>
  <si>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</si>
  <si>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</si>
  <si>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</si>
  <si>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</si>
  <si>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</si>
  <si>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</si>
  <si>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</si>
  <si>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</si>
  <si>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</si>
  <si>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</si>
  <si>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</si>
  <si>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</si>
  <si>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</si>
  <si>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</si>
  <si>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</si>
  <si>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</si>
  <si>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</si>
  <si>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</si>
  <si>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</si>
  <si>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</si>
  <si>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21 августа 2023 г. (СХО и КФХ)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</si>
</sst>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5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O128" activePane="bottomRight" state="frozen"/>
      <selection activeCell="A2" sqref="A2"/>
      <selection pane="topRight" activeCell="F2" sqref="F2"/>
      <selection pane="bottomLeft" activeCell="A7" sqref="A7"/>
      <selection pane="bottomRight" activeCell="O207" sqref="O207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55.5" customHeight="1" thickBot="1" x14ac:dyDescent="0.3">
      <c r="A2" s="197" t="s">
        <v>218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198" t="s">
        <v>3</v>
      </c>
      <c r="B4" s="201" t="s">
        <v>214</v>
      </c>
      <c r="C4" s="204" t="s">
        <v>215</v>
      </c>
      <c r="D4" s="204" t="s">
        <v>216</v>
      </c>
      <c r="E4" s="207" t="s">
        <v>4</v>
      </c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9"/>
      <c r="Z4" s="178" t="s">
        <v>0</v>
      </c>
    </row>
    <row r="5" spans="1:26" s="178" customFormat="1" ht="57.75" customHeight="1" x14ac:dyDescent="0.25">
      <c r="A5" s="199"/>
      <c r="B5" s="202"/>
      <c r="C5" s="205"/>
      <c r="D5" s="205"/>
      <c r="E5" s="210" t="s">
        <v>5</v>
      </c>
      <c r="F5" s="210" t="s">
        <v>6</v>
      </c>
      <c r="G5" s="210" t="s">
        <v>7</v>
      </c>
      <c r="H5" s="210" t="s">
        <v>8</v>
      </c>
      <c r="I5" s="210" t="s">
        <v>9</v>
      </c>
      <c r="J5" s="210" t="s">
        <v>10</v>
      </c>
      <c r="K5" s="210" t="s">
        <v>11</v>
      </c>
      <c r="L5" s="210" t="s">
        <v>12</v>
      </c>
      <c r="M5" s="210" t="s">
        <v>13</v>
      </c>
      <c r="N5" s="210" t="s">
        <v>14</v>
      </c>
      <c r="O5" s="210" t="s">
        <v>15</v>
      </c>
      <c r="P5" s="210" t="s">
        <v>16</v>
      </c>
      <c r="Q5" s="210" t="s">
        <v>17</v>
      </c>
      <c r="R5" s="210" t="s">
        <v>18</v>
      </c>
      <c r="S5" s="210" t="s">
        <v>19</v>
      </c>
      <c r="T5" s="210" t="s">
        <v>20</v>
      </c>
      <c r="U5" s="210" t="s">
        <v>21</v>
      </c>
      <c r="V5" s="210" t="s">
        <v>22</v>
      </c>
      <c r="W5" s="210" t="s">
        <v>23</v>
      </c>
      <c r="X5" s="210" t="s">
        <v>24</v>
      </c>
      <c r="Y5" s="210" t="s">
        <v>25</v>
      </c>
    </row>
    <row r="6" spans="1:26" s="178" customFormat="1" ht="53.25" customHeight="1" thickBot="1" x14ac:dyDescent="0.3">
      <c r="A6" s="200"/>
      <c r="B6" s="203"/>
      <c r="C6" s="206"/>
      <c r="D6" s="206"/>
      <c r="E6" s="211"/>
      <c r="F6" s="211"/>
      <c r="G6" s="211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U6" s="211"/>
      <c r="V6" s="211"/>
      <c r="W6" s="211"/>
      <c r="X6" s="211"/>
      <c r="Y6" s="211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 x14ac:dyDescent="0.2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 x14ac:dyDescent="0.2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 x14ac:dyDescent="0.2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 x14ac:dyDescent="0.2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 x14ac:dyDescent="0.2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 x14ac:dyDescent="0.2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296320</v>
      </c>
      <c r="D102" s="174">
        <f>C102/B102</f>
        <v>0.9943924480940699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79">
        <v>6220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0.98891013639564418</v>
      </c>
      <c r="D104" s="15">
        <f t="shared" ref="D104:D131" si="26">C104/B104</f>
        <v>1.0062862768635361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-6006</v>
      </c>
      <c r="D105" s="166">
        <f t="shared" si="26"/>
        <v>-1.1470588235294117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-6220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customHeight="1" x14ac:dyDescent="0.2">
      <c r="A106" s="11" t="s">
        <v>92</v>
      </c>
      <c r="B106" s="93">
        <v>167595</v>
      </c>
      <c r="C106" s="26">
        <f t="shared" ref="C106:C110" si="30">SUM(E106:Y106)</f>
        <v>160987.5</v>
      </c>
      <c r="D106" s="15">
        <f t="shared" si="26"/>
        <v>0.96057459948089141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93">
        <v>1552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customHeight="1" x14ac:dyDescent="0.2">
      <c r="A107" s="11" t="s">
        <v>93</v>
      </c>
      <c r="B107" s="93">
        <v>9935</v>
      </c>
      <c r="C107" s="26">
        <f t="shared" si="30"/>
        <v>10193</v>
      </c>
      <c r="D107" s="15">
        <f t="shared" si="26"/>
        <v>1.0259687971816809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93">
        <v>649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customHeight="1" x14ac:dyDescent="0.2">
      <c r="A108" s="11" t="s">
        <v>94</v>
      </c>
      <c r="B108" s="93">
        <v>94835</v>
      </c>
      <c r="C108" s="26">
        <f t="shared" si="30"/>
        <v>93612.3</v>
      </c>
      <c r="D108" s="15">
        <f t="shared" si="26"/>
        <v>0.98710708071914377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93">
        <v>3489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296320</v>
      </c>
      <c r="D111" s="174">
        <f t="shared" si="26"/>
        <v>0.9943924480940699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79">
        <v>6220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0.98891013639564418</v>
      </c>
      <c r="D112" s="15">
        <f t="shared" si="26"/>
        <v>1.0062862768635361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0.717664705203646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customHeight="1" x14ac:dyDescent="0.2">
      <c r="A113" s="11" t="s">
        <v>197</v>
      </c>
      <c r="B113" s="93">
        <v>167595</v>
      </c>
      <c r="C113" s="26">
        <f t="shared" ref="C113:C124" si="33">SUM(E113:Y113)</f>
        <v>164283</v>
      </c>
      <c r="D113" s="15">
        <f t="shared" si="26"/>
        <v>0.98023807392821982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93">
        <v>1552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3"/>
        <v>10249</v>
      </c>
      <c r="D114" s="15">
        <f t="shared" si="26"/>
        <v>1.0316054353296427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93">
        <v>649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3"/>
        <v>95002.8</v>
      </c>
      <c r="D115" s="15">
        <f t="shared" si="26"/>
        <v>1.0017693889386829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93">
        <v>3489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1009769.1000000001</v>
      </c>
      <c r="D119" s="15">
        <f t="shared" si="26"/>
        <v>1.7348911407541803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92">
        <v>18962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1.6965206653225808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3"/>
        <v>570133.1100000001</v>
      </c>
      <c r="D121" s="15">
        <f t="shared" si="26"/>
        <v>1.6800442897723926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93">
        <v>5084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3"/>
        <v>31469</v>
      </c>
      <c r="D122" s="15">
        <f t="shared" si="26"/>
        <v>1.6468156366110209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93">
        <v>1624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3"/>
        <v>308949.90000000002</v>
      </c>
      <c r="D123" s="15">
        <f t="shared" si="26"/>
        <v>1.7200290615135372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93">
        <v>11181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34.076980966522683</v>
      </c>
      <c r="D126" s="15">
        <f t="shared" si="26"/>
        <v>1.7446744935356338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92">
        <v>30.5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34.704327897591355</v>
      </c>
      <c r="D127" s="15">
        <f t="shared" si="26"/>
        <v>1.7139145422496798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94">
        <v>32.799999999999997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customHeight="1" x14ac:dyDescent="0.2">
      <c r="A128" s="11" t="s">
        <v>93</v>
      </c>
      <c r="B128" s="51">
        <f t="shared" si="41"/>
        <v>19.234021137393057</v>
      </c>
      <c r="C128" s="51">
        <f t="shared" si="41"/>
        <v>30.704458971606986</v>
      </c>
      <c r="D128" s="15">
        <f t="shared" si="26"/>
        <v>1.5963619230881541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95">
        <v>25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1"/>
        <v>18.94015922391522</v>
      </c>
      <c r="C129" s="51">
        <f t="shared" si="41"/>
        <v>32.520083618588089</v>
      </c>
      <c r="D129" s="15">
        <f t="shared" si="26"/>
        <v>1.7169910365656202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95">
        <v>32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3869</v>
      </c>
      <c r="D133" s="15">
        <f t="shared" si="54"/>
        <v>1.7642498860009119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-744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customHeight="1" x14ac:dyDescent="0.2">
      <c r="A134" s="31" t="s">
        <v>100</v>
      </c>
      <c r="B134" s="27">
        <v>81</v>
      </c>
      <c r="C134" s="27">
        <f>SUM(E134:Y134)</f>
        <v>340</v>
      </c>
      <c r="D134" s="15">
        <f t="shared" si="54"/>
        <v>4.1975308641975309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163">
        <v>31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hidden="1" customHeight="1" outlineLevel="1" x14ac:dyDescent="0.2">
      <c r="A139" s="52" t="s">
        <v>105</v>
      </c>
      <c r="B139" s="23">
        <v>4894</v>
      </c>
      <c r="C139" s="27">
        <f>SUM(E139:Y139)</f>
        <v>5060</v>
      </c>
      <c r="D139" s="15">
        <f t="shared" ref="D139:D145" si="58">C139/B139</f>
        <v>1.0339190845933797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93">
        <v>194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0.9979291983039148</v>
      </c>
      <c r="D140" s="15">
        <f t="shared" si="58"/>
        <v>0.9979291983039148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1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10.5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0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hidden="1" customHeight="1" x14ac:dyDescent="0.2">
      <c r="A143" s="31" t="s">
        <v>106</v>
      </c>
      <c r="B143" s="23">
        <v>95653</v>
      </c>
      <c r="C143" s="27">
        <f>SUM(E143:Y143)</f>
        <v>122635.5</v>
      </c>
      <c r="D143" s="15">
        <f t="shared" si="58"/>
        <v>1.2820873365184573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93">
        <v>3291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hidden="1" customHeight="1" x14ac:dyDescent="0.2">
      <c r="A145" s="31" t="s">
        <v>98</v>
      </c>
      <c r="B145" s="56">
        <f>B143/B139*10</f>
        <v>195.44953003677972</v>
      </c>
      <c r="C145" s="56">
        <f>C143/C139*10</f>
        <v>242.36264822134387</v>
      </c>
      <c r="D145" s="15">
        <f t="shared" si="58"/>
        <v>1.2400267638184448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59">
        <f t="shared" si="64"/>
        <v>169.63917525773195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hidden="1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hidden="1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hidden="1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16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147981</v>
      </c>
      <c r="D202" s="15">
        <f>C202/B202</f>
        <v>0.77550453571185263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573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 x14ac:dyDescent="0.2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79839.5</v>
      </c>
      <c r="D204" s="15">
        <f t="shared" si="116"/>
        <v>0.8970226391775743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163">
        <v>90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0.76794594334631849</v>
      </c>
      <c r="D205" s="15">
        <f t="shared" si="116"/>
        <v>0.90595274480493726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3.8054968287526428E-2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70272</v>
      </c>
      <c r="D206" s="15">
        <f t="shared" si="116"/>
        <v>0.93631082449501679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96">
        <v>90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8486</v>
      </c>
      <c r="D207" s="15">
        <f t="shared" si="116"/>
        <v>0.83804068733952197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0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 x14ac:dyDescent="0.2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 x14ac:dyDescent="0.2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 x14ac:dyDescent="0.2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 x14ac:dyDescent="0.2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 x14ac:dyDescent="0.2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 x14ac:dyDescent="0.2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 x14ac:dyDescent="0.2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 x14ac:dyDescent="0.2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297263.90000000002</v>
      </c>
      <c r="D224" s="9">
        <f t="shared" si="121"/>
        <v>1.3414133255116085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1000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 x14ac:dyDescent="0.2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 x14ac:dyDescent="0.2">
      <c r="A226" s="13" t="s">
        <v>137</v>
      </c>
      <c r="B226" s="23">
        <v>849</v>
      </c>
      <c r="C226" s="27">
        <f>C224*0.19</f>
        <v>56480.141000000003</v>
      </c>
      <c r="D226" s="9">
        <f t="shared" si="121"/>
        <v>66.525489988221437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190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 x14ac:dyDescent="0.2">
      <c r="A227" s="13" t="s">
        <v>138</v>
      </c>
      <c r="B227" s="9">
        <f>B224/B225</f>
        <v>0.65725589989530409</v>
      </c>
      <c r="C227" s="9">
        <f>C224/C225</f>
        <v>1.1224282585712129</v>
      </c>
      <c r="D227" s="9">
        <f t="shared" si="121"/>
        <v>1.7077492324526979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0.10827197921177999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197628.37099999998</v>
      </c>
      <c r="D233" s="9">
        <f t="shared" si="121"/>
        <v>1.5626909771505066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4131.25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 x14ac:dyDescent="0.2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27.879785824825532</v>
      </c>
      <c r="D235" s="9">
        <f t="shared" si="121"/>
        <v>1.1863738648861928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51">
        <f>O233/O234*10</f>
        <v>20.45173267326733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214"/>
      <c r="B245" s="214"/>
      <c r="C245" s="214"/>
      <c r="D245" s="214"/>
      <c r="E245" s="214"/>
      <c r="F245" s="214"/>
      <c r="G245" s="214"/>
      <c r="H245" s="214"/>
      <c r="I245" s="214"/>
      <c r="J245" s="214"/>
      <c r="K245" s="214"/>
      <c r="L245" s="214"/>
      <c r="M245" s="214"/>
      <c r="N245" s="214"/>
      <c r="O245" s="214"/>
      <c r="P245" s="214"/>
      <c r="Q245" s="214"/>
      <c r="R245" s="214"/>
      <c r="S245" s="214"/>
      <c r="T245" s="214"/>
      <c r="U245" s="214"/>
      <c r="V245" s="214"/>
      <c r="W245" s="214"/>
      <c r="X245" s="214"/>
      <c r="Y245" s="214"/>
    </row>
    <row r="246" spans="1:25" ht="20.25" hidden="1" customHeight="1" x14ac:dyDescent="0.25">
      <c r="A246" s="212"/>
      <c r="B246" s="213"/>
      <c r="C246" s="213"/>
      <c r="D246" s="213"/>
      <c r="E246" s="213"/>
      <c r="F246" s="213"/>
      <c r="G246" s="213"/>
      <c r="H246" s="213"/>
      <c r="I246" s="213"/>
      <c r="J246" s="213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Егоровы</cp:lastModifiedBy>
  <cp:lastPrinted>2023-04-03T05:07:52Z</cp:lastPrinted>
  <dcterms:created xsi:type="dcterms:W3CDTF">2017-06-08T05:54:08Z</dcterms:created>
  <dcterms:modified xsi:type="dcterms:W3CDTF">2023-08-20T18:42:48Z</dcterms:modified>
</cp:coreProperties>
</file>