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7" i="1" l="1"/>
  <c r="D227" i="1" s="1"/>
  <c r="D159" i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<sst xmlns="http://schemas.openxmlformats.org/spreadsheetml/2006/main" count="275" uniqueCount="219">
  <si>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</si>
  <si>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</si>
  <si>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</si>
  <si>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</si>
  <si>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</si>
  <si>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</si>
  <si>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</si>
  <si>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</si>
  <si>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</si>
  <si>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</si>
  <si>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</si>
  <si>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</si>
  <si>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</si>
  <si>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</si>
  <si>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</si>
  <si>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</si>
  <si>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</si>
  <si>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</si>
  <si>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</si>
  <si>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</si>
  <si>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</si>
  <si>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</si>
  <si>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</si>
  <si>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</si>
  <si>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</si>
  <si>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</si>
  <si>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</si>
  <si>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</si>
  <si>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</si>
  <si>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</si>
  <si>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</si>
  <si>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</si>
  <si>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</si>
  <si>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</si>
  <si>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</si>
  <si>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</si>
  <si>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</si>
  <si>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</si>
  <si>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</si>
  <si>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</si>
  <si>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</si>
  <si>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</si>
  <si>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</si>
  <si>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</si>
  <si>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</si>
  <si>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</si>
  <si>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</si>
  <si>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</si>
  <si>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</si>
  <si>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</si>
  <si>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</si>
  <si>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</si>
  <si>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</si>
  <si>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</si>
  <si>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</si>
  <si>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</si>
  <si>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</si>
  <si>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</si>
  <si>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</si>
  <si>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</si>
  <si>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</si>
  <si>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</si>
  <si>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</si>
  <si>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</si>
  <si>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</si>
  <si>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</si>
  <si>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</si>
  <si>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</si>
  <si>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</si>
  <si>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</si>
  <si>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</si>
  <si>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</si>
  <si>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</si>
  <si>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</si>
  <si>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</si>
  <si>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</si>
  <si>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</si>
  <si>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</si>
  <si>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</si>
  <si>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</si>
  <si>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</si>
  <si>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</si>
  <si>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</si>
  <si>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</si>
  <si>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</si>
  <si>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</si>
  <si>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</si>
  <si>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</si>
  <si>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</si>
  <si>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</si>
  <si>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</si>
  <si>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</si>
  <si>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</si>
  <si>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</si>
  <si>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</si>
  <si>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</si>
  <si>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</si>
  <si>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</si>
  <si>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</si>
  <si>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</si>
  <si>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</si>
  <si>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</si>
  <si>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</si>
  <si>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</si>
  <si>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</si>
  <si>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</si>
  <si>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</si>
  <si>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</si>
  <si>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</si>
  <si>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</si>
  <si>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</si>
  <si>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</si>
  <si>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</si>
  <si>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</si>
  <si>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</si>
  <si>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</si>
  <si>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</si>
  <si>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</si>
  <si>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</si>
  <si>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</si>
  <si>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</si>
  <si>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</si>
  <si>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</si>
  <si>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</si>
  <si>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</si>
  <si>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</si>
  <si>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</si>
  <si>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</si>
  <si>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</si>
  <si>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</si>
  <si>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</si>
  <si>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</si>
  <si>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</si>
  <si>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</si>
  <si>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</si>
  <si>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</si>
  <si>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</si>
  <si>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</si>
  <si>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</si>
  <si>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</si>
  <si>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</si>
  <si>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</si>
  <si>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</si>
  <si>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</si>
  <si>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</si>
  <si>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</si>
  <si>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</si>
  <si>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</si>
  <si>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</si>
  <si>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</si>
  <si>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</si>
  <si>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</si>
  <si>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</si>
  <si>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</si>
  <si>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</si>
  <si>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</si>
  <si>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</si>
  <si>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</si>
  <si>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</si>
  <si>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</si>
  <si>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</si>
  <si>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</si>
  <si>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</si>
  <si>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</si>
  <si>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</si>
  <si>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</si>
  <si>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</si>
  <si>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</si>
  <si>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</si>
  <si>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</si>
  <si>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</si>
  <si>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</si>
  <si>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</si>
  <si>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</si>
  <si>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</si>
  <si>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</si>
  <si>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</si>
  <si>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</si>
  <si>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</si>
  <si>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</si>
  <si>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</si>
  <si>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</si>
  <si>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</si>
  <si>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</si>
  <si>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</si>
  <si>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</si>
  <si>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</si>
  <si>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</si>
  <si>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</si>
  <si>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</si>
  <si>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</si>
  <si>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</si>
  <si>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</si>
  <si>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</si>
  <si>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</si>
  <si>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</si>
  <si>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</si>
  <si>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</si>
  <si>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</si>
  <si>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</si>
  <si>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</si>
  <si>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</si>
  <si>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</si>
  <si>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</si>
  <si>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</si>
  <si>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</si>
  <si>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</si>
  <si>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</si>
  <si>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</si>
  <si>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</si>
  <si>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</si>
  <si>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</si>
  <si>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</si>
  <si>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</si>
  <si>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</si>
  <si>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</si>
  <si>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</si>
  <si>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</si>
  <si>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12 июля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</si>
</sst>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192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62" t="s">
        <v>218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3" t="s">
        <v>3</v>
      </c>
      <c r="B4" s="166" t="s">
        <v>210</v>
      </c>
      <c r="C4" s="169" t="s">
        <v>211</v>
      </c>
      <c r="D4" s="169" t="s">
        <v>212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2" t="s">
        <v>0</v>
      </c>
    </row>
    <row r="5" spans="1:26" s="2" customFormat="1" ht="87" customHeight="1" x14ac:dyDescent="0.25">
      <c r="A5" s="164"/>
      <c r="B5" s="167"/>
      <c r="C5" s="170"/>
      <c r="D5" s="170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2" customFormat="1" ht="69.75" customHeight="1" thickBot="1" x14ac:dyDescent="0.3">
      <c r="A6" s="165"/>
      <c r="B6" s="168"/>
      <c r="C6" s="171"/>
      <c r="D6" s="17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7"/>
      <c r="F109" s="137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211</v>
      </c>
      <c r="D110" s="14" t="e">
        <f t="shared" si="29"/>
        <v>#DIV/0!</v>
      </c>
      <c r="E110" s="152"/>
      <c r="F110" s="152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193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7">
        <v>333</v>
      </c>
      <c r="F116" s="137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182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7">
        <v>3310</v>
      </c>
      <c r="F124" s="137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205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2"/>
      <c r="F125" s="152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204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180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56"/>
        <v>47.510000000000005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11.658895705521473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3"/>
      <c r="F199" s="153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24688</v>
      </c>
      <c r="C200" s="25">
        <f>SUM(E200:Y200)</f>
        <v>32113</v>
      </c>
      <c r="D200" s="14">
        <f t="shared" ref="D200" si="103">C200/B200</f>
        <v>1.300753402462735</v>
      </c>
      <c r="E200" s="89">
        <v>3700</v>
      </c>
      <c r="F200" s="89">
        <v>1526</v>
      </c>
      <c r="G200" s="89">
        <v>1830</v>
      </c>
      <c r="H200" s="89">
        <v>505</v>
      </c>
      <c r="I200" s="89">
        <v>143</v>
      </c>
      <c r="J200" s="89">
        <v>3980</v>
      </c>
      <c r="K200" s="89">
        <v>860</v>
      </c>
      <c r="L200" s="89"/>
      <c r="M200" s="89"/>
      <c r="N200" s="89">
        <v>770</v>
      </c>
      <c r="O200" s="89">
        <v>388</v>
      </c>
      <c r="P200" s="89"/>
      <c r="Q200" s="89">
        <v>4959</v>
      </c>
      <c r="R200" s="89">
        <v>1620</v>
      </c>
      <c r="S200" s="89">
        <v>4739</v>
      </c>
      <c r="T200" s="89">
        <v>350</v>
      </c>
      <c r="U200" s="89">
        <v>1590</v>
      </c>
      <c r="V200" s="89">
        <v>890</v>
      </c>
      <c r="W200" s="89">
        <v>1468</v>
      </c>
      <c r="X200" s="89">
        <v>1515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0.23512380952380951</v>
      </c>
      <c r="C201" s="79">
        <f>C200/C203</f>
        <v>0.30583809523809524</v>
      </c>
      <c r="D201" s="14">
        <f t="shared" ref="D201:D226" si="104">C201/B201</f>
        <v>1.300753402462735</v>
      </c>
      <c r="E201" s="88">
        <f>E200/E203</f>
        <v>0.49684436685913791</v>
      </c>
      <c r="F201" s="88">
        <f t="shared" ref="F201:Y201" si="105">F200/F203</f>
        <v>0.37347038668624571</v>
      </c>
      <c r="G201" s="88">
        <f t="shared" si="105"/>
        <v>0.33303002729754322</v>
      </c>
      <c r="H201" s="88">
        <f>H200/H203</f>
        <v>7.4264705882352941E-2</v>
      </c>
      <c r="I201" s="88">
        <f t="shared" si="105"/>
        <v>4.2420646692376149E-2</v>
      </c>
      <c r="J201" s="88">
        <f t="shared" si="105"/>
        <v>0.6745762711864407</v>
      </c>
      <c r="K201" s="88">
        <f t="shared" si="105"/>
        <v>0.20004652244708071</v>
      </c>
      <c r="L201" s="88">
        <f t="shared" si="105"/>
        <v>0</v>
      </c>
      <c r="M201" s="88">
        <f t="shared" si="105"/>
        <v>0</v>
      </c>
      <c r="N201" s="88">
        <f t="shared" si="105"/>
        <v>0.34544638851502918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0.69356643356643355</v>
      </c>
      <c r="R201" s="88">
        <f t="shared" si="105"/>
        <v>0.31708749266001174</v>
      </c>
      <c r="S201" s="88">
        <f t="shared" si="105"/>
        <v>0.61842620383661751</v>
      </c>
      <c r="T201" s="88">
        <f t="shared" si="105"/>
        <v>8.5679314565483472E-2</v>
      </c>
      <c r="U201" s="88">
        <f t="shared" si="105"/>
        <v>0.48284239295475251</v>
      </c>
      <c r="V201" s="88">
        <f t="shared" si="105"/>
        <v>0.40454545454545454</v>
      </c>
      <c r="W201" s="88">
        <f t="shared" si="105"/>
        <v>0.24065573770491802</v>
      </c>
      <c r="X201" s="88">
        <f t="shared" si="105"/>
        <v>0.21953340095638313</v>
      </c>
      <c r="Y201" s="88">
        <f t="shared" si="105"/>
        <v>0.4495960660344222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4"/>
        <v>0.95014942984194073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5141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216</v>
      </c>
      <c r="B210" s="25">
        <v>64514</v>
      </c>
      <c r="C210" s="25">
        <f>SUM(E210:Y210)</f>
        <v>75123.7</v>
      </c>
      <c r="D210" s="14">
        <f t="shared" si="104"/>
        <v>1.1644557770406423</v>
      </c>
      <c r="E210" s="33">
        <v>790</v>
      </c>
      <c r="F210" s="33">
        <v>1700</v>
      </c>
      <c r="G210" s="33">
        <v>8395</v>
      </c>
      <c r="H210" s="33">
        <v>5046</v>
      </c>
      <c r="I210" s="33">
        <v>3793</v>
      </c>
      <c r="J210" s="33">
        <v>4281</v>
      </c>
      <c r="K210" s="43">
        <v>3545</v>
      </c>
      <c r="L210" s="33">
        <v>4200</v>
      </c>
      <c r="M210" s="33">
        <v>1775</v>
      </c>
      <c r="N210" s="33">
        <v>2754</v>
      </c>
      <c r="O210" s="33">
        <v>2123</v>
      </c>
      <c r="P210" s="33">
        <v>3302</v>
      </c>
      <c r="Q210" s="33">
        <v>5030</v>
      </c>
      <c r="R210" s="33">
        <v>2017</v>
      </c>
      <c r="S210" s="33">
        <v>3831</v>
      </c>
      <c r="T210" s="33">
        <v>3942</v>
      </c>
      <c r="U210" s="33">
        <v>1150</v>
      </c>
      <c r="V210" s="33">
        <v>1221.7</v>
      </c>
      <c r="W210" s="33">
        <v>3641</v>
      </c>
      <c r="X210" s="33">
        <v>8377</v>
      </c>
      <c r="Y210" s="33">
        <v>4210</v>
      </c>
    </row>
    <row r="211" spans="1:35" s="44" customFormat="1" ht="30" customHeight="1" x14ac:dyDescent="0.2">
      <c r="A211" s="10" t="s">
        <v>125</v>
      </c>
      <c r="B211" s="46">
        <v>0.745</v>
      </c>
      <c r="C211" s="46">
        <f>C210/C209</f>
        <v>0.87026309194900786</v>
      </c>
      <c r="D211" s="14">
        <f t="shared" si="104"/>
        <v>1.1681383784550441</v>
      </c>
      <c r="E211" s="66">
        <f t="shared" ref="E211:Y211" si="107">E210/E209</f>
        <v>0.96708247132416847</v>
      </c>
      <c r="F211" s="66">
        <f t="shared" si="107"/>
        <v>0.90657963502170458</v>
      </c>
      <c r="G211" s="66">
        <f t="shared" si="107"/>
        <v>1.0006675089994517</v>
      </c>
      <c r="H211" s="66">
        <f t="shared" si="107"/>
        <v>0.70015262938809486</v>
      </c>
      <c r="I211" s="66">
        <f t="shared" si="107"/>
        <v>0.82063047267276734</v>
      </c>
      <c r="J211" s="66">
        <f t="shared" si="107"/>
        <v>1</v>
      </c>
      <c r="K211" s="66">
        <f t="shared" si="107"/>
        <v>1.1207714195384129</v>
      </c>
      <c r="L211" s="66">
        <f t="shared" si="107"/>
        <v>1.125703564727955</v>
      </c>
      <c r="M211" s="66">
        <f t="shared" si="107"/>
        <v>0.71394095406644686</v>
      </c>
      <c r="N211" s="66">
        <f t="shared" si="107"/>
        <v>0.99985477781004939</v>
      </c>
      <c r="O211" s="66">
        <f t="shared" si="107"/>
        <v>0.83007507037847983</v>
      </c>
      <c r="P211" s="66">
        <f t="shared" si="107"/>
        <v>0.84534446122731111</v>
      </c>
      <c r="Q211" s="66">
        <f t="shared" si="107"/>
        <v>0.97840886986967512</v>
      </c>
      <c r="R211" s="66">
        <f t="shared" si="107"/>
        <v>0.76055806938159876</v>
      </c>
      <c r="S211" s="66">
        <f t="shared" si="107"/>
        <v>0.88664136271060912</v>
      </c>
      <c r="T211" s="66">
        <f t="shared" si="107"/>
        <v>0.90354818006784632</v>
      </c>
      <c r="U211" s="66">
        <f t="shared" si="107"/>
        <v>1.2243159799850953</v>
      </c>
      <c r="V211" s="66">
        <f t="shared" si="107"/>
        <v>0.78464996788696217</v>
      </c>
      <c r="W211" s="66">
        <f t="shared" si="107"/>
        <v>0.44387282391378557</v>
      </c>
      <c r="X211" s="66">
        <f t="shared" si="107"/>
        <v>0.96493097351248924</v>
      </c>
      <c r="Y211" s="66">
        <f t="shared" si="107"/>
        <v>0.90034217279726259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57513</v>
      </c>
      <c r="C216" s="25">
        <f>SUM(E216:Y216)</f>
        <v>74324</v>
      </c>
      <c r="D216" s="14">
        <f t="shared" si="104"/>
        <v>1.2922991323700728</v>
      </c>
      <c r="E216" s="24">
        <v>2500</v>
      </c>
      <c r="F216" s="24">
        <v>2560</v>
      </c>
      <c r="G216" s="24">
        <v>11441</v>
      </c>
      <c r="H216" s="24">
        <v>5280</v>
      </c>
      <c r="I216" s="24">
        <v>2798</v>
      </c>
      <c r="J216" s="24">
        <v>4740</v>
      </c>
      <c r="K216" s="24">
        <v>2260</v>
      </c>
      <c r="L216" s="24">
        <v>4720</v>
      </c>
      <c r="M216" s="24">
        <v>1624</v>
      </c>
      <c r="N216" s="24">
        <v>3305</v>
      </c>
      <c r="O216" s="24">
        <v>1652</v>
      </c>
      <c r="P216" s="24">
        <v>2995</v>
      </c>
      <c r="Q216" s="24">
        <v>5859</v>
      </c>
      <c r="R216" s="24">
        <v>1556</v>
      </c>
      <c r="S216" s="24">
        <v>2154</v>
      </c>
      <c r="T216" s="24">
        <v>1512</v>
      </c>
      <c r="U216" s="24">
        <v>1950</v>
      </c>
      <c r="V216" s="24">
        <v>657</v>
      </c>
      <c r="W216" s="24">
        <v>3785</v>
      </c>
      <c r="X216" s="24">
        <v>5546</v>
      </c>
      <c r="Y216" s="24">
        <v>5430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4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25880.850000000002</v>
      </c>
      <c r="C218" s="25">
        <f>C216*0.45</f>
        <v>33445.800000000003</v>
      </c>
      <c r="D218" s="14">
        <f t="shared" si="104"/>
        <v>1.2922991323700728</v>
      </c>
      <c r="E218" s="24">
        <f>E216*0.45</f>
        <v>1125</v>
      </c>
      <c r="F218" s="24">
        <f t="shared" ref="F218:X218" si="108">F216*0.45</f>
        <v>1152</v>
      </c>
      <c r="G218" s="24">
        <f t="shared" si="108"/>
        <v>5148.45</v>
      </c>
      <c r="H218" s="24">
        <f t="shared" si="108"/>
        <v>2376</v>
      </c>
      <c r="I218" s="24">
        <f t="shared" si="108"/>
        <v>1259.1000000000001</v>
      </c>
      <c r="J218" s="24">
        <f t="shared" si="108"/>
        <v>2133</v>
      </c>
      <c r="K218" s="24">
        <f t="shared" si="108"/>
        <v>1017</v>
      </c>
      <c r="L218" s="24">
        <f t="shared" si="108"/>
        <v>2124</v>
      </c>
      <c r="M218" s="24">
        <f t="shared" si="108"/>
        <v>730.80000000000007</v>
      </c>
      <c r="N218" s="24">
        <f t="shared" si="108"/>
        <v>1487.25</v>
      </c>
      <c r="O218" s="24">
        <f t="shared" si="108"/>
        <v>743.4</v>
      </c>
      <c r="P218" s="24">
        <f t="shared" si="108"/>
        <v>1347.75</v>
      </c>
      <c r="Q218" s="24">
        <f t="shared" si="108"/>
        <v>2636.55</v>
      </c>
      <c r="R218" s="24">
        <f t="shared" si="108"/>
        <v>700.2</v>
      </c>
      <c r="S218" s="24">
        <f t="shared" si="108"/>
        <v>969.30000000000007</v>
      </c>
      <c r="T218" s="24">
        <f t="shared" si="108"/>
        <v>680.4</v>
      </c>
      <c r="U218" s="24">
        <f t="shared" si="108"/>
        <v>877.5</v>
      </c>
      <c r="V218" s="24">
        <f t="shared" si="108"/>
        <v>295.65000000000003</v>
      </c>
      <c r="W218" s="24">
        <f t="shared" si="108"/>
        <v>1703.25</v>
      </c>
      <c r="X218" s="24">
        <f t="shared" si="108"/>
        <v>2495.7000000000003</v>
      </c>
      <c r="Y218" s="24">
        <f>Y216*0.45</f>
        <v>2443.5</v>
      </c>
      <c r="Z218" s="57"/>
    </row>
    <row r="219" spans="1:35" s="44" customFormat="1" ht="30" customHeight="1" collapsed="1" x14ac:dyDescent="0.2">
      <c r="A219" s="12" t="s">
        <v>133</v>
      </c>
      <c r="B219" s="46">
        <f>B216/B217</f>
        <v>0.49916679685465815</v>
      </c>
      <c r="C219" s="46">
        <f>C216/C217</f>
        <v>0.70367152379482101</v>
      </c>
      <c r="D219" s="14">
        <f t="shared" si="104"/>
        <v>1.4096921674854674</v>
      </c>
      <c r="E219" s="66">
        <f t="shared" ref="E219:Y219" si="109">E216/E217</f>
        <v>0.9840453448094888</v>
      </c>
      <c r="F219" s="66">
        <f t="shared" si="109"/>
        <v>0.83654663093915438</v>
      </c>
      <c r="G219" s="66">
        <f t="shared" si="109"/>
        <v>0.88701937352857962</v>
      </c>
      <c r="H219" s="66">
        <f t="shared" si="109"/>
        <v>0.58666666666666667</v>
      </c>
      <c r="I219" s="66">
        <f t="shared" si="109"/>
        <v>0.41849385050358656</v>
      </c>
      <c r="J219" s="66">
        <f t="shared" si="109"/>
        <v>1.0325342689555721</v>
      </c>
      <c r="K219" s="66">
        <f t="shared" si="109"/>
        <v>0.39728027471012989</v>
      </c>
      <c r="L219" s="66">
        <f t="shared" si="109"/>
        <v>0.61904995068585145</v>
      </c>
      <c r="M219" s="66">
        <f t="shared" si="109"/>
        <v>0.32385612779267087</v>
      </c>
      <c r="N219" s="66">
        <f t="shared" si="109"/>
        <v>0.79494812271978577</v>
      </c>
      <c r="O219" s="66">
        <f t="shared" si="109"/>
        <v>0.52906392834450389</v>
      </c>
      <c r="P219" s="66">
        <f t="shared" si="109"/>
        <v>0.58088746415759496</v>
      </c>
      <c r="Q219" s="66">
        <f t="shared" si="109"/>
        <v>2.0924999999999998</v>
      </c>
      <c r="R219" s="66">
        <f t="shared" si="109"/>
        <v>0.4861149680644265</v>
      </c>
      <c r="S219" s="66">
        <f t="shared" si="109"/>
        <v>0.44491507919240547</v>
      </c>
      <c r="T219" s="66">
        <f t="shared" si="109"/>
        <v>0.45485175202156336</v>
      </c>
      <c r="U219" s="66">
        <f t="shared" si="109"/>
        <v>0.80913161505436615</v>
      </c>
      <c r="V219" s="66">
        <f t="shared" si="109"/>
        <v>0.58020075947131378</v>
      </c>
      <c r="W219" s="66">
        <f t="shared" si="109"/>
        <v>0.64971848393298548</v>
      </c>
      <c r="X219" s="66">
        <f t="shared" si="109"/>
        <v>1</v>
      </c>
      <c r="Y219" s="66">
        <f t="shared" si="109"/>
        <v>0.77532549074756052</v>
      </c>
    </row>
    <row r="220" spans="1:35" s="112" customFormat="1" ht="30" customHeight="1" outlineLevel="1" x14ac:dyDescent="0.2">
      <c r="A220" s="49" t="s">
        <v>134</v>
      </c>
      <c r="B220" s="22">
        <v>142490</v>
      </c>
      <c r="C220" s="25">
        <f>SUM(E220:Y220)</f>
        <v>227868</v>
      </c>
      <c r="D220" s="14">
        <f t="shared" si="104"/>
        <v>1.5991859077830024</v>
      </c>
      <c r="E220" s="24">
        <v>520</v>
      </c>
      <c r="F220" s="24">
        <v>5000</v>
      </c>
      <c r="G220" s="24">
        <v>23815</v>
      </c>
      <c r="H220" s="24">
        <v>16478</v>
      </c>
      <c r="I220" s="24">
        <v>9346</v>
      </c>
      <c r="J220" s="24">
        <v>8800</v>
      </c>
      <c r="K220" s="24">
        <v>4754</v>
      </c>
      <c r="L220" s="24">
        <v>10056</v>
      </c>
      <c r="M220" s="24">
        <v>8230</v>
      </c>
      <c r="N220" s="24">
        <v>8580</v>
      </c>
      <c r="O220" s="24">
        <v>7540</v>
      </c>
      <c r="P220" s="24">
        <v>17295</v>
      </c>
      <c r="Q220" s="24">
        <v>1370</v>
      </c>
      <c r="R220" s="24">
        <v>3850</v>
      </c>
      <c r="S220" s="24">
        <v>9500</v>
      </c>
      <c r="T220" s="24">
        <v>31035</v>
      </c>
      <c r="U220" s="24">
        <v>3500</v>
      </c>
      <c r="V220" s="24">
        <v>500</v>
      </c>
      <c r="W220" s="24">
        <v>8469</v>
      </c>
      <c r="X220" s="24">
        <v>36900</v>
      </c>
      <c r="Y220" s="24">
        <v>12330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4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42747</v>
      </c>
      <c r="C222" s="25">
        <f>C220*0.3</f>
        <v>68360.399999999994</v>
      </c>
      <c r="D222" s="14">
        <f t="shared" si="104"/>
        <v>1.5991859077830022</v>
      </c>
      <c r="E222" s="24">
        <f>E220*0.3</f>
        <v>156</v>
      </c>
      <c r="F222" s="24">
        <f t="shared" ref="F222:Y222" si="110">F220*0.3</f>
        <v>1500</v>
      </c>
      <c r="G222" s="24">
        <f t="shared" si="110"/>
        <v>7144.5</v>
      </c>
      <c r="H222" s="24">
        <f t="shared" si="110"/>
        <v>4943.3999999999996</v>
      </c>
      <c r="I222" s="24">
        <f t="shared" si="110"/>
        <v>2803.7999999999997</v>
      </c>
      <c r="J222" s="24">
        <f t="shared" si="110"/>
        <v>2640</v>
      </c>
      <c r="K222" s="24">
        <f t="shared" si="110"/>
        <v>1426.2</v>
      </c>
      <c r="L222" s="24">
        <f t="shared" si="110"/>
        <v>3016.7999999999997</v>
      </c>
      <c r="M222" s="24">
        <f t="shared" si="110"/>
        <v>2469</v>
      </c>
      <c r="N222" s="24">
        <f t="shared" si="110"/>
        <v>2574</v>
      </c>
      <c r="O222" s="24">
        <f t="shared" si="110"/>
        <v>2262</v>
      </c>
      <c r="P222" s="24">
        <f t="shared" si="110"/>
        <v>5188.5</v>
      </c>
      <c r="Q222" s="24">
        <f t="shared" si="110"/>
        <v>411</v>
      </c>
      <c r="R222" s="24">
        <f t="shared" si="110"/>
        <v>1155</v>
      </c>
      <c r="S222" s="24">
        <f t="shared" si="110"/>
        <v>2850</v>
      </c>
      <c r="T222" s="24">
        <f t="shared" si="110"/>
        <v>9310.5</v>
      </c>
      <c r="U222" s="24">
        <f t="shared" si="110"/>
        <v>1050</v>
      </c>
      <c r="V222" s="24">
        <f t="shared" si="110"/>
        <v>150</v>
      </c>
      <c r="W222" s="24">
        <f t="shared" si="110"/>
        <v>2540.6999999999998</v>
      </c>
      <c r="X222" s="24">
        <f t="shared" si="110"/>
        <v>11070</v>
      </c>
      <c r="Y222" s="24">
        <f t="shared" si="110"/>
        <v>3699</v>
      </c>
    </row>
    <row r="223" spans="1:35" s="56" customFormat="1" ht="30" customHeight="1" collapsed="1" x14ac:dyDescent="0.2">
      <c r="A223" s="12" t="s">
        <v>133</v>
      </c>
      <c r="B223" s="8">
        <v>0.498</v>
      </c>
      <c r="C223" s="8">
        <f>C220/C221</f>
        <v>0.75571592499485951</v>
      </c>
      <c r="D223" s="14">
        <f t="shared" si="104"/>
        <v>1.5175018574193966</v>
      </c>
      <c r="E223" s="161">
        <f t="shared" ref="E223:Y223" si="111">E220/E221</f>
        <v>0.71625344352617082</v>
      </c>
      <c r="F223" s="161">
        <f t="shared" si="111"/>
        <v>0.60510710395740042</v>
      </c>
      <c r="G223" s="161">
        <f t="shared" si="111"/>
        <v>0.89241549876339654</v>
      </c>
      <c r="H223" s="88">
        <f t="shared" si="111"/>
        <v>0.8569794050343249</v>
      </c>
      <c r="I223" s="88">
        <f t="shared" si="111"/>
        <v>1.0274846086191733</v>
      </c>
      <c r="J223" s="88">
        <f t="shared" si="111"/>
        <v>0.73327222731439046</v>
      </c>
      <c r="K223" s="88">
        <f t="shared" si="111"/>
        <v>1.3582857142857143</v>
      </c>
      <c r="L223" s="88">
        <f t="shared" si="111"/>
        <v>0.53164155432196669</v>
      </c>
      <c r="M223" s="88">
        <f t="shared" si="111"/>
        <v>0.59504012725037958</v>
      </c>
      <c r="N223" s="88">
        <f t="shared" si="111"/>
        <v>0.60037786019172901</v>
      </c>
      <c r="O223" s="88">
        <f t="shared" si="111"/>
        <v>0.99656357388316152</v>
      </c>
      <c r="P223" s="88">
        <f t="shared" si="111"/>
        <v>1.1419610432485969</v>
      </c>
      <c r="Q223" s="88">
        <f t="shared" si="111"/>
        <v>0.41641337386018235</v>
      </c>
      <c r="R223" s="88">
        <f t="shared" si="111"/>
        <v>1.02803738317757</v>
      </c>
      <c r="S223" s="88">
        <f t="shared" si="111"/>
        <v>0.90770112746034781</v>
      </c>
      <c r="T223" s="88">
        <f t="shared" si="111"/>
        <v>0.51867635998997241</v>
      </c>
      <c r="U223" s="88">
        <f t="shared" si="111"/>
        <v>0.84725248123940933</v>
      </c>
      <c r="V223" s="88">
        <f t="shared" si="111"/>
        <v>0.88339222614840984</v>
      </c>
      <c r="W223" s="88">
        <f t="shared" si="111"/>
        <v>1.140145395799677</v>
      </c>
      <c r="X223" s="88">
        <f t="shared" si="111"/>
        <v>0.86589229144667368</v>
      </c>
      <c r="Y223" s="88">
        <f t="shared" si="111"/>
        <v>0.61033561033561035</v>
      </c>
    </row>
    <row r="224" spans="1:35" s="112" customFormat="1" ht="30" customHeight="1" outlineLevel="1" x14ac:dyDescent="0.2">
      <c r="A224" s="49" t="s">
        <v>135</v>
      </c>
      <c r="B224" s="22">
        <v>9213</v>
      </c>
      <c r="C224" s="25">
        <f>SUM(E224:Y224)</f>
        <v>2880</v>
      </c>
      <c r="D224" s="8">
        <f t="shared" si="104"/>
        <v>0.3126017583848909</v>
      </c>
      <c r="E224" s="160"/>
      <c r="F224" s="159"/>
      <c r="G224" s="160"/>
      <c r="H224" s="158">
        <v>1000</v>
      </c>
      <c r="I224" s="158">
        <v>1500</v>
      </c>
      <c r="J224" s="159">
        <v>380</v>
      </c>
      <c r="K224" s="159"/>
      <c r="L224" s="160"/>
      <c r="M224" s="159"/>
      <c r="N224" s="159"/>
      <c r="O224" s="160"/>
      <c r="P224" s="160"/>
      <c r="Q224" s="159"/>
      <c r="R224" s="159"/>
      <c r="S224" s="159"/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4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547.20000000000005</v>
      </c>
      <c r="D226" s="8">
        <f t="shared" si="104"/>
        <v>0.64452296819787991</v>
      </c>
      <c r="E226" s="160"/>
      <c r="F226" s="160">
        <f t="shared" ref="F226:Y226" si="112">F224*0.19</f>
        <v>0</v>
      </c>
      <c r="G226" s="160">
        <f t="shared" si="112"/>
        <v>0</v>
      </c>
      <c r="H226" s="160">
        <f t="shared" si="112"/>
        <v>190</v>
      </c>
      <c r="I226" s="160">
        <f t="shared" si="112"/>
        <v>285</v>
      </c>
      <c r="J226" s="160">
        <f t="shared" si="112"/>
        <v>72.2</v>
      </c>
      <c r="K226" s="160">
        <f t="shared" si="112"/>
        <v>0</v>
      </c>
      <c r="L226" s="160">
        <f t="shared" si="112"/>
        <v>0</v>
      </c>
      <c r="M226" s="160">
        <f t="shared" si="112"/>
        <v>0</v>
      </c>
      <c r="N226" s="160">
        <f t="shared" si="112"/>
        <v>0</v>
      </c>
      <c r="O226" s="160">
        <f t="shared" si="112"/>
        <v>0</v>
      </c>
      <c r="P226" s="160">
        <f t="shared" si="112"/>
        <v>0</v>
      </c>
      <c r="Q226" s="160">
        <f t="shared" si="112"/>
        <v>0</v>
      </c>
      <c r="R226" s="160">
        <f t="shared" si="112"/>
        <v>0</v>
      </c>
      <c r="S226" s="160">
        <f t="shared" si="112"/>
        <v>0</v>
      </c>
      <c r="T226" s="160">
        <f t="shared" si="112"/>
        <v>0</v>
      </c>
      <c r="U226" s="160">
        <f t="shared" si="112"/>
        <v>0</v>
      </c>
      <c r="V226" s="160"/>
      <c r="W226" s="160">
        <f t="shared" si="112"/>
        <v>0</v>
      </c>
      <c r="X226" s="160">
        <f t="shared" si="112"/>
        <v>0</v>
      </c>
      <c r="Y226" s="160">
        <f t="shared" si="112"/>
        <v>0</v>
      </c>
    </row>
    <row r="227" spans="1:25" s="56" customFormat="1" ht="30" customHeight="1" collapsed="1" x14ac:dyDescent="0.2">
      <c r="A227" s="12" t="s">
        <v>137</v>
      </c>
      <c r="B227" s="8">
        <v>3.5000000000000003E-2</v>
      </c>
      <c r="C227" s="8">
        <f>C224/C225</f>
        <v>1.0751845173429503E-2</v>
      </c>
      <c r="D227" s="8">
        <f>C227/B227</f>
        <v>0.30719557638370004</v>
      </c>
      <c r="E227" s="161"/>
      <c r="F227" s="161"/>
      <c r="G227" s="161"/>
      <c r="H227" s="161">
        <f>H224/H225</f>
        <v>3.9840637450199202E-2</v>
      </c>
      <c r="I227" s="161">
        <f t="shared" ref="I227:J227" si="113">I224/I225</f>
        <v>0.21437759039588394</v>
      </c>
      <c r="J227" s="161">
        <f t="shared" si="113"/>
        <v>0.28963414634146339</v>
      </c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60</v>
      </c>
      <c r="C228" s="25">
        <f>SUM(E228:Y228)</f>
        <v>12</v>
      </c>
      <c r="D228" s="8">
        <f t="shared" ref="D228:D233" si="114">C228/B228</f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4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customHeight="1" x14ac:dyDescent="0.2">
      <c r="A233" s="29" t="s">
        <v>140</v>
      </c>
      <c r="B233" s="25">
        <v>70420</v>
      </c>
      <c r="C233" s="25">
        <f>C231+C229+C226+C222+C218</f>
        <v>102361.8</v>
      </c>
      <c r="D233" s="8">
        <f t="shared" si="114"/>
        <v>1.4535898892360126</v>
      </c>
      <c r="E233" s="160">
        <f>E231+E229+E226+E222+E218</f>
        <v>1281</v>
      </c>
      <c r="F233" s="160">
        <f>F231+F229+F226+F222+F218</f>
        <v>2652</v>
      </c>
      <c r="G233" s="160">
        <f t="shared" ref="G233:Y233" si="115">G231+G229+G226+G222+G218</f>
        <v>12292.95</v>
      </c>
      <c r="H233" s="160">
        <f>H231+H229+H226+H222+H218</f>
        <v>7509.4</v>
      </c>
      <c r="I233" s="160">
        <f t="shared" si="115"/>
        <v>4347.8999999999996</v>
      </c>
      <c r="J233" s="160">
        <f t="shared" si="115"/>
        <v>4845.2</v>
      </c>
      <c r="K233" s="160">
        <f t="shared" si="115"/>
        <v>2443.1999999999998</v>
      </c>
      <c r="L233" s="160">
        <f t="shared" si="115"/>
        <v>5140.7999999999993</v>
      </c>
      <c r="M233" s="160">
        <f t="shared" si="115"/>
        <v>3199.8</v>
      </c>
      <c r="N233" s="160">
        <f t="shared" si="115"/>
        <v>4061.25</v>
      </c>
      <c r="O233" s="160">
        <f>O231+O229+O226+O222+O218</f>
        <v>3005.4</v>
      </c>
      <c r="P233" s="157">
        <f t="shared" si="115"/>
        <v>6544.65</v>
      </c>
      <c r="Q233" s="160">
        <f t="shared" si="115"/>
        <v>3047.55</v>
      </c>
      <c r="R233" s="160">
        <f t="shared" si="115"/>
        <v>1855.2</v>
      </c>
      <c r="S233" s="160">
        <f t="shared" si="115"/>
        <v>3819.3</v>
      </c>
      <c r="T233" s="160">
        <f t="shared" si="115"/>
        <v>9990.9</v>
      </c>
      <c r="U233" s="160">
        <f t="shared" si="115"/>
        <v>1927.5</v>
      </c>
      <c r="V233" s="160">
        <f t="shared" si="115"/>
        <v>445.65000000000003</v>
      </c>
      <c r="W233" s="160">
        <f t="shared" si="115"/>
        <v>4243.95</v>
      </c>
      <c r="X233" s="160">
        <f t="shared" si="115"/>
        <v>13565.7</v>
      </c>
      <c r="Y233" s="160">
        <f t="shared" si="115"/>
        <v>6142.5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9.9</v>
      </c>
      <c r="C235" s="47">
        <f>C233/C234*10</f>
        <v>13.895769982623809</v>
      </c>
      <c r="D235" s="8">
        <f>C235/B235</f>
        <v>1.4036131295579606</v>
      </c>
      <c r="E235" s="156">
        <f>E233/E234*10</f>
        <v>18.824393828067599</v>
      </c>
      <c r="F235" s="156">
        <f>F233/F234*10</f>
        <v>12.51770036816766</v>
      </c>
      <c r="G235" s="156">
        <f t="shared" ref="G235:X235" si="116">G233/G234*10</f>
        <v>19.040239765810139</v>
      </c>
      <c r="H235" s="156">
        <f>H233/H234*10</f>
        <v>10.206317277373056</v>
      </c>
      <c r="I235" s="156">
        <f t="shared" si="116"/>
        <v>16.343031123139376</v>
      </c>
      <c r="J235" s="156">
        <f t="shared" si="116"/>
        <v>17.239023696007969</v>
      </c>
      <c r="K235" s="156">
        <f>K233/K234*10</f>
        <v>19.508144362823376</v>
      </c>
      <c r="L235" s="156">
        <f>L233/L234*10</f>
        <v>8.1807765754296611</v>
      </c>
      <c r="M235" s="156">
        <f>M233/M234*10</f>
        <v>10.418050400468841</v>
      </c>
      <c r="N235" s="156">
        <f t="shared" si="116"/>
        <v>13.545627376425857</v>
      </c>
      <c r="O235" s="156">
        <f>O233/O234*10</f>
        <v>15.014988009592328</v>
      </c>
      <c r="P235" s="156">
        <f t="shared" si="116"/>
        <v>17.601662094561885</v>
      </c>
      <c r="Q235" s="156">
        <f t="shared" si="116"/>
        <v>14.399688149688149</v>
      </c>
      <c r="R235" s="156">
        <f t="shared" si="116"/>
        <v>12.879755623437934</v>
      </c>
      <c r="S235" s="156">
        <f t="shared" si="116"/>
        <v>17.881455124303571</v>
      </c>
      <c r="T235" s="156">
        <f t="shared" si="116"/>
        <v>10.519394373315363</v>
      </c>
      <c r="U235" s="156">
        <f t="shared" si="116"/>
        <v>14.307452494061756</v>
      </c>
      <c r="V235" s="156">
        <f t="shared" si="116"/>
        <v>15.086323628977659</v>
      </c>
      <c r="W235" s="156">
        <f t="shared" si="116"/>
        <v>19.426668497665474</v>
      </c>
      <c r="X235" s="156">
        <f t="shared" si="116"/>
        <v>17.028431557145545</v>
      </c>
      <c r="Y235" s="156">
        <f>Y233/Y234*10</f>
        <v>11.655155402072028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</row>
    <row r="246" spans="1:25" ht="20.25" hidden="1" customHeight="1" x14ac:dyDescent="0.25">
      <c r="A246" s="177"/>
      <c r="B246" s="178"/>
      <c r="C246" s="178"/>
      <c r="D246" s="178"/>
      <c r="E246" s="178"/>
      <c r="F246" s="178"/>
      <c r="G246" s="178"/>
      <c r="H246" s="178"/>
      <c r="I246" s="178"/>
      <c r="J246" s="178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2023-07-10T11:56:52Z</cp:lastPrinted>
  <dcterms:created xsi:type="dcterms:W3CDTF">2017-06-08T05:54:08Z</dcterms:created>
  <dcterms:modified xsi:type="dcterms:W3CDTF">2023-07-12T12:11:03Z</dcterms:modified>
</cp:coreProperties>
</file>