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3250" windowHeight="12015"/>
  </bookViews>
  <sheets>
    <sheet name="2020" sheetId="5" r:id="rId1"/>
  </sheets>
  <definedNames>
    <definedName name="_xlnm._FilterDatabase" localSheetId="0" hidden="1">'2020'!$A$6:$BHX$45</definedName>
    <definedName name="_xlnm.Print_Titles" localSheetId="0">'2020'!$4:$6</definedName>
    <definedName name="_xlnm.Print_Area" localSheetId="0">'2020'!$A$1:$J$45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5" l="1"/>
  <c r="G27" i="5"/>
  <c r="H27" i="5"/>
  <c r="F27" i="5"/>
  <c r="H35" i="5"/>
  <c r="F35" i="5"/>
  <c r="H42" i="5" l="1"/>
  <c r="H12" i="5"/>
  <c r="G42" i="5"/>
  <c r="F42" i="5"/>
  <c r="H23" i="5"/>
  <c r="F23" i="5"/>
  <c r="G44" i="5" l="1"/>
  <c r="H44" i="5"/>
  <c r="F44" i="5"/>
  <c r="G23" i="5"/>
  <c r="G12" i="5" l="1"/>
  <c r="F12" i="5"/>
  <c r="F36" i="5" l="1"/>
  <c r="F45" i="5" s="1"/>
  <c r="G36" i="5"/>
  <c r="G45" i="5" s="1"/>
  <c r="H36" i="5"/>
  <c r="H45" i="5" s="1"/>
</calcChain>
</file>

<file path=xl/sharedStrings.xml><?xml version="1.0" encoding="utf-8"?>
<sst xmlns="http://schemas.openxmlformats.org/spreadsheetml/2006/main" count="201" uniqueCount="112">
  <si>
    <t>№ п/п</t>
  </si>
  <si>
    <t xml:space="preserve">Наименование налога </t>
  </si>
  <si>
    <t>Категории налогоплательщиков, которым предоставлена льгота и цель</t>
  </si>
  <si>
    <t>Снижение ставки по налогу /  освобождение от уплаты суммы налога</t>
  </si>
  <si>
    <t>НПА, которым установлена льгота (пониженная ставка)</t>
  </si>
  <si>
    <t>Итого по категории юридических лиц:</t>
  </si>
  <si>
    <t>Итого по категории физических лиц:</t>
  </si>
  <si>
    <t>Налог на прибыль организаци</t>
  </si>
  <si>
    <t>Налог на имущество организаций</t>
  </si>
  <si>
    <t>ставка снижена на 2,1 процентных пункта против ставки, предусмотренной Налоговым кодексом Российской Федерации,  и составляет 0,1%</t>
  </si>
  <si>
    <t>ставка снижена на 0,7 процентных пункта против ставки, предусмотренной Налоговым кодексом Российской Федерации,  и составляет 1,5%</t>
  </si>
  <si>
    <t>Транспортный налог</t>
  </si>
  <si>
    <t>Итого по налогу на прибыль организаций</t>
  </si>
  <si>
    <t>Итого по налогу на имущество организаций</t>
  </si>
  <si>
    <t>Итого по транспортному налогу</t>
  </si>
  <si>
    <t>ставка снижена на  3 процентных пункта против ставки, предусмотренной Налоговым кодексом Российской Федерации,  и составляет 14%</t>
  </si>
  <si>
    <t>налоговая ставка при применении упрощенной системы налогообложения устанавливается в размере 0 процентов для индивидуальных предпринимателей со дня их государственной регистрации в качестве индивидуального предпринимателя непрерывно не более двух налоговых периодов в пределах двух календарных лет</t>
  </si>
  <si>
    <t xml:space="preserve">налоговая ставка устанавливается в размере 0 процентов для индивидуальных предпринимателей со дня государственной регистрации в качестве индивидуального предпринимателя непрерывно не более двух налоговых периодов в пределах двух календарных лет </t>
  </si>
  <si>
    <t xml:space="preserve">налогоплательщики - индивидуальные предприниматели, впервые зарегистрированные и осуществляющие предпринимательскую деятельность в производственной и социальной сферах, а также в сфере бытовых услуг населению в отношении которых применяется патентная система налогообложения (цель: поддержка малого и среднего предпринимательства) </t>
  </si>
  <si>
    <t>организации, получившие в соответствии со статьей 25.16 Налогового кодекса Российской Федерации статус налогоплательщика - участника специального инвестиционного контракта
(цель: привлечение инвестиций в экономику республики)</t>
  </si>
  <si>
    <t xml:space="preserve">ставка снижена на 17 процентных пунктов против ставки, предусмотренной Налоговым кодексом Российской Федерации, и составляет 0% </t>
  </si>
  <si>
    <t>Х</t>
  </si>
  <si>
    <t>ставка снижена на 2,2 процентных пункта против ставки, предусмотренной Налоговым кодексом Российской Федерации,  и составляет 0%</t>
  </si>
  <si>
    <t xml:space="preserve">организации - в отношении автомобильных дорог общего пользования регионального, межмуниципального и местного значения в Чувашской Республике, а также сооружения, являющиеся неотъемлемой технологической частью указанных объектов 
(цель - развитие дорожного хозяйства республики)
</t>
  </si>
  <si>
    <t>все категории налогоплательщиков 
(цель: поддержка малого и среднего предпринимательства)</t>
  </si>
  <si>
    <t>освобождение от уплаты налога в размере 50 процентов от суммы исчисленного налога, ставка составляет 1,1%
(в отношении обособленных подразделений организации - с 01.01.2021)</t>
  </si>
  <si>
    <t>освобождение от уплаты налога в размере 100 процентов от суммы исчисленного налога</t>
  </si>
  <si>
    <t xml:space="preserve">ставка снижена на 8,5 процентных пунктов против ставки, предусмотренной Налоговым кодексом Российской Федерации, и составляет 8,5% </t>
  </si>
  <si>
    <t>организации, заявившие право на получение инвестиционного налогового вычета 
(цель: привлечение инвестиций в экономику республики)</t>
  </si>
  <si>
    <t xml:space="preserve">организации, осуществляющие в качестве основного вид экономической деятельности в соответствии с группировками 85.21 "Образование профессиональное среднее" и 85.22 "Образование высшее" Общероссийского классификатора видов экономической деятельности ОК 029-2014 (КДЕС Ред. 2)
(цель: поддержка образовательных организаций) </t>
  </si>
  <si>
    <t xml:space="preserve">ставка снижена на 3 процентных пункта против ставки, предусмотренной Налоговым кодексом Российской Федерации и составляет 12% в случае, если объектом налогообложения являются доходы, уменьшенные на величину расходов
</t>
  </si>
  <si>
    <t xml:space="preserve">налогоплательщики, по состоянию на 1 марта 2020 года осуществляющие в качестве основного вид экономической деятельности, вошедший в перечень отраслей российской экономики, в наибольшей степени пострадавших в условиях ухудшения ситуации в результате распространения новой коронавирусной инфекции, утвержденный Правительством Российской Федерации, и включенных в соответствии с Федеральным законом "О развитии малого и среднего предпринимательства в Российской Федерации" в единый реестр субъектов малого и среднего предпринимательства
(цель: поддержка малого и среднего предпринимательства) </t>
  </si>
  <si>
    <t xml:space="preserve">налогоплательщики, осуществляющие в качестве основного вид экономической деятельности, относящийся к разделу С "Обрабатывающие производства", группировке 72 "Научные исследования и разработки" Общероссийского классификатора видов экономической деятельности ОК 029-2014 (КДЕС Ред. 2), а также организации, включенные в реестр социально ориентированных некоммерческих организаций
(цель: поддержка малого и среднего предпринимательства) </t>
  </si>
  <si>
    <t>Эффективная/ неэффективная льгота (да/нет)</t>
  </si>
  <si>
    <t>да</t>
  </si>
  <si>
    <t>Предлагается/ не предлагается     к отмене</t>
  </si>
  <si>
    <t>ставка снижена в 2021 году на 1,7 процентных пункта (в 2022 году - на 1,5 процентных пункта, в 2023 году и последующие годы - на 1,2 поцентных пункта) против ставки, предусмотренной Налоговым кодексом Российской Федерации,  и составляет в 2021 году 0,3% (в 2022 году - 0,5%, в 2023 году и последующие годы - 0,8%)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</si>
  <si>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</si>
  <si>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</si>
  <si>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 xml:space="preserve">ставка налога на каждую лошадиную силу снижается на 50 процентов 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</si>
  <si>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 (ст. 22, п. 1)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</si>
  <si>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 (ст. 23, п. 1, абз. 6)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</si>
  <si>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 (ст. 23, п. 1.1)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</si>
  <si>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(ст. 23, п. 2, абз. 3)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</si>
  <si>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(ст. 23, п. 1.2)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</si>
  <si>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(ст.33, абз. 8)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</si>
  <si>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(с. 33, абз. 5)</t>
  </si>
  <si>
    <t>Закон Чувашской Республики от 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(с. 33, абз. 6)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</si>
  <si>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 о налогах и сборах к ведению субъектов Российской Федерации"  (ст. 39.1, п. 1, абз. 1)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</si>
  <si>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 о налогах и сборах к ведению субъектов Российской Федерации"  ( ст. 39.1, п. 1.3)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</si>
  <si>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 (ст. 39, п. 4)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</si>
  <si>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 о налогах и сборах к ведению субъектов Российской Федерации"  ( ст. 39.1, п. 1.1)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</si>
  <si>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(ст. 33, абз. 4)</t>
  </si>
  <si>
    <t>организации, зарегистрированные на территории Чувашской Республики, а также организации, зарегистрированные за пределами Чувашской Республики, в отношении их обособленных подразделений, осуществляющие инвестиционную деятельность в Чувашской Республике в форме капитальных вложений на сумму более 50 млн. рублей 
(цель: привлечение инвестиций в экономику республики)</t>
  </si>
  <si>
    <t>организации, зарегистрированные на территории Чувашской Республики, а также организации, зарегистрированные за пределами Чувашской Республики, в отношении их обособленных подразделений, привлекающие инвестиции на сумму более 50 млн. рублей, в течение всего срока окупаемости инвестиционного проекта, но не более чем на пять лет со дня получения льготы 
(цель: привлечение инвестиций в экономику республики)</t>
  </si>
  <si>
    <t xml:space="preserve">налогоплательщики - индивидуальные предприниматели, впервые зарегистрированные и осуществляющие предпринимательскую деятельность в производственной, социальной и (или) научной сферах, а также в сфере бытовых услуг населению 
(цель: поддержка малого и среднего предпринимательства) </t>
  </si>
  <si>
    <t>Итого по налогу, взимаемому в связи с применением упрощенной системы налогообложения</t>
  </si>
  <si>
    <t>Итого по налогу, взимаемому в связи с применением патентной системы налогобложения</t>
  </si>
  <si>
    <t>ВСЕГО:</t>
  </si>
  <si>
    <t>организации, являющиеся собственниками объектов недвижимого имущества, налоговая база по которым исчисляется исходя из их кадастровой стоимости
(цель: поддержка экономики)</t>
  </si>
  <si>
    <t>ставки снижены:
в случае, если объектом налогообложения являются доходы, уменьшенные на величину расходов, в 2020 году на 10 процентных пункта, в 2021-2022 годах - на 5 процентных пункта,  против ставки, предусмотренной Налоговым кодексом Российской Федерации, и составляют 5% и 10 % соответственно; 
в случае, если объектом налогообложения являются доходы, в 2020 году на 5 процентных пункта, в 2021-2022 годах - на 2 процентных пункта,  против ставки, предусмотренной Налоговым кодексом Российской Федерации, и составляют 1% и 4 % соответственно</t>
  </si>
  <si>
    <t>организации, привлекающие инвестиции на сумму более 5 млрд. рублей и реализующие инвестиционные проекты на территории Чувашской Республики, в отношении имущества, созданного (приобретенного) в рамках реализации инвестиционного проекта, в течение всего срока окупаемости инвестиционного проекта, но не более чем на пять лет со дня получения льготы 
(цель: привлечении инвестиций в экономику республики, создание новых рабочих мест)</t>
  </si>
  <si>
    <t xml:space="preserve">организации - в отношении  объектов, признаваемых памятниками истории и культуры республиканского значения в установленном законодательством Чувашской Республики порядке  
(цель: сохранение объектов культурного наследия)
</t>
  </si>
  <si>
    <t>организации потребительской кооперации, расположенные в сельских населенных пунктах, за  исключением районных центров, в отношении имущества, используемого ими для реализации основных задач в соответствии с Законом Российской Федерации "О потребительской кооперации в Российской Федерации" 
(цель: обеспечение товарами первой необходимости сельских жителей)</t>
  </si>
  <si>
    <t>оборонные спортивно-технические организации (общества) и организации потребительской кооперации 
(цель: поддержка социально значимых организаций)</t>
  </si>
  <si>
    <t>ставка снижена в 2020-2022 годах на 1 процентный пункт (в 2023 году - на 0,7 поцентных пункта, в 2024 году - на 0,5 процентных пункта, в 2025 году - на  0,2 процентных пункта) против ставки, предусмотренной Налоговым кодексом Российской Федерации,  и составляет в 2020-2022 годах 1% (в 2023 году - 1,3%, в 2024 году - 1,5%, в 2025 году - 1,8%)</t>
  </si>
  <si>
    <t>Выпадающие доходы консолидированного бюджета Чувашской Республики, 
(тыс. рублей)</t>
  </si>
  <si>
    <t>Факт 
за 
2022 год</t>
  </si>
  <si>
    <t>организации, получившие в соответствии с Федеральным законом от 29 декабря 2014 г. № 473-ФЗ "О территориях опережающего развития в Российской Федерации" статус резидента территории опережающего развития, созданной на территории монопрофильного муниципального образования (моногорода) Чувашской Республики
(цель: создание новых организаций, новых рабочих мест)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</si>
  <si>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(ст. 23, п. 1.3)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</si>
  <si>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(ст. 23, п. 1.5)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</si>
  <si>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(ст. 23, п. 1.6)</t>
  </si>
  <si>
    <t>утратила силу с 01.01.2023</t>
  </si>
  <si>
    <t>ставки снижены:
в случае, если объектом налогообложения являются доходы, уменьшенные на величину расходов, на 10 процентных пункта,  против ставки, предусмотренной Налоговым кодексом Российской Федерации, и составляет 5%; 
в случае, если объектом налогообложения являются доходы, на 5 процентных пункта,  против ставки, предусмотренной Налоговым кодексом Российской Федерации, и составляет 1%</t>
  </si>
  <si>
    <t>ставки снижены:
в случае, если объектом налогообложения являются доходы, уменьшенные на величину расходов, на 5 процентных пункта,  против ставки, предусмотренной Налоговым кодексом Российской Федерации, и составляет 10%; 
в случае, если объектом налогообложения являются доходы, на 2 процентных пункта,  против ставки, предусмотренной Налоговым кодексом Российской Федерации, и составляет 4%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</si>
  <si>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 о налогах и сборах к ведению субъектов Российской Федерации"  ( ст. 39.1, п. 1.4)</t>
  </si>
  <si>
    <t>организации в отношении объектов газораспределительных сетей, находящихся на территории Чувашской Республики, поставленных на учет в качестве объектов основных средств в порядке, установленном для ведения бухгалтерского учета, зарегистрированных в установленном порядке после 1 января 2022 года, созданных в рамках реализации мероприятий по догазификации населенных пунктов на территории Чувашской Республики в соответствии с актами Кабинета Министров Чувашской Республики
(цель: привлечение инвестиций в экономику республики)</t>
  </si>
  <si>
    <t>не предлагается, срок действия до 01.01.2025</t>
  </si>
  <si>
    <t>налогоплательщики, осуществляющие вид экономической деятельности по группировкам 62 "Разработка компьютерного программного обеспечения, консультационные услуги в данной области и другие сопутствующие услуги", 63.1 "Деятельность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Интернет" и 63.11.1 "Деятельность по созданию баз данных и информационных ресурсов" Общероссийского классификатора видов экономической деятельности ОК 029-2014 (КДЕС Ред. 2)
(цель: поддержка малого и среднего предпринимательства)</t>
  </si>
  <si>
    <t>льгота не востребована</t>
  </si>
  <si>
    <t>техническая льгота-не подлежит оценке</t>
  </si>
  <si>
    <t>социальная льгота-не подлежит оценке</t>
  </si>
  <si>
    <t>не подлежит оценке</t>
  </si>
  <si>
    <t>Факт 
за 
2023 год</t>
  </si>
  <si>
    <t>Прогноз 
на 
2024 год</t>
  </si>
  <si>
    <t>организации - резиденты особой экономической зоны
(цель: привлечение инвестиций в экономику республики)</t>
  </si>
  <si>
    <t xml:space="preserve">ставка снижена на 12 процентных пунктов - с первого  по пятый годы; 
на 7 процентных пункта -  с шестого по десятый годы
</t>
  </si>
  <si>
    <t xml:space="preserve">ставка снижена на 17 процентных пунктов - с первого по пятый годы; на 12 процентных пункта - с шестого по десятый годы; на 3,5 процентных пункта - после десятого года </t>
  </si>
  <si>
    <t>не предлагается</t>
  </si>
  <si>
    <t xml:space="preserve">не предлагается </t>
  </si>
  <si>
    <t>граждане, принимающие (принимавшие) участие в специальной военной операции на территориях Украины, Донецкой Народной Республики, Луганской Народной Республики, Херсонской и Запорожской областей
на легковые автомобили с мощностью двигателя до 150 лошадиных сил (до 110,33 кВт) включительно
(цель: социальная поддержка граждан)</t>
  </si>
  <si>
    <t>один из родителей (усыновителей), опекун, попечитель ребенка-инвалида в возрасте до 18 лет, проживающий совместно с ним, на легковые автомобили с мощностью двигателя до 150 лошадиных сил (до 110,33 кВт) включительно 
(цель: социальная поддержка граждан)</t>
  </si>
  <si>
    <t>Закон Чувашской Республики от 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(с. 33, абз. 7)</t>
  </si>
  <si>
    <t>один из родителей (усыновителей), опекун, попечитель в многодетной семье, имеющей в своем составе пять и более детей в возрасте до 18 лет, в том числе пасынков (падчериц), усыновленных (удочеренных) детей, детей, принятых под опеку или переданных на воспитание в приемную семью, проживающий совместно с ними, не лишенный родительских прав и не ограниченный в родительских правах, на легковые автомобили с мощностью двигателя до 150 лошадиных сил (до 110,33 кВт) включительно
(цель: социальная поддержка граждан)</t>
  </si>
  <si>
    <t xml:space="preserve">Герои Советского Союза, Герои Российской Федерации, полные кавалеры ордена Славы (цель: социальная поддержка граждан)
     </t>
  </si>
  <si>
    <t>Закон Чувашской Республики от 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(с. 33, абз. 9)</t>
  </si>
  <si>
    <t>Закон Чувашской Республики от  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 (ст. 47, п. 1)</t>
  </si>
  <si>
    <t>Закон Чувашской Республики от  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 (ст. 47, п. 7)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</si>
  <si>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(ст. 47, п. 7.1)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</si>
  <si>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(ст. 47, п. 7.2)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</si>
  <si>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(ст. 47.1, п. 1, пп. 1)</t>
  </si>
  <si>
    <t xml:space="preserve"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 (ст. 22, п. 3) 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</si>
  <si>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 ( ст. 23, п. 1, абз. 5)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</si>
  <si>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(ст. 33, абз. 2)</t>
  </si>
  <si>
    <t>Закон Чувашской Республики от 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(с. 33, абз. 3)</t>
  </si>
  <si>
    <t>Закон Чувашской Республики от    23 июля 2001 г. № 38 "О вопросах налогового регулирования в Чувашской Республике, отнесенных законодательством Российской Федерации о налогах и сборах к ведению субъектов Российской Федерации"  (ст. 39.2, абз. 1)</t>
  </si>
  <si>
    <t>индивидуальные предприниматели в отношении используемых ими для осуществления предпринимательской деятельности автобусов и автомобилей грузовых, использующих природный газ в качестве моторного топлива 
(цель: перевод транспортных средств на экологический вид топлива)</t>
  </si>
  <si>
    <t xml:space="preserve">ветераны боевых действий, указанные в пункте 1 статьи 3 Федерального закона от 12 января 1995 года N 5-ФЗ "О ветеранах",
на автомобили легковые с мощностью двигателя до 150 лошадиных сил (до 110,33 кВт) включительно
</t>
  </si>
  <si>
    <t>организации в отношении используемых ими для осуществления предпринимательской деятельности автобусов и автомобилей грузовых, использующих природный газ в качестве моторного топлива 
(цель: перевод транспортных средств на экологический вид топлива)</t>
  </si>
  <si>
    <t xml:space="preserve">общественные объединения (организации), хозяйственные товарищества и общества, уставный капитал которых состоит из вклада общественного объединения инвалидов, использующие транспортные средства для осуществления своей уставной деятельности 
(цель:социальная поддержка граждан)
     </t>
  </si>
  <si>
    <t xml:space="preserve">инвалиды, в том числе дети-инвалиды, а также лица, подвергшиеся воздействию радиации вследствие катастрофы на Чернобыльской АЭС, ядерных испытаний на Семипалатинском полигоне, аварии в 1957 году на производственном объединении «Маяк» и сбросов радиоактивных отходов в реку Теча
(цель:социальная поддержка граждан)
     </t>
  </si>
  <si>
    <t>Отчет об оценке налоговых расходов Чувашской Республики за 2022 год, объемах налоговых расходов Чувашской Республики за 2023 год 
и прогнозных покозателях налоговых расходов Чувашской Республики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</si>
</sst>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1" fillId="0" borderId="0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3" fontId="5" fillId="0" borderId="2" xfId="0" applyNumberFormat="1" applyFont="1" applyFill="1" applyBorder="1" applyAlignment="1">
      <alignment horizontal="center" vertical="top" wrapText="1"/>
    </xf>
    <xf numFmtId="3" fontId="5" fillId="0" borderId="2" xfId="0" applyNumberFormat="1" applyFont="1" applyFill="1" applyBorder="1" applyAlignment="1">
      <alignment horizontal="right" vertical="top" wrapText="1"/>
    </xf>
    <xf numFmtId="3" fontId="6" fillId="0" borderId="2" xfId="0" applyNumberFormat="1" applyFont="1" applyFill="1" applyBorder="1" applyAlignment="1">
      <alignment horizontal="right" vertical="top" wrapText="1"/>
    </xf>
    <xf numFmtId="3" fontId="1" fillId="0" borderId="2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justify" vertical="top" wrapText="1"/>
    </xf>
    <xf numFmtId="9" fontId="5" fillId="0" borderId="2" xfId="0" applyNumberFormat="1" applyFont="1" applyFill="1" applyBorder="1" applyAlignment="1">
      <alignment horizontal="justify" vertical="top" wrapText="1"/>
    </xf>
    <xf numFmtId="0" fontId="5" fillId="0" borderId="2" xfId="0" applyFont="1" applyFill="1" applyBorder="1" applyAlignment="1">
      <alignment horizontal="justify" vertical="top" wrapText="1"/>
    </xf>
    <xf numFmtId="0" fontId="5" fillId="4" borderId="2" xfId="0" applyFont="1" applyFill="1" applyBorder="1" applyAlignment="1">
      <alignment horizontal="justify" vertical="top" wrapText="1"/>
    </xf>
    <xf numFmtId="3" fontId="4" fillId="5" borderId="2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4" fillId="3" borderId="0" xfId="0" applyFont="1" applyFill="1" applyBorder="1"/>
    <xf numFmtId="3" fontId="4" fillId="5" borderId="2" xfId="0" applyNumberFormat="1" applyFont="1" applyFill="1" applyBorder="1" applyAlignment="1">
      <alignment horizontal="right"/>
    </xf>
    <xf numFmtId="0" fontId="4" fillId="2" borderId="0" xfId="0" applyFont="1" applyFill="1" applyBorder="1"/>
    <xf numFmtId="0" fontId="4" fillId="5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vertical="top"/>
    </xf>
    <xf numFmtId="3" fontId="5" fillId="0" borderId="2" xfId="0" applyNumberFormat="1" applyFont="1" applyFill="1" applyBorder="1" applyAlignment="1">
      <alignment vertical="top" wrapText="1"/>
    </xf>
    <xf numFmtId="0" fontId="4" fillId="5" borderId="2" xfId="0" applyFont="1" applyFill="1" applyBorder="1" applyAlignment="1">
      <alignment horizontal="center" vertical="top" wrapText="1"/>
    </xf>
    <xf numFmtId="9" fontId="1" fillId="0" borderId="2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right" vertical="top"/>
    </xf>
    <xf numFmtId="0" fontId="1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</cellXfs>
  <cellStyles count="2">
    <cellStyle name="Обычный" xfId="0" builtinId="0"/>
    <cellStyle name="Обычный 2 2 2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X45"/>
  <sheetViews>
    <sheetView tabSelected="1" view="pageLayout" zoomScaleNormal="50" zoomScaleSheetLayoutView="90" workbookViewId="0">
      <selection activeCell="E4" sqref="E4:E5"/>
    </sheetView>
  </sheetViews>
  <sheetFormatPr defaultColWidth="9.140625" defaultRowHeight="15" x14ac:dyDescent="0.25"/>
  <cols>
    <col min="1" max="1" width="9.140625" style="1"/>
    <col min="2" max="2" width="23.7109375" style="1" customWidth="1"/>
    <col min="3" max="3" width="41.42578125" style="15" customWidth="1"/>
    <col min="4" max="4" width="34.85546875" style="4" customWidth="1"/>
    <col min="5" max="5" width="33.7109375" style="16" customWidth="1"/>
    <col min="6" max="6" width="12.85546875" style="1" bestFit="1" customWidth="1"/>
    <col min="7" max="7" width="9.42578125" style="1" bestFit="1" customWidth="1"/>
    <col min="8" max="8" width="12" style="1" customWidth="1"/>
    <col min="9" max="9" width="18.7109375" style="16" customWidth="1"/>
    <col min="10" max="10" width="15.85546875" style="16" customWidth="1"/>
    <col min="11" max="13" width="9.140625" style="8"/>
    <col min="14" max="16384" width="9.140625" style="1"/>
  </cols>
  <sheetData>
    <row r="1" spans="1:1176" x14ac:dyDescent="0.25">
      <c r="H1" s="5"/>
    </row>
    <row r="2" spans="1:1176" ht="49.9" customHeight="1" x14ac:dyDescent="0.25">
      <c r="A2" s="44" t="s">
        <v>111</v>
      </c>
      <c r="B2" s="44"/>
      <c r="C2" s="44"/>
      <c r="D2" s="44"/>
      <c r="E2" s="44"/>
      <c r="F2" s="44"/>
      <c r="G2" s="44"/>
      <c r="H2" s="44"/>
      <c r="I2" s="44"/>
      <c r="J2" s="44"/>
    </row>
    <row r="3" spans="1:1176" x14ac:dyDescent="0.25">
      <c r="I3" s="41"/>
      <c r="J3" s="41"/>
    </row>
    <row r="4" spans="1:1176" ht="88.5" customHeight="1" x14ac:dyDescent="0.25">
      <c r="A4" s="45" t="s">
        <v>0</v>
      </c>
      <c r="B4" s="45" t="s">
        <v>1</v>
      </c>
      <c r="C4" s="39" t="s">
        <v>2</v>
      </c>
      <c r="D4" s="39" t="s">
        <v>3</v>
      </c>
      <c r="E4" s="39" t="s">
        <v>4</v>
      </c>
      <c r="F4" s="42" t="s">
        <v>66</v>
      </c>
      <c r="G4" s="43"/>
      <c r="H4" s="43"/>
      <c r="I4" s="39" t="s">
        <v>33</v>
      </c>
      <c r="J4" s="39" t="s">
        <v>35</v>
      </c>
    </row>
    <row r="5" spans="1:1176" ht="82.9" customHeight="1" x14ac:dyDescent="0.25">
      <c r="A5" s="46"/>
      <c r="B5" s="46"/>
      <c r="C5" s="40"/>
      <c r="D5" s="40"/>
      <c r="E5" s="40"/>
      <c r="F5" s="6" t="s">
        <v>67</v>
      </c>
      <c r="G5" s="6" t="s">
        <v>83</v>
      </c>
      <c r="H5" s="6" t="s">
        <v>84</v>
      </c>
      <c r="I5" s="40"/>
      <c r="J5" s="40"/>
    </row>
    <row r="6" spans="1:1176" s="4" customFormat="1" x14ac:dyDescent="0.25">
      <c r="A6" s="2">
        <v>1</v>
      </c>
      <c r="B6" s="3">
        <v>2</v>
      </c>
      <c r="C6" s="2">
        <v>3</v>
      </c>
      <c r="D6" s="2">
        <v>4</v>
      </c>
      <c r="E6" s="17">
        <v>5</v>
      </c>
      <c r="F6" s="2">
        <v>6</v>
      </c>
      <c r="G6" s="3">
        <v>7</v>
      </c>
      <c r="H6" s="2">
        <v>8</v>
      </c>
      <c r="I6" s="18">
        <v>12</v>
      </c>
      <c r="J6" s="18">
        <v>13</v>
      </c>
      <c r="K6" s="19"/>
      <c r="L6" s="19"/>
      <c r="M6" s="19"/>
    </row>
    <row r="7" spans="1:1176" ht="168.75" customHeight="1" x14ac:dyDescent="0.25">
      <c r="A7" s="36">
        <v>1</v>
      </c>
      <c r="B7" s="37" t="s">
        <v>7</v>
      </c>
      <c r="C7" s="20" t="s">
        <v>53</v>
      </c>
      <c r="D7" s="21" t="s">
        <v>15</v>
      </c>
      <c r="E7" s="22" t="s">
        <v>96</v>
      </c>
      <c r="F7" s="7">
        <v>0</v>
      </c>
      <c r="G7" s="31">
        <v>11994</v>
      </c>
      <c r="H7" s="31">
        <v>12981</v>
      </c>
      <c r="I7" s="14" t="s">
        <v>34</v>
      </c>
      <c r="J7" s="14" t="s">
        <v>89</v>
      </c>
      <c r="K7" s="9"/>
      <c r="L7" s="9"/>
      <c r="M7" s="9"/>
    </row>
    <row r="8" spans="1:1176" ht="185.25" customHeight="1" x14ac:dyDescent="0.25">
      <c r="A8" s="36"/>
      <c r="B8" s="37"/>
      <c r="C8" s="22" t="s">
        <v>68</v>
      </c>
      <c r="D8" s="22" t="s">
        <v>86</v>
      </c>
      <c r="E8" s="22" t="s">
        <v>97</v>
      </c>
      <c r="F8" s="7">
        <v>3303</v>
      </c>
      <c r="G8" s="32">
        <v>20507</v>
      </c>
      <c r="H8" s="32">
        <v>22195</v>
      </c>
      <c r="I8" s="14" t="s">
        <v>34</v>
      </c>
      <c r="J8" s="14" t="s">
        <v>89</v>
      </c>
    </row>
    <row r="9" spans="1:1176" ht="135" x14ac:dyDescent="0.25">
      <c r="A9" s="36"/>
      <c r="B9" s="37"/>
      <c r="C9" s="22" t="s">
        <v>19</v>
      </c>
      <c r="D9" s="22" t="s">
        <v>20</v>
      </c>
      <c r="E9" s="22" t="s">
        <v>98</v>
      </c>
      <c r="F9" s="7">
        <v>0</v>
      </c>
      <c r="G9" s="7">
        <v>42470</v>
      </c>
      <c r="H9" s="7">
        <v>45965</v>
      </c>
      <c r="I9" s="14" t="s">
        <v>34</v>
      </c>
      <c r="J9" s="14" t="s">
        <v>89</v>
      </c>
    </row>
    <row r="10" spans="1:1176" ht="135" x14ac:dyDescent="0.25">
      <c r="A10" s="36"/>
      <c r="B10" s="37"/>
      <c r="C10" s="22" t="s">
        <v>85</v>
      </c>
      <c r="D10" s="22" t="s">
        <v>87</v>
      </c>
      <c r="E10" s="22" t="s">
        <v>99</v>
      </c>
      <c r="F10" s="7" t="s">
        <v>21</v>
      </c>
      <c r="G10" s="7">
        <v>0</v>
      </c>
      <c r="H10" s="7">
        <v>24</v>
      </c>
      <c r="I10" s="14" t="s">
        <v>34</v>
      </c>
      <c r="J10" s="14" t="s">
        <v>89</v>
      </c>
    </row>
    <row r="11" spans="1:1176" ht="135" x14ac:dyDescent="0.25">
      <c r="A11" s="36"/>
      <c r="B11" s="37"/>
      <c r="C11" s="20" t="s">
        <v>28</v>
      </c>
      <c r="D11" s="22" t="s">
        <v>27</v>
      </c>
      <c r="E11" s="22" t="s">
        <v>100</v>
      </c>
      <c r="F11" s="7">
        <v>0</v>
      </c>
      <c r="G11" s="7">
        <v>0</v>
      </c>
      <c r="H11" s="7">
        <v>0</v>
      </c>
      <c r="I11" s="14" t="s">
        <v>79</v>
      </c>
      <c r="J11" s="14" t="s">
        <v>88</v>
      </c>
    </row>
    <row r="12" spans="1:1176" s="29" customFormat="1" ht="14.25" x14ac:dyDescent="0.2">
      <c r="A12" s="36"/>
      <c r="B12" s="37"/>
      <c r="C12" s="38" t="s">
        <v>12</v>
      </c>
      <c r="D12" s="38"/>
      <c r="E12" s="38"/>
      <c r="F12" s="24">
        <f>F7+F8+F9+F11</f>
        <v>3303</v>
      </c>
      <c r="G12" s="24">
        <f>G7+G8+G9+G11</f>
        <v>74971</v>
      </c>
      <c r="H12" s="24">
        <f>H7+H8+H9+H10+H11</f>
        <v>81165</v>
      </c>
      <c r="I12" s="33" t="s">
        <v>21</v>
      </c>
      <c r="J12" s="33" t="s">
        <v>21</v>
      </c>
      <c r="K12" s="25"/>
      <c r="L12" s="25"/>
      <c r="M12" s="25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  <c r="IW12" s="26"/>
      <c r="IX12" s="26"/>
      <c r="IY12" s="26"/>
      <c r="IZ12" s="26"/>
      <c r="JA12" s="26"/>
      <c r="JB12" s="26"/>
      <c r="JC12" s="26"/>
      <c r="JD12" s="26"/>
      <c r="JE12" s="26"/>
      <c r="JF12" s="26"/>
      <c r="JG12" s="26"/>
      <c r="JH12" s="26"/>
      <c r="JI12" s="26"/>
      <c r="JJ12" s="26"/>
      <c r="JK12" s="26"/>
      <c r="JL12" s="26"/>
      <c r="JM12" s="26"/>
      <c r="JN12" s="26"/>
      <c r="JO12" s="26"/>
      <c r="JP12" s="26"/>
      <c r="JQ12" s="26"/>
      <c r="JR12" s="26"/>
      <c r="JS12" s="26"/>
      <c r="JT12" s="26"/>
      <c r="JU12" s="26"/>
      <c r="JV12" s="26"/>
      <c r="JW12" s="26"/>
      <c r="JX12" s="26"/>
      <c r="JY12" s="26"/>
      <c r="JZ12" s="26"/>
      <c r="KA12" s="26"/>
      <c r="KB12" s="26"/>
      <c r="KC12" s="26"/>
      <c r="KD12" s="26"/>
      <c r="KE12" s="26"/>
      <c r="KF12" s="26"/>
      <c r="KG12" s="26"/>
      <c r="KH12" s="26"/>
      <c r="KI12" s="26"/>
      <c r="KJ12" s="26"/>
      <c r="KK12" s="26"/>
      <c r="KL12" s="26"/>
      <c r="KM12" s="26"/>
      <c r="KN12" s="26"/>
      <c r="KO12" s="26"/>
      <c r="KP12" s="26"/>
      <c r="KQ12" s="26"/>
      <c r="KR12" s="26"/>
      <c r="KS12" s="26"/>
      <c r="KT12" s="26"/>
      <c r="KU12" s="26"/>
      <c r="KV12" s="26"/>
      <c r="KW12" s="26"/>
      <c r="KX12" s="26"/>
      <c r="KY12" s="26"/>
      <c r="KZ12" s="26"/>
      <c r="LA12" s="26"/>
      <c r="LB12" s="26"/>
      <c r="LC12" s="26"/>
      <c r="LD12" s="26"/>
      <c r="LE12" s="26"/>
      <c r="LF12" s="26"/>
      <c r="LG12" s="26"/>
      <c r="LH12" s="26"/>
      <c r="LI12" s="26"/>
      <c r="LJ12" s="26"/>
      <c r="LK12" s="26"/>
      <c r="LL12" s="26"/>
      <c r="LM12" s="26"/>
      <c r="LN12" s="26"/>
      <c r="LO12" s="26"/>
      <c r="LP12" s="26"/>
      <c r="LQ12" s="26"/>
      <c r="LR12" s="26"/>
      <c r="LS12" s="26"/>
      <c r="LT12" s="26"/>
      <c r="LU12" s="26"/>
      <c r="LV12" s="26"/>
      <c r="LW12" s="26"/>
      <c r="LX12" s="26"/>
      <c r="LY12" s="26"/>
      <c r="LZ12" s="26"/>
      <c r="MA12" s="26"/>
      <c r="MB12" s="26"/>
      <c r="MC12" s="26"/>
      <c r="MD12" s="26"/>
      <c r="ME12" s="26"/>
      <c r="MF12" s="26"/>
      <c r="MG12" s="26"/>
      <c r="MH12" s="26"/>
      <c r="MI12" s="26"/>
      <c r="MJ12" s="26"/>
      <c r="MK12" s="26"/>
      <c r="ML12" s="26"/>
      <c r="MM12" s="26"/>
      <c r="MN12" s="26"/>
      <c r="MO12" s="26"/>
      <c r="MP12" s="26"/>
      <c r="MQ12" s="26"/>
      <c r="MR12" s="26"/>
      <c r="MS12" s="26"/>
      <c r="MT12" s="26"/>
      <c r="MU12" s="26"/>
      <c r="MV12" s="26"/>
      <c r="MW12" s="26"/>
      <c r="MX12" s="26"/>
      <c r="MY12" s="26"/>
      <c r="MZ12" s="26"/>
      <c r="NA12" s="26"/>
      <c r="NB12" s="26"/>
      <c r="NC12" s="26"/>
      <c r="ND12" s="26"/>
      <c r="NE12" s="26"/>
      <c r="NF12" s="26"/>
      <c r="NG12" s="26"/>
      <c r="NH12" s="26"/>
      <c r="NI12" s="26"/>
      <c r="NJ12" s="26"/>
      <c r="NK12" s="26"/>
      <c r="NL12" s="26"/>
      <c r="NM12" s="26"/>
      <c r="NN12" s="26"/>
      <c r="NO12" s="26"/>
      <c r="NP12" s="26"/>
      <c r="NQ12" s="26"/>
      <c r="NR12" s="26"/>
      <c r="NS12" s="26"/>
      <c r="NT12" s="26"/>
      <c r="NU12" s="26"/>
      <c r="NV12" s="26"/>
      <c r="NW12" s="26"/>
      <c r="NX12" s="26"/>
      <c r="NY12" s="26"/>
      <c r="NZ12" s="26"/>
      <c r="OA12" s="26"/>
      <c r="OB12" s="26"/>
      <c r="OC12" s="26"/>
      <c r="OD12" s="26"/>
      <c r="OE12" s="26"/>
      <c r="OF12" s="26"/>
      <c r="OG12" s="26"/>
      <c r="OH12" s="26"/>
      <c r="OI12" s="26"/>
      <c r="OJ12" s="26"/>
      <c r="OK12" s="26"/>
      <c r="OL12" s="26"/>
      <c r="OM12" s="26"/>
      <c r="ON12" s="26"/>
      <c r="OO12" s="26"/>
      <c r="OP12" s="26"/>
      <c r="OQ12" s="26"/>
      <c r="OR12" s="26"/>
      <c r="OS12" s="26"/>
      <c r="OT12" s="26"/>
      <c r="OU12" s="26"/>
      <c r="OV12" s="26"/>
      <c r="OW12" s="26"/>
      <c r="OX12" s="26"/>
      <c r="OY12" s="26"/>
      <c r="OZ12" s="26"/>
      <c r="PA12" s="26"/>
      <c r="PB12" s="26"/>
      <c r="PC12" s="26"/>
      <c r="PD12" s="26"/>
      <c r="PE12" s="26"/>
      <c r="PF12" s="26"/>
      <c r="PG12" s="26"/>
      <c r="PH12" s="26"/>
      <c r="PI12" s="26"/>
      <c r="PJ12" s="26"/>
      <c r="PK12" s="26"/>
      <c r="PL12" s="26"/>
      <c r="PM12" s="26"/>
      <c r="PN12" s="26"/>
      <c r="PO12" s="26"/>
      <c r="PP12" s="26"/>
      <c r="PQ12" s="26"/>
      <c r="PR12" s="26"/>
      <c r="PS12" s="26"/>
      <c r="PT12" s="26"/>
      <c r="PU12" s="26"/>
      <c r="PV12" s="26"/>
      <c r="PW12" s="26"/>
      <c r="PX12" s="26"/>
      <c r="PY12" s="26"/>
      <c r="PZ12" s="26"/>
      <c r="QA12" s="26"/>
      <c r="QB12" s="26"/>
      <c r="QC12" s="26"/>
      <c r="QD12" s="26"/>
      <c r="QE12" s="26"/>
      <c r="QF12" s="26"/>
      <c r="QG12" s="26"/>
      <c r="QH12" s="26"/>
      <c r="QI12" s="26"/>
      <c r="QJ12" s="26"/>
      <c r="QK12" s="26"/>
      <c r="QL12" s="26"/>
      <c r="QM12" s="26"/>
      <c r="QN12" s="26"/>
      <c r="QO12" s="26"/>
      <c r="QP12" s="26"/>
      <c r="QQ12" s="26"/>
      <c r="QR12" s="26"/>
      <c r="QS12" s="26"/>
      <c r="QT12" s="26"/>
      <c r="QU12" s="26"/>
      <c r="QV12" s="26"/>
      <c r="QW12" s="26"/>
      <c r="QX12" s="26"/>
      <c r="QY12" s="26"/>
      <c r="QZ12" s="26"/>
      <c r="RA12" s="26"/>
      <c r="RB12" s="26"/>
      <c r="RC12" s="26"/>
      <c r="RD12" s="26"/>
      <c r="RE12" s="26"/>
      <c r="RF12" s="26"/>
      <c r="RG12" s="26"/>
      <c r="RH12" s="26"/>
      <c r="RI12" s="26"/>
      <c r="RJ12" s="26"/>
      <c r="RK12" s="26"/>
      <c r="RL12" s="26"/>
      <c r="RM12" s="26"/>
      <c r="RN12" s="26"/>
      <c r="RO12" s="26"/>
      <c r="RP12" s="26"/>
      <c r="RQ12" s="26"/>
      <c r="RR12" s="26"/>
      <c r="RS12" s="26"/>
      <c r="RT12" s="26"/>
      <c r="RU12" s="26"/>
      <c r="RV12" s="26"/>
      <c r="RW12" s="26"/>
      <c r="RX12" s="26"/>
      <c r="RY12" s="26"/>
      <c r="RZ12" s="26"/>
      <c r="SA12" s="26"/>
      <c r="SB12" s="26"/>
      <c r="SC12" s="26"/>
      <c r="SD12" s="26"/>
      <c r="SE12" s="26"/>
      <c r="SF12" s="26"/>
      <c r="SG12" s="26"/>
      <c r="SH12" s="26"/>
      <c r="SI12" s="26"/>
      <c r="SJ12" s="26"/>
      <c r="SK12" s="26"/>
      <c r="SL12" s="26"/>
      <c r="SM12" s="26"/>
      <c r="SN12" s="26"/>
      <c r="SO12" s="26"/>
      <c r="SP12" s="26"/>
      <c r="SQ12" s="26"/>
      <c r="SR12" s="26"/>
      <c r="SS12" s="26"/>
      <c r="ST12" s="26"/>
      <c r="SU12" s="26"/>
      <c r="SV12" s="26"/>
      <c r="SW12" s="26"/>
      <c r="SX12" s="26"/>
      <c r="SY12" s="26"/>
      <c r="SZ12" s="26"/>
      <c r="TA12" s="26"/>
      <c r="TB12" s="26"/>
      <c r="TC12" s="26"/>
      <c r="TD12" s="26"/>
      <c r="TE12" s="26"/>
      <c r="TF12" s="26"/>
      <c r="TG12" s="26"/>
      <c r="TH12" s="26"/>
      <c r="TI12" s="26"/>
      <c r="TJ12" s="26"/>
      <c r="TK12" s="26"/>
      <c r="TL12" s="26"/>
      <c r="TM12" s="26"/>
      <c r="TN12" s="26"/>
      <c r="TO12" s="26"/>
      <c r="TP12" s="26"/>
      <c r="TQ12" s="26"/>
      <c r="TR12" s="26"/>
      <c r="TS12" s="26"/>
      <c r="TT12" s="26"/>
      <c r="TU12" s="26"/>
      <c r="TV12" s="26"/>
      <c r="TW12" s="26"/>
      <c r="TX12" s="26"/>
      <c r="TY12" s="26"/>
      <c r="TZ12" s="26"/>
      <c r="UA12" s="26"/>
      <c r="UB12" s="26"/>
      <c r="UC12" s="26"/>
      <c r="UD12" s="26"/>
      <c r="UE12" s="26"/>
      <c r="UF12" s="26"/>
      <c r="UG12" s="26"/>
      <c r="UH12" s="26"/>
      <c r="UI12" s="26"/>
      <c r="UJ12" s="26"/>
      <c r="UK12" s="26"/>
      <c r="UL12" s="26"/>
      <c r="UM12" s="26"/>
      <c r="UN12" s="26"/>
      <c r="UO12" s="26"/>
      <c r="UP12" s="26"/>
      <c r="UQ12" s="26"/>
      <c r="UR12" s="26"/>
      <c r="US12" s="26"/>
      <c r="UT12" s="26"/>
      <c r="UU12" s="26"/>
      <c r="UV12" s="26"/>
      <c r="UW12" s="26"/>
      <c r="UX12" s="26"/>
      <c r="UY12" s="26"/>
      <c r="UZ12" s="26"/>
      <c r="VA12" s="26"/>
      <c r="VB12" s="26"/>
      <c r="VC12" s="26"/>
      <c r="VD12" s="26"/>
      <c r="VE12" s="26"/>
      <c r="VF12" s="26"/>
      <c r="VG12" s="26"/>
      <c r="VH12" s="26"/>
      <c r="VI12" s="26"/>
      <c r="VJ12" s="26"/>
      <c r="VK12" s="26"/>
      <c r="VL12" s="26"/>
      <c r="VM12" s="26"/>
      <c r="VN12" s="26"/>
      <c r="VO12" s="26"/>
      <c r="VP12" s="26"/>
      <c r="VQ12" s="26"/>
      <c r="VR12" s="26"/>
      <c r="VS12" s="26"/>
      <c r="VT12" s="26"/>
      <c r="VU12" s="26"/>
      <c r="VV12" s="26"/>
      <c r="VW12" s="26"/>
      <c r="VX12" s="26"/>
      <c r="VY12" s="26"/>
      <c r="VZ12" s="26"/>
      <c r="WA12" s="26"/>
      <c r="WB12" s="26"/>
      <c r="WC12" s="26"/>
      <c r="WD12" s="26"/>
      <c r="WE12" s="26"/>
      <c r="WF12" s="26"/>
      <c r="WG12" s="26"/>
      <c r="WH12" s="26"/>
      <c r="WI12" s="26"/>
      <c r="WJ12" s="26"/>
      <c r="WK12" s="26"/>
      <c r="WL12" s="26"/>
      <c r="WM12" s="26"/>
      <c r="WN12" s="26"/>
      <c r="WO12" s="26"/>
      <c r="WP12" s="26"/>
      <c r="WQ12" s="26"/>
      <c r="WR12" s="26"/>
      <c r="WS12" s="26"/>
      <c r="WT12" s="26"/>
      <c r="WU12" s="26"/>
      <c r="WV12" s="26"/>
      <c r="WW12" s="26"/>
      <c r="WX12" s="26"/>
      <c r="WY12" s="26"/>
      <c r="WZ12" s="26"/>
      <c r="XA12" s="26"/>
      <c r="XB12" s="26"/>
      <c r="XC12" s="26"/>
      <c r="XD12" s="26"/>
      <c r="XE12" s="26"/>
      <c r="XF12" s="26"/>
      <c r="XG12" s="26"/>
      <c r="XH12" s="26"/>
      <c r="XI12" s="26"/>
      <c r="XJ12" s="26"/>
      <c r="XK12" s="26"/>
      <c r="XL12" s="26"/>
      <c r="XM12" s="26"/>
      <c r="XN12" s="26"/>
      <c r="XO12" s="26"/>
      <c r="XP12" s="26"/>
      <c r="XQ12" s="26"/>
      <c r="XR12" s="26"/>
      <c r="XS12" s="26"/>
      <c r="XT12" s="26"/>
      <c r="XU12" s="26"/>
      <c r="XV12" s="26"/>
      <c r="XW12" s="26"/>
      <c r="XX12" s="26"/>
      <c r="XY12" s="26"/>
      <c r="XZ12" s="26"/>
      <c r="YA12" s="26"/>
      <c r="YB12" s="26"/>
      <c r="YC12" s="26"/>
      <c r="YD12" s="26"/>
      <c r="YE12" s="26"/>
      <c r="YF12" s="26"/>
      <c r="YG12" s="26"/>
      <c r="YH12" s="26"/>
      <c r="YI12" s="26"/>
      <c r="YJ12" s="26"/>
      <c r="YK12" s="26"/>
      <c r="YL12" s="26"/>
      <c r="YM12" s="26"/>
      <c r="YN12" s="26"/>
      <c r="YO12" s="26"/>
      <c r="YP12" s="26"/>
      <c r="YQ12" s="26"/>
      <c r="YR12" s="26"/>
      <c r="YS12" s="26"/>
      <c r="YT12" s="26"/>
      <c r="YU12" s="26"/>
      <c r="YV12" s="26"/>
      <c r="YW12" s="26"/>
      <c r="YX12" s="26"/>
      <c r="YY12" s="26"/>
      <c r="YZ12" s="26"/>
      <c r="ZA12" s="26"/>
      <c r="ZB12" s="26"/>
      <c r="ZC12" s="26"/>
      <c r="ZD12" s="26"/>
      <c r="ZE12" s="26"/>
      <c r="ZF12" s="26"/>
      <c r="ZG12" s="26"/>
      <c r="ZH12" s="26"/>
      <c r="ZI12" s="26"/>
      <c r="ZJ12" s="26"/>
      <c r="ZK12" s="26"/>
      <c r="ZL12" s="26"/>
      <c r="ZM12" s="26"/>
      <c r="ZN12" s="26"/>
      <c r="ZO12" s="26"/>
      <c r="ZP12" s="26"/>
      <c r="ZQ12" s="26"/>
      <c r="ZR12" s="26"/>
      <c r="ZS12" s="26"/>
      <c r="ZT12" s="26"/>
      <c r="ZU12" s="26"/>
      <c r="ZV12" s="26"/>
      <c r="ZW12" s="26"/>
      <c r="ZX12" s="26"/>
      <c r="ZY12" s="26"/>
      <c r="ZZ12" s="26"/>
      <c r="AAA12" s="26"/>
      <c r="AAB12" s="26"/>
      <c r="AAC12" s="26"/>
      <c r="AAD12" s="26"/>
      <c r="AAE12" s="26"/>
      <c r="AAF12" s="26"/>
      <c r="AAG12" s="26"/>
      <c r="AAH12" s="26"/>
      <c r="AAI12" s="26"/>
      <c r="AAJ12" s="26"/>
      <c r="AAK12" s="26"/>
      <c r="AAL12" s="26"/>
      <c r="AAM12" s="26"/>
      <c r="AAN12" s="26"/>
      <c r="AAO12" s="26"/>
      <c r="AAP12" s="26"/>
      <c r="AAQ12" s="26"/>
      <c r="AAR12" s="26"/>
      <c r="AAS12" s="26"/>
      <c r="AAT12" s="26"/>
      <c r="AAU12" s="26"/>
      <c r="AAV12" s="26"/>
      <c r="AAW12" s="26"/>
      <c r="AAX12" s="26"/>
      <c r="AAY12" s="26"/>
      <c r="AAZ12" s="26"/>
      <c r="ABA12" s="26"/>
      <c r="ABB12" s="26"/>
      <c r="ABC12" s="26"/>
      <c r="ABD12" s="26"/>
      <c r="ABE12" s="26"/>
      <c r="ABF12" s="26"/>
      <c r="ABG12" s="26"/>
      <c r="ABH12" s="26"/>
      <c r="ABI12" s="26"/>
      <c r="ABJ12" s="26"/>
      <c r="ABK12" s="26"/>
      <c r="ABL12" s="26"/>
      <c r="ABM12" s="26"/>
      <c r="ABN12" s="26"/>
      <c r="ABO12" s="26"/>
      <c r="ABP12" s="26"/>
      <c r="ABQ12" s="26"/>
      <c r="ABR12" s="26"/>
      <c r="ABS12" s="26"/>
      <c r="ABT12" s="26"/>
      <c r="ABU12" s="26"/>
      <c r="ABV12" s="26"/>
      <c r="ABW12" s="26"/>
      <c r="ABX12" s="26"/>
      <c r="ABY12" s="26"/>
      <c r="ABZ12" s="26"/>
      <c r="ACA12" s="26"/>
      <c r="ACB12" s="26"/>
      <c r="ACC12" s="26"/>
      <c r="ACD12" s="26"/>
      <c r="ACE12" s="26"/>
      <c r="ACF12" s="26"/>
      <c r="ACG12" s="26"/>
      <c r="ACH12" s="26"/>
      <c r="ACI12" s="26"/>
      <c r="ACJ12" s="26"/>
      <c r="ACK12" s="26"/>
      <c r="ACL12" s="26"/>
      <c r="ACM12" s="26"/>
      <c r="ACN12" s="26"/>
      <c r="ACO12" s="26"/>
      <c r="ACP12" s="26"/>
      <c r="ACQ12" s="26"/>
      <c r="ACR12" s="26"/>
      <c r="ACS12" s="26"/>
      <c r="ACT12" s="26"/>
      <c r="ACU12" s="26"/>
      <c r="ACV12" s="26"/>
      <c r="ACW12" s="26"/>
      <c r="ACX12" s="26"/>
      <c r="ACY12" s="26"/>
      <c r="ACZ12" s="26"/>
      <c r="ADA12" s="26"/>
      <c r="ADB12" s="26"/>
      <c r="ADC12" s="26"/>
      <c r="ADD12" s="26"/>
      <c r="ADE12" s="26"/>
      <c r="ADF12" s="26"/>
      <c r="ADG12" s="26"/>
      <c r="ADH12" s="26"/>
      <c r="ADI12" s="26"/>
      <c r="ADJ12" s="26"/>
      <c r="ADK12" s="26"/>
      <c r="ADL12" s="26"/>
      <c r="ADM12" s="26"/>
      <c r="ADN12" s="26"/>
      <c r="ADO12" s="26"/>
      <c r="ADP12" s="26"/>
      <c r="ADQ12" s="26"/>
      <c r="ADR12" s="26"/>
      <c r="ADS12" s="26"/>
      <c r="ADT12" s="26"/>
      <c r="ADU12" s="26"/>
      <c r="ADV12" s="26"/>
      <c r="ADW12" s="26"/>
      <c r="ADX12" s="26"/>
      <c r="ADY12" s="26"/>
      <c r="ADZ12" s="26"/>
      <c r="AEA12" s="26"/>
      <c r="AEB12" s="26"/>
      <c r="AEC12" s="26"/>
      <c r="AED12" s="26"/>
      <c r="AEE12" s="26"/>
      <c r="AEF12" s="26"/>
      <c r="AEG12" s="26"/>
      <c r="AEH12" s="26"/>
      <c r="AEI12" s="26"/>
      <c r="AEJ12" s="26"/>
      <c r="AEK12" s="26"/>
      <c r="AEL12" s="26"/>
      <c r="AEM12" s="26"/>
      <c r="AEN12" s="26"/>
      <c r="AEO12" s="26"/>
      <c r="AEP12" s="26"/>
      <c r="AEQ12" s="26"/>
      <c r="AER12" s="26"/>
      <c r="AES12" s="26"/>
      <c r="AET12" s="26"/>
      <c r="AEU12" s="26"/>
      <c r="AEV12" s="26"/>
      <c r="AEW12" s="26"/>
      <c r="AEX12" s="26"/>
      <c r="AEY12" s="26"/>
      <c r="AEZ12" s="26"/>
      <c r="AFA12" s="26"/>
      <c r="AFB12" s="26"/>
      <c r="AFC12" s="26"/>
      <c r="AFD12" s="26"/>
      <c r="AFE12" s="26"/>
      <c r="AFF12" s="26"/>
      <c r="AFG12" s="26"/>
      <c r="AFH12" s="26"/>
      <c r="AFI12" s="26"/>
      <c r="AFJ12" s="26"/>
      <c r="AFK12" s="26"/>
      <c r="AFL12" s="26"/>
      <c r="AFM12" s="26"/>
      <c r="AFN12" s="26"/>
      <c r="AFO12" s="26"/>
      <c r="AFP12" s="26"/>
      <c r="AFQ12" s="26"/>
      <c r="AFR12" s="26"/>
      <c r="AFS12" s="26"/>
      <c r="AFT12" s="26"/>
      <c r="AFU12" s="26"/>
      <c r="AFV12" s="26"/>
      <c r="AFW12" s="26"/>
      <c r="AFX12" s="26"/>
      <c r="AFY12" s="26"/>
      <c r="AFZ12" s="26"/>
      <c r="AGA12" s="26"/>
      <c r="AGB12" s="26"/>
      <c r="AGC12" s="26"/>
      <c r="AGD12" s="26"/>
      <c r="AGE12" s="26"/>
      <c r="AGF12" s="26"/>
      <c r="AGG12" s="26"/>
      <c r="AGH12" s="26"/>
      <c r="AGI12" s="26"/>
      <c r="AGJ12" s="26"/>
      <c r="AGK12" s="26"/>
      <c r="AGL12" s="26"/>
      <c r="AGM12" s="26"/>
      <c r="AGN12" s="26"/>
      <c r="AGO12" s="26"/>
      <c r="AGP12" s="26"/>
      <c r="AGQ12" s="26"/>
      <c r="AGR12" s="26"/>
      <c r="AGS12" s="26"/>
      <c r="AGT12" s="26"/>
      <c r="AGU12" s="26"/>
      <c r="AGV12" s="26"/>
      <c r="AGW12" s="26"/>
      <c r="AGX12" s="26"/>
      <c r="AGY12" s="26"/>
      <c r="AGZ12" s="26"/>
      <c r="AHA12" s="26"/>
      <c r="AHB12" s="26"/>
      <c r="AHC12" s="26"/>
      <c r="AHD12" s="26"/>
      <c r="AHE12" s="26"/>
      <c r="AHF12" s="26"/>
      <c r="AHG12" s="26"/>
      <c r="AHH12" s="26"/>
      <c r="AHI12" s="26"/>
      <c r="AHJ12" s="26"/>
      <c r="AHK12" s="26"/>
      <c r="AHL12" s="26"/>
      <c r="AHM12" s="26"/>
      <c r="AHN12" s="26"/>
      <c r="AHO12" s="26"/>
      <c r="AHP12" s="26"/>
      <c r="AHQ12" s="26"/>
      <c r="AHR12" s="26"/>
      <c r="AHS12" s="26"/>
      <c r="AHT12" s="26"/>
      <c r="AHU12" s="26"/>
      <c r="AHV12" s="26"/>
      <c r="AHW12" s="26"/>
      <c r="AHX12" s="26"/>
      <c r="AHY12" s="26"/>
      <c r="AHZ12" s="26"/>
      <c r="AIA12" s="26"/>
      <c r="AIB12" s="26"/>
      <c r="AIC12" s="26"/>
      <c r="AID12" s="26"/>
      <c r="AIE12" s="26"/>
      <c r="AIF12" s="26"/>
      <c r="AIG12" s="26"/>
      <c r="AIH12" s="26"/>
      <c r="AII12" s="26"/>
      <c r="AIJ12" s="26"/>
      <c r="AIK12" s="26"/>
      <c r="AIL12" s="26"/>
      <c r="AIM12" s="26"/>
      <c r="AIN12" s="26"/>
      <c r="AIO12" s="26"/>
      <c r="AIP12" s="26"/>
      <c r="AIQ12" s="26"/>
      <c r="AIR12" s="26"/>
      <c r="AIS12" s="26"/>
      <c r="AIT12" s="26"/>
      <c r="AIU12" s="26"/>
      <c r="AIV12" s="26"/>
      <c r="AIW12" s="26"/>
      <c r="AIX12" s="26"/>
      <c r="AIY12" s="26"/>
      <c r="AIZ12" s="26"/>
      <c r="AJA12" s="26"/>
      <c r="AJB12" s="26"/>
      <c r="AJC12" s="26"/>
      <c r="AJD12" s="26"/>
      <c r="AJE12" s="26"/>
      <c r="AJF12" s="26"/>
      <c r="AJG12" s="26"/>
      <c r="AJH12" s="26"/>
      <c r="AJI12" s="26"/>
      <c r="AJJ12" s="26"/>
      <c r="AJK12" s="26"/>
      <c r="AJL12" s="26"/>
      <c r="AJM12" s="26"/>
      <c r="AJN12" s="26"/>
      <c r="AJO12" s="26"/>
      <c r="AJP12" s="26"/>
      <c r="AJQ12" s="26"/>
      <c r="AJR12" s="26"/>
      <c r="AJS12" s="26"/>
      <c r="AJT12" s="26"/>
      <c r="AJU12" s="26"/>
      <c r="AJV12" s="26"/>
      <c r="AJW12" s="26"/>
      <c r="AJX12" s="26"/>
      <c r="AJY12" s="26"/>
      <c r="AJZ12" s="26"/>
      <c r="AKA12" s="26"/>
      <c r="AKB12" s="26"/>
      <c r="AKC12" s="26"/>
      <c r="AKD12" s="26"/>
      <c r="AKE12" s="26"/>
      <c r="AKF12" s="26"/>
      <c r="AKG12" s="26"/>
      <c r="AKH12" s="26"/>
      <c r="AKI12" s="26"/>
      <c r="AKJ12" s="26"/>
      <c r="AKK12" s="26"/>
      <c r="AKL12" s="26"/>
      <c r="AKM12" s="26"/>
      <c r="AKN12" s="26"/>
      <c r="AKO12" s="26"/>
      <c r="AKP12" s="26"/>
      <c r="AKQ12" s="26"/>
      <c r="AKR12" s="26"/>
      <c r="AKS12" s="26"/>
      <c r="AKT12" s="26"/>
      <c r="AKU12" s="26"/>
      <c r="AKV12" s="26"/>
      <c r="AKW12" s="26"/>
      <c r="AKX12" s="26"/>
      <c r="AKY12" s="26"/>
      <c r="AKZ12" s="26"/>
      <c r="ALA12" s="26"/>
      <c r="ALB12" s="26"/>
      <c r="ALC12" s="26"/>
      <c r="ALD12" s="26"/>
      <c r="ALE12" s="26"/>
      <c r="ALF12" s="26"/>
      <c r="ALG12" s="26"/>
      <c r="ALH12" s="26"/>
      <c r="ALI12" s="26"/>
      <c r="ALJ12" s="26"/>
      <c r="ALK12" s="26"/>
      <c r="ALL12" s="26"/>
      <c r="ALM12" s="26"/>
      <c r="ALN12" s="26"/>
      <c r="ALO12" s="26"/>
      <c r="ALP12" s="26"/>
      <c r="ALQ12" s="26"/>
      <c r="ALR12" s="26"/>
      <c r="ALS12" s="26"/>
      <c r="ALT12" s="26"/>
      <c r="ALU12" s="26"/>
      <c r="ALV12" s="26"/>
      <c r="ALW12" s="26"/>
      <c r="ALX12" s="26"/>
      <c r="ALY12" s="26"/>
      <c r="ALZ12" s="26"/>
      <c r="AMA12" s="26"/>
      <c r="AMB12" s="26"/>
      <c r="AMC12" s="26"/>
      <c r="AMD12" s="26"/>
      <c r="AME12" s="26"/>
      <c r="AMF12" s="26"/>
      <c r="AMG12" s="26"/>
      <c r="AMH12" s="26"/>
      <c r="AMI12" s="26"/>
      <c r="AMJ12" s="26"/>
      <c r="AMK12" s="26"/>
      <c r="AML12" s="26"/>
      <c r="AMM12" s="26"/>
      <c r="AMN12" s="26"/>
      <c r="AMO12" s="26"/>
      <c r="AMP12" s="26"/>
      <c r="AMQ12" s="26"/>
      <c r="AMR12" s="26"/>
      <c r="AMS12" s="26"/>
      <c r="AMT12" s="26"/>
      <c r="AMU12" s="26"/>
      <c r="AMV12" s="26"/>
      <c r="AMW12" s="26"/>
      <c r="AMX12" s="26"/>
      <c r="AMY12" s="26"/>
      <c r="AMZ12" s="26"/>
      <c r="ANA12" s="26"/>
      <c r="ANB12" s="26"/>
      <c r="ANC12" s="26"/>
      <c r="AND12" s="26"/>
      <c r="ANE12" s="26"/>
      <c r="ANF12" s="26"/>
      <c r="ANG12" s="26"/>
      <c r="ANH12" s="26"/>
      <c r="ANI12" s="26"/>
      <c r="ANJ12" s="26"/>
      <c r="ANK12" s="26"/>
      <c r="ANL12" s="26"/>
      <c r="ANM12" s="26"/>
      <c r="ANN12" s="26"/>
      <c r="ANO12" s="26"/>
      <c r="ANP12" s="26"/>
      <c r="ANQ12" s="26"/>
      <c r="ANR12" s="26"/>
      <c r="ANS12" s="26"/>
      <c r="ANT12" s="26"/>
      <c r="ANU12" s="26"/>
      <c r="ANV12" s="26"/>
      <c r="ANW12" s="26"/>
      <c r="ANX12" s="26"/>
      <c r="ANY12" s="26"/>
      <c r="ANZ12" s="26"/>
      <c r="AOA12" s="26"/>
      <c r="AOB12" s="26"/>
      <c r="AOC12" s="26"/>
      <c r="AOD12" s="26"/>
      <c r="AOE12" s="26"/>
      <c r="AOF12" s="26"/>
      <c r="AOG12" s="26"/>
      <c r="AOH12" s="26"/>
      <c r="AOI12" s="26"/>
      <c r="AOJ12" s="26"/>
      <c r="AOK12" s="26"/>
      <c r="AOL12" s="26"/>
      <c r="AOM12" s="26"/>
      <c r="AON12" s="26"/>
      <c r="AOO12" s="26"/>
      <c r="AOP12" s="26"/>
      <c r="AOQ12" s="26"/>
      <c r="AOR12" s="26"/>
      <c r="AOS12" s="26"/>
      <c r="AOT12" s="26"/>
      <c r="AOU12" s="26"/>
      <c r="AOV12" s="26"/>
      <c r="AOW12" s="26"/>
      <c r="AOX12" s="26"/>
      <c r="AOY12" s="26"/>
      <c r="AOZ12" s="26"/>
      <c r="APA12" s="26"/>
      <c r="APB12" s="26"/>
      <c r="APC12" s="26"/>
      <c r="APD12" s="26"/>
      <c r="APE12" s="26"/>
      <c r="APF12" s="26"/>
      <c r="APG12" s="26"/>
      <c r="APH12" s="26"/>
      <c r="API12" s="26"/>
      <c r="APJ12" s="26"/>
      <c r="APK12" s="26"/>
      <c r="APL12" s="26"/>
      <c r="APM12" s="26"/>
      <c r="APN12" s="26"/>
      <c r="APO12" s="26"/>
      <c r="APP12" s="26"/>
      <c r="APQ12" s="26"/>
      <c r="APR12" s="26"/>
      <c r="APS12" s="26"/>
      <c r="APT12" s="26"/>
      <c r="APU12" s="26"/>
      <c r="APV12" s="26"/>
      <c r="APW12" s="26"/>
      <c r="APX12" s="26"/>
      <c r="APY12" s="26"/>
      <c r="APZ12" s="26"/>
      <c r="AQA12" s="26"/>
      <c r="AQB12" s="26"/>
      <c r="AQC12" s="26"/>
      <c r="AQD12" s="26"/>
      <c r="AQE12" s="26"/>
      <c r="AQF12" s="26"/>
      <c r="AQG12" s="26"/>
      <c r="AQH12" s="26"/>
      <c r="AQI12" s="26"/>
      <c r="AQJ12" s="26"/>
      <c r="AQK12" s="26"/>
      <c r="AQL12" s="26"/>
      <c r="AQM12" s="26"/>
      <c r="AQN12" s="26"/>
      <c r="AQO12" s="26"/>
      <c r="AQP12" s="26"/>
      <c r="AQQ12" s="26"/>
      <c r="AQR12" s="26"/>
      <c r="AQS12" s="26"/>
      <c r="AQT12" s="26"/>
      <c r="AQU12" s="26"/>
      <c r="AQV12" s="26"/>
      <c r="AQW12" s="26"/>
      <c r="AQX12" s="26"/>
      <c r="AQY12" s="26"/>
      <c r="AQZ12" s="26"/>
      <c r="ARA12" s="26"/>
      <c r="ARB12" s="26"/>
      <c r="ARC12" s="26"/>
      <c r="ARD12" s="26"/>
      <c r="ARE12" s="26"/>
      <c r="ARF12" s="26"/>
      <c r="ARG12" s="26"/>
      <c r="ARH12" s="26"/>
      <c r="ARI12" s="26"/>
      <c r="ARJ12" s="26"/>
      <c r="ARK12" s="26"/>
      <c r="ARL12" s="26"/>
      <c r="ARM12" s="26"/>
      <c r="ARN12" s="26"/>
      <c r="ARO12" s="26"/>
      <c r="ARP12" s="26"/>
      <c r="ARQ12" s="26"/>
      <c r="ARR12" s="26"/>
      <c r="ARS12" s="26"/>
      <c r="ART12" s="26"/>
      <c r="ARU12" s="26"/>
      <c r="ARV12" s="26"/>
      <c r="ARW12" s="26"/>
      <c r="ARX12" s="26"/>
      <c r="ARY12" s="26"/>
      <c r="ARZ12" s="26"/>
      <c r="ASA12" s="26"/>
      <c r="ASB12" s="26"/>
      <c r="ASC12" s="26"/>
      <c r="ASD12" s="26"/>
      <c r="ASE12" s="26"/>
      <c r="ASF12" s="26"/>
    </row>
    <row r="13" spans="1:1176" ht="179.25" customHeight="1" x14ac:dyDescent="0.25">
      <c r="A13" s="36">
        <v>2</v>
      </c>
      <c r="B13" s="37" t="s">
        <v>8</v>
      </c>
      <c r="C13" s="23" t="s">
        <v>54</v>
      </c>
      <c r="D13" s="23" t="s">
        <v>25</v>
      </c>
      <c r="E13" s="22" t="s">
        <v>40</v>
      </c>
      <c r="F13" s="7">
        <v>5996</v>
      </c>
      <c r="G13" s="7">
        <v>5682</v>
      </c>
      <c r="H13" s="7">
        <v>6150</v>
      </c>
      <c r="I13" s="14" t="s">
        <v>34</v>
      </c>
      <c r="J13" s="14" t="s">
        <v>89</v>
      </c>
      <c r="K13" s="9"/>
      <c r="L13" s="9"/>
      <c r="M13" s="9"/>
    </row>
    <row r="14" spans="1:1176" ht="180" customHeight="1" x14ac:dyDescent="0.25">
      <c r="A14" s="36"/>
      <c r="B14" s="37"/>
      <c r="C14" s="23" t="s">
        <v>61</v>
      </c>
      <c r="D14" s="23" t="s">
        <v>9</v>
      </c>
      <c r="E14" s="22" t="s">
        <v>101</v>
      </c>
      <c r="F14" s="7">
        <v>0</v>
      </c>
      <c r="G14" s="11">
        <v>0</v>
      </c>
      <c r="H14" s="11">
        <v>0</v>
      </c>
      <c r="I14" s="14" t="s">
        <v>79</v>
      </c>
      <c r="J14" s="14" t="s">
        <v>89</v>
      </c>
    </row>
    <row r="15" spans="1:1176" ht="150" x14ac:dyDescent="0.25">
      <c r="A15" s="36"/>
      <c r="B15" s="37"/>
      <c r="C15" s="22" t="s">
        <v>23</v>
      </c>
      <c r="D15" s="22" t="s">
        <v>26</v>
      </c>
      <c r="E15" s="22" t="s">
        <v>102</v>
      </c>
      <c r="F15" s="7">
        <v>183375</v>
      </c>
      <c r="G15" s="7">
        <v>166031</v>
      </c>
      <c r="H15" s="7">
        <v>179695</v>
      </c>
      <c r="I15" s="14" t="s">
        <v>80</v>
      </c>
      <c r="J15" s="14" t="s">
        <v>89</v>
      </c>
    </row>
    <row r="16" spans="1:1176" ht="135" x14ac:dyDescent="0.25">
      <c r="A16" s="36"/>
      <c r="B16" s="37"/>
      <c r="C16" s="22" t="s">
        <v>62</v>
      </c>
      <c r="D16" s="22" t="s">
        <v>26</v>
      </c>
      <c r="E16" s="22" t="s">
        <v>41</v>
      </c>
      <c r="F16" s="7">
        <v>5025</v>
      </c>
      <c r="G16" s="11">
        <v>4479</v>
      </c>
      <c r="H16" s="10">
        <v>4848</v>
      </c>
      <c r="I16" s="14" t="s">
        <v>80</v>
      </c>
      <c r="J16" s="14" t="s">
        <v>89</v>
      </c>
    </row>
    <row r="17" spans="1:1584" ht="182.25" customHeight="1" x14ac:dyDescent="0.25">
      <c r="A17" s="36"/>
      <c r="B17" s="37"/>
      <c r="C17" s="22" t="s">
        <v>68</v>
      </c>
      <c r="D17" s="22" t="s">
        <v>22</v>
      </c>
      <c r="E17" s="22" t="s">
        <v>42</v>
      </c>
      <c r="F17" s="7">
        <v>6148</v>
      </c>
      <c r="G17" s="7">
        <v>6076</v>
      </c>
      <c r="H17" s="7">
        <v>6576</v>
      </c>
      <c r="I17" s="14" t="s">
        <v>34</v>
      </c>
      <c r="J17" s="14" t="s">
        <v>89</v>
      </c>
      <c r="K17" s="9"/>
      <c r="L17" s="9"/>
      <c r="M17" s="9"/>
    </row>
    <row r="18" spans="1:1584" ht="122.25" customHeight="1" x14ac:dyDescent="0.25">
      <c r="A18" s="36"/>
      <c r="B18" s="37"/>
      <c r="C18" s="22" t="s">
        <v>19</v>
      </c>
      <c r="D18" s="22" t="s">
        <v>9</v>
      </c>
      <c r="E18" s="22" t="s">
        <v>44</v>
      </c>
      <c r="F18" s="7">
        <v>0</v>
      </c>
      <c r="G18" s="7">
        <v>3765</v>
      </c>
      <c r="H18" s="7">
        <v>4075</v>
      </c>
      <c r="I18" s="14" t="s">
        <v>34</v>
      </c>
      <c r="J18" s="14" t="s">
        <v>89</v>
      </c>
      <c r="K18" s="9"/>
      <c r="L18" s="9"/>
      <c r="M18" s="9"/>
    </row>
    <row r="19" spans="1:1584" ht="240" x14ac:dyDescent="0.25">
      <c r="A19" s="36"/>
      <c r="B19" s="37"/>
      <c r="C19" s="22" t="s">
        <v>76</v>
      </c>
      <c r="D19" s="22" t="s">
        <v>9</v>
      </c>
      <c r="E19" s="22" t="s">
        <v>69</v>
      </c>
      <c r="F19" s="7">
        <v>847</v>
      </c>
      <c r="G19" s="7">
        <v>5030</v>
      </c>
      <c r="H19" s="7">
        <v>5444</v>
      </c>
      <c r="I19" s="14" t="s">
        <v>34</v>
      </c>
      <c r="J19" s="14" t="s">
        <v>89</v>
      </c>
      <c r="K19" s="9"/>
      <c r="L19" s="9"/>
      <c r="M19" s="9"/>
    </row>
    <row r="20" spans="1:1584" ht="156" customHeight="1" x14ac:dyDescent="0.25">
      <c r="A20" s="36"/>
      <c r="B20" s="37"/>
      <c r="C20" s="20" t="s">
        <v>59</v>
      </c>
      <c r="D20" s="22" t="s">
        <v>65</v>
      </c>
      <c r="E20" s="22" t="s">
        <v>70</v>
      </c>
      <c r="F20" s="7">
        <v>258881</v>
      </c>
      <c r="G20" s="7">
        <v>208484</v>
      </c>
      <c r="H20" s="7">
        <v>144731</v>
      </c>
      <c r="I20" s="14" t="s">
        <v>34</v>
      </c>
      <c r="J20" s="14" t="s">
        <v>89</v>
      </c>
      <c r="K20" s="9"/>
      <c r="L20" s="9"/>
      <c r="M20" s="9"/>
    </row>
    <row r="21" spans="1:1584" ht="156" customHeight="1" x14ac:dyDescent="0.25">
      <c r="A21" s="36"/>
      <c r="B21" s="37"/>
      <c r="C21" s="22" t="s">
        <v>29</v>
      </c>
      <c r="D21" s="22" t="s">
        <v>36</v>
      </c>
      <c r="E21" s="22" t="s">
        <v>71</v>
      </c>
      <c r="F21" s="7">
        <v>1151</v>
      </c>
      <c r="G21" s="12">
        <v>1063</v>
      </c>
      <c r="H21" s="12">
        <v>1150</v>
      </c>
      <c r="I21" s="14" t="s">
        <v>81</v>
      </c>
      <c r="J21" s="14" t="s">
        <v>89</v>
      </c>
      <c r="K21" s="9"/>
      <c r="L21" s="9"/>
      <c r="M21" s="9"/>
    </row>
    <row r="22" spans="1:1584" ht="150" x14ac:dyDescent="0.25">
      <c r="A22" s="36"/>
      <c r="B22" s="37"/>
      <c r="C22" s="22" t="s">
        <v>63</v>
      </c>
      <c r="D22" s="22" t="s">
        <v>10</v>
      </c>
      <c r="E22" s="22" t="s">
        <v>43</v>
      </c>
      <c r="F22" s="7">
        <v>0</v>
      </c>
      <c r="G22" s="7">
        <v>0</v>
      </c>
      <c r="H22" s="13">
        <v>0</v>
      </c>
      <c r="I22" s="14" t="s">
        <v>79</v>
      </c>
      <c r="J22" s="14" t="s">
        <v>89</v>
      </c>
    </row>
    <row r="23" spans="1:1584" s="29" customFormat="1" ht="14.25" x14ac:dyDescent="0.2">
      <c r="A23" s="36"/>
      <c r="B23" s="37"/>
      <c r="C23" s="30" t="s">
        <v>13</v>
      </c>
      <c r="D23" s="30"/>
      <c r="E23" s="30"/>
      <c r="F23" s="24">
        <f>F13+F14+F15+F16+F17+F19+F21+F22+F18+F20</f>
        <v>461423</v>
      </c>
      <c r="G23" s="24">
        <f>SUM(G13:G22)</f>
        <v>400610</v>
      </c>
      <c r="H23" s="24">
        <f>H13+H14+H15+H16+H17+H18+H19+H20+H21+H22</f>
        <v>352669</v>
      </c>
      <c r="I23" s="33" t="s">
        <v>21</v>
      </c>
      <c r="J23" s="33" t="s">
        <v>21</v>
      </c>
      <c r="K23" s="25"/>
      <c r="L23" s="25"/>
      <c r="M23" s="25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  <c r="IW23" s="26"/>
      <c r="IX23" s="26"/>
      <c r="IY23" s="26"/>
      <c r="IZ23" s="26"/>
      <c r="JA23" s="26"/>
      <c r="JB23" s="26"/>
      <c r="JC23" s="26"/>
      <c r="JD23" s="26"/>
      <c r="JE23" s="26"/>
      <c r="JF23" s="26"/>
      <c r="JG23" s="26"/>
      <c r="JH23" s="26"/>
      <c r="JI23" s="26"/>
      <c r="JJ23" s="26"/>
      <c r="JK23" s="26"/>
      <c r="JL23" s="26"/>
      <c r="JM23" s="26"/>
      <c r="JN23" s="26"/>
      <c r="JO23" s="26"/>
      <c r="JP23" s="26"/>
      <c r="JQ23" s="26"/>
      <c r="JR23" s="26"/>
      <c r="JS23" s="26"/>
      <c r="JT23" s="26"/>
      <c r="JU23" s="26"/>
      <c r="JV23" s="26"/>
      <c r="JW23" s="26"/>
      <c r="JX23" s="26"/>
      <c r="JY23" s="26"/>
      <c r="JZ23" s="26"/>
      <c r="KA23" s="26"/>
      <c r="KB23" s="26"/>
      <c r="KC23" s="26"/>
      <c r="KD23" s="26"/>
      <c r="KE23" s="26"/>
      <c r="KF23" s="26"/>
      <c r="KG23" s="26"/>
      <c r="KH23" s="26"/>
      <c r="KI23" s="26"/>
      <c r="KJ23" s="26"/>
      <c r="KK23" s="26"/>
      <c r="KL23" s="26"/>
      <c r="KM23" s="26"/>
      <c r="KN23" s="26"/>
      <c r="KO23" s="26"/>
      <c r="KP23" s="26"/>
      <c r="KQ23" s="26"/>
      <c r="KR23" s="26"/>
      <c r="KS23" s="26"/>
      <c r="KT23" s="26"/>
      <c r="KU23" s="26"/>
      <c r="KV23" s="26"/>
      <c r="KW23" s="26"/>
      <c r="KX23" s="26"/>
      <c r="KY23" s="26"/>
      <c r="KZ23" s="26"/>
      <c r="LA23" s="26"/>
      <c r="LB23" s="26"/>
      <c r="LC23" s="26"/>
      <c r="LD23" s="26"/>
      <c r="LE23" s="26"/>
      <c r="LF23" s="26"/>
      <c r="LG23" s="26"/>
      <c r="LH23" s="26"/>
      <c r="LI23" s="26"/>
      <c r="LJ23" s="26"/>
      <c r="LK23" s="26"/>
      <c r="LL23" s="26"/>
      <c r="LM23" s="26"/>
      <c r="LN23" s="26"/>
      <c r="LO23" s="26"/>
      <c r="LP23" s="26"/>
      <c r="LQ23" s="26"/>
      <c r="LR23" s="26"/>
      <c r="LS23" s="26"/>
      <c r="LT23" s="26"/>
      <c r="LU23" s="26"/>
      <c r="LV23" s="26"/>
      <c r="LW23" s="26"/>
      <c r="LX23" s="26"/>
      <c r="LY23" s="26"/>
      <c r="LZ23" s="26"/>
      <c r="MA23" s="26"/>
      <c r="MB23" s="26"/>
      <c r="MC23" s="26"/>
      <c r="MD23" s="26"/>
      <c r="ME23" s="26"/>
      <c r="MF23" s="26"/>
      <c r="MG23" s="26"/>
      <c r="MH23" s="26"/>
      <c r="MI23" s="26"/>
      <c r="MJ23" s="26"/>
      <c r="MK23" s="26"/>
      <c r="ML23" s="26"/>
      <c r="MM23" s="26"/>
      <c r="MN23" s="26"/>
      <c r="MO23" s="26"/>
      <c r="MP23" s="26"/>
      <c r="MQ23" s="26"/>
      <c r="MR23" s="26"/>
      <c r="MS23" s="26"/>
      <c r="MT23" s="26"/>
      <c r="MU23" s="26"/>
      <c r="MV23" s="26"/>
      <c r="MW23" s="26"/>
      <c r="MX23" s="26"/>
      <c r="MY23" s="26"/>
      <c r="MZ23" s="26"/>
      <c r="NA23" s="26"/>
      <c r="NB23" s="26"/>
      <c r="NC23" s="26"/>
      <c r="ND23" s="26"/>
      <c r="NE23" s="26"/>
      <c r="NF23" s="26"/>
      <c r="NG23" s="26"/>
      <c r="NH23" s="26"/>
      <c r="NI23" s="26"/>
      <c r="NJ23" s="26"/>
      <c r="NK23" s="26"/>
      <c r="NL23" s="26"/>
      <c r="NM23" s="26"/>
      <c r="NN23" s="26"/>
      <c r="NO23" s="26"/>
      <c r="NP23" s="26"/>
      <c r="NQ23" s="26"/>
      <c r="NR23" s="26"/>
      <c r="NS23" s="26"/>
      <c r="NT23" s="26"/>
      <c r="NU23" s="26"/>
      <c r="NV23" s="26"/>
      <c r="NW23" s="26"/>
      <c r="NX23" s="26"/>
      <c r="NY23" s="26"/>
      <c r="NZ23" s="26"/>
      <c r="OA23" s="26"/>
      <c r="OB23" s="26"/>
      <c r="OC23" s="26"/>
      <c r="OD23" s="26"/>
      <c r="OE23" s="26"/>
      <c r="OF23" s="26"/>
      <c r="OG23" s="26"/>
      <c r="OH23" s="26"/>
      <c r="OI23" s="26"/>
      <c r="OJ23" s="26"/>
      <c r="OK23" s="26"/>
      <c r="OL23" s="26"/>
      <c r="OM23" s="26"/>
      <c r="ON23" s="26"/>
      <c r="OO23" s="26"/>
      <c r="OP23" s="26"/>
      <c r="OQ23" s="26"/>
      <c r="OR23" s="26"/>
      <c r="OS23" s="26"/>
      <c r="OT23" s="26"/>
      <c r="OU23" s="26"/>
      <c r="OV23" s="26"/>
      <c r="OW23" s="26"/>
      <c r="OX23" s="26"/>
      <c r="OY23" s="26"/>
      <c r="OZ23" s="26"/>
      <c r="PA23" s="26"/>
      <c r="PB23" s="26"/>
      <c r="PC23" s="26"/>
      <c r="PD23" s="26"/>
      <c r="PE23" s="26"/>
      <c r="PF23" s="26"/>
      <c r="PG23" s="26"/>
      <c r="PH23" s="26"/>
      <c r="PI23" s="26"/>
      <c r="PJ23" s="26"/>
      <c r="PK23" s="26"/>
      <c r="PL23" s="26"/>
      <c r="PM23" s="26"/>
      <c r="PN23" s="26"/>
      <c r="PO23" s="26"/>
      <c r="PP23" s="26"/>
      <c r="PQ23" s="26"/>
      <c r="PR23" s="26"/>
      <c r="PS23" s="26"/>
      <c r="PT23" s="26"/>
      <c r="PU23" s="26"/>
      <c r="PV23" s="26"/>
      <c r="PW23" s="26"/>
      <c r="PX23" s="26"/>
      <c r="PY23" s="26"/>
      <c r="PZ23" s="26"/>
      <c r="QA23" s="26"/>
      <c r="QB23" s="26"/>
      <c r="QC23" s="26"/>
      <c r="QD23" s="26"/>
      <c r="QE23" s="26"/>
      <c r="QF23" s="26"/>
      <c r="QG23" s="26"/>
      <c r="QH23" s="26"/>
      <c r="QI23" s="26"/>
      <c r="QJ23" s="26"/>
      <c r="QK23" s="26"/>
      <c r="QL23" s="26"/>
      <c r="QM23" s="26"/>
      <c r="QN23" s="26"/>
      <c r="QO23" s="26"/>
      <c r="QP23" s="26"/>
      <c r="QQ23" s="26"/>
      <c r="QR23" s="26"/>
      <c r="QS23" s="26"/>
      <c r="QT23" s="26"/>
      <c r="QU23" s="26"/>
      <c r="QV23" s="26"/>
      <c r="QW23" s="26"/>
      <c r="QX23" s="26"/>
      <c r="QY23" s="26"/>
      <c r="QZ23" s="26"/>
      <c r="RA23" s="26"/>
      <c r="RB23" s="26"/>
      <c r="RC23" s="26"/>
      <c r="RD23" s="26"/>
      <c r="RE23" s="26"/>
      <c r="RF23" s="26"/>
      <c r="RG23" s="26"/>
      <c r="RH23" s="26"/>
      <c r="RI23" s="26"/>
      <c r="RJ23" s="26"/>
      <c r="RK23" s="26"/>
      <c r="RL23" s="26"/>
      <c r="RM23" s="26"/>
      <c r="RN23" s="26"/>
      <c r="RO23" s="26"/>
      <c r="RP23" s="26"/>
      <c r="RQ23" s="26"/>
      <c r="RR23" s="26"/>
      <c r="RS23" s="26"/>
      <c r="RT23" s="26"/>
      <c r="RU23" s="26"/>
      <c r="RV23" s="26"/>
      <c r="RW23" s="26"/>
      <c r="RX23" s="26"/>
      <c r="RY23" s="26"/>
      <c r="RZ23" s="26"/>
      <c r="SA23" s="26"/>
      <c r="SB23" s="26"/>
      <c r="SC23" s="26"/>
      <c r="SD23" s="26"/>
      <c r="SE23" s="26"/>
      <c r="SF23" s="26"/>
      <c r="SG23" s="26"/>
      <c r="SH23" s="26"/>
      <c r="SI23" s="26"/>
      <c r="SJ23" s="26"/>
      <c r="SK23" s="26"/>
      <c r="SL23" s="26"/>
      <c r="SM23" s="26"/>
      <c r="SN23" s="26"/>
      <c r="SO23" s="26"/>
      <c r="SP23" s="26"/>
      <c r="SQ23" s="26"/>
      <c r="SR23" s="26"/>
      <c r="SS23" s="26"/>
      <c r="ST23" s="26"/>
      <c r="SU23" s="26"/>
      <c r="SV23" s="26"/>
      <c r="SW23" s="26"/>
      <c r="SX23" s="26"/>
      <c r="SY23" s="26"/>
      <c r="SZ23" s="26"/>
      <c r="TA23" s="26"/>
      <c r="TB23" s="26"/>
      <c r="TC23" s="26"/>
      <c r="TD23" s="26"/>
      <c r="TE23" s="26"/>
      <c r="TF23" s="26"/>
      <c r="TG23" s="26"/>
      <c r="TH23" s="26"/>
      <c r="TI23" s="26"/>
      <c r="TJ23" s="26"/>
      <c r="TK23" s="26"/>
      <c r="TL23" s="26"/>
      <c r="TM23" s="26"/>
      <c r="TN23" s="26"/>
      <c r="TO23" s="26"/>
      <c r="TP23" s="26"/>
      <c r="TQ23" s="26"/>
      <c r="TR23" s="26"/>
      <c r="TS23" s="26"/>
      <c r="TT23" s="26"/>
      <c r="TU23" s="26"/>
      <c r="TV23" s="26"/>
      <c r="TW23" s="26"/>
      <c r="TX23" s="26"/>
      <c r="TY23" s="26"/>
      <c r="TZ23" s="26"/>
      <c r="UA23" s="26"/>
      <c r="UB23" s="26"/>
      <c r="UC23" s="26"/>
      <c r="UD23" s="26"/>
      <c r="UE23" s="26"/>
      <c r="UF23" s="26"/>
      <c r="UG23" s="26"/>
      <c r="UH23" s="26"/>
      <c r="UI23" s="26"/>
      <c r="UJ23" s="26"/>
      <c r="UK23" s="26"/>
      <c r="UL23" s="26"/>
      <c r="UM23" s="26"/>
      <c r="UN23" s="26"/>
      <c r="UO23" s="26"/>
      <c r="UP23" s="26"/>
      <c r="UQ23" s="26"/>
      <c r="UR23" s="26"/>
      <c r="US23" s="26"/>
      <c r="UT23" s="26"/>
      <c r="UU23" s="26"/>
      <c r="UV23" s="26"/>
      <c r="UW23" s="26"/>
      <c r="UX23" s="26"/>
      <c r="UY23" s="26"/>
      <c r="UZ23" s="26"/>
      <c r="VA23" s="26"/>
      <c r="VB23" s="26"/>
      <c r="VC23" s="26"/>
      <c r="VD23" s="26"/>
      <c r="VE23" s="26"/>
      <c r="VF23" s="26"/>
      <c r="VG23" s="26"/>
      <c r="VH23" s="26"/>
      <c r="VI23" s="26"/>
      <c r="VJ23" s="26"/>
      <c r="VK23" s="26"/>
      <c r="VL23" s="26"/>
      <c r="VM23" s="26"/>
      <c r="VN23" s="26"/>
      <c r="VO23" s="26"/>
      <c r="VP23" s="26"/>
      <c r="VQ23" s="26"/>
      <c r="VR23" s="26"/>
      <c r="VS23" s="26"/>
      <c r="VT23" s="26"/>
      <c r="VU23" s="26"/>
      <c r="VV23" s="26"/>
      <c r="VW23" s="26"/>
      <c r="VX23" s="26"/>
      <c r="VY23" s="26"/>
      <c r="VZ23" s="26"/>
      <c r="WA23" s="26"/>
      <c r="WB23" s="26"/>
      <c r="WC23" s="26"/>
      <c r="WD23" s="26"/>
      <c r="WE23" s="26"/>
      <c r="WF23" s="26"/>
      <c r="WG23" s="26"/>
      <c r="WH23" s="26"/>
      <c r="WI23" s="26"/>
      <c r="WJ23" s="26"/>
      <c r="WK23" s="26"/>
      <c r="WL23" s="26"/>
      <c r="WM23" s="26"/>
      <c r="WN23" s="26"/>
      <c r="WO23" s="26"/>
      <c r="WP23" s="26"/>
      <c r="WQ23" s="26"/>
      <c r="WR23" s="26"/>
      <c r="WS23" s="26"/>
      <c r="WT23" s="26"/>
      <c r="WU23" s="26"/>
      <c r="WV23" s="26"/>
      <c r="WW23" s="26"/>
      <c r="WX23" s="26"/>
      <c r="WY23" s="26"/>
      <c r="WZ23" s="26"/>
      <c r="XA23" s="26"/>
      <c r="XB23" s="26"/>
      <c r="XC23" s="26"/>
      <c r="XD23" s="26"/>
      <c r="XE23" s="26"/>
      <c r="XF23" s="26"/>
      <c r="XG23" s="26"/>
      <c r="XH23" s="26"/>
      <c r="XI23" s="26"/>
      <c r="XJ23" s="26"/>
      <c r="XK23" s="26"/>
      <c r="XL23" s="26"/>
      <c r="XM23" s="26"/>
      <c r="XN23" s="26"/>
      <c r="XO23" s="26"/>
      <c r="XP23" s="26"/>
      <c r="XQ23" s="26"/>
      <c r="XR23" s="26"/>
      <c r="XS23" s="26"/>
      <c r="XT23" s="26"/>
      <c r="XU23" s="26"/>
      <c r="XV23" s="26"/>
      <c r="XW23" s="26"/>
      <c r="XX23" s="26"/>
      <c r="XY23" s="26"/>
      <c r="XZ23" s="26"/>
      <c r="YA23" s="26"/>
      <c r="YB23" s="26"/>
      <c r="YC23" s="26"/>
      <c r="YD23" s="26"/>
      <c r="YE23" s="26"/>
      <c r="YF23" s="26"/>
      <c r="YG23" s="26"/>
      <c r="YH23" s="26"/>
      <c r="YI23" s="26"/>
      <c r="YJ23" s="26"/>
      <c r="YK23" s="26"/>
      <c r="YL23" s="26"/>
      <c r="YM23" s="26"/>
      <c r="YN23" s="26"/>
      <c r="YO23" s="26"/>
      <c r="YP23" s="26"/>
      <c r="YQ23" s="26"/>
      <c r="YR23" s="26"/>
      <c r="YS23" s="26"/>
      <c r="YT23" s="26"/>
      <c r="YU23" s="26"/>
      <c r="YV23" s="26"/>
      <c r="YW23" s="26"/>
      <c r="YX23" s="26"/>
      <c r="YY23" s="26"/>
      <c r="YZ23" s="26"/>
      <c r="ZA23" s="26"/>
      <c r="ZB23" s="26"/>
      <c r="ZC23" s="26"/>
      <c r="ZD23" s="26"/>
      <c r="ZE23" s="26"/>
      <c r="ZF23" s="26"/>
      <c r="ZG23" s="26"/>
      <c r="ZH23" s="26"/>
      <c r="ZI23" s="26"/>
      <c r="ZJ23" s="26"/>
      <c r="ZK23" s="26"/>
      <c r="ZL23" s="26"/>
      <c r="ZM23" s="26"/>
      <c r="ZN23" s="26"/>
      <c r="ZO23" s="26"/>
      <c r="ZP23" s="26"/>
      <c r="ZQ23" s="26"/>
      <c r="ZR23" s="26"/>
      <c r="ZS23" s="26"/>
      <c r="ZT23" s="26"/>
      <c r="ZU23" s="26"/>
      <c r="ZV23" s="26"/>
      <c r="ZW23" s="26"/>
      <c r="ZX23" s="26"/>
      <c r="ZY23" s="26"/>
      <c r="ZZ23" s="26"/>
      <c r="AAA23" s="26"/>
      <c r="AAB23" s="26"/>
      <c r="AAC23" s="26"/>
      <c r="AAD23" s="26"/>
      <c r="AAE23" s="26"/>
      <c r="AAF23" s="26"/>
      <c r="AAG23" s="26"/>
      <c r="AAH23" s="26"/>
      <c r="AAI23" s="26"/>
      <c r="AAJ23" s="26"/>
      <c r="AAK23" s="26"/>
      <c r="AAL23" s="26"/>
      <c r="AAM23" s="26"/>
      <c r="AAN23" s="26"/>
      <c r="AAO23" s="26"/>
      <c r="AAP23" s="26"/>
      <c r="AAQ23" s="26"/>
      <c r="AAR23" s="26"/>
      <c r="AAS23" s="26"/>
      <c r="AAT23" s="26"/>
      <c r="AAU23" s="26"/>
      <c r="AAV23" s="26"/>
      <c r="AAW23" s="26"/>
      <c r="AAX23" s="26"/>
      <c r="AAY23" s="26"/>
      <c r="AAZ23" s="26"/>
      <c r="ABA23" s="26"/>
      <c r="ABB23" s="26"/>
      <c r="ABC23" s="26"/>
      <c r="ABD23" s="26"/>
      <c r="ABE23" s="26"/>
      <c r="ABF23" s="26"/>
      <c r="ABG23" s="26"/>
      <c r="ABH23" s="26"/>
      <c r="ABI23" s="26"/>
      <c r="ABJ23" s="26"/>
      <c r="ABK23" s="26"/>
      <c r="ABL23" s="26"/>
      <c r="ABM23" s="26"/>
      <c r="ABN23" s="26"/>
      <c r="ABO23" s="26"/>
      <c r="ABP23" s="26"/>
      <c r="ABQ23" s="26"/>
      <c r="ABR23" s="26"/>
      <c r="ABS23" s="26"/>
      <c r="ABT23" s="26"/>
      <c r="ABU23" s="26"/>
      <c r="ABV23" s="26"/>
      <c r="ABW23" s="26"/>
      <c r="ABX23" s="26"/>
      <c r="ABY23" s="26"/>
      <c r="ABZ23" s="26"/>
      <c r="ACA23" s="26"/>
      <c r="ACB23" s="26"/>
      <c r="ACC23" s="26"/>
      <c r="ACD23" s="26"/>
      <c r="ACE23" s="26"/>
      <c r="ACF23" s="26"/>
      <c r="ACG23" s="26"/>
      <c r="ACH23" s="26"/>
      <c r="ACI23" s="26"/>
      <c r="ACJ23" s="26"/>
      <c r="ACK23" s="26"/>
      <c r="ACL23" s="26"/>
      <c r="ACM23" s="26"/>
      <c r="ACN23" s="26"/>
      <c r="ACO23" s="26"/>
      <c r="ACP23" s="26"/>
      <c r="ACQ23" s="26"/>
      <c r="ACR23" s="26"/>
      <c r="ACS23" s="26"/>
      <c r="ACT23" s="26"/>
      <c r="ACU23" s="26"/>
      <c r="ACV23" s="26"/>
      <c r="ACW23" s="26"/>
      <c r="ACX23" s="26"/>
      <c r="ACY23" s="26"/>
      <c r="ACZ23" s="26"/>
      <c r="ADA23" s="26"/>
      <c r="ADB23" s="26"/>
      <c r="ADC23" s="26"/>
      <c r="ADD23" s="26"/>
      <c r="ADE23" s="26"/>
      <c r="ADF23" s="26"/>
      <c r="ADG23" s="26"/>
      <c r="ADH23" s="26"/>
      <c r="ADI23" s="26"/>
      <c r="ADJ23" s="26"/>
      <c r="ADK23" s="26"/>
      <c r="ADL23" s="26"/>
      <c r="ADM23" s="26"/>
      <c r="ADN23" s="26"/>
      <c r="ADO23" s="26"/>
      <c r="ADP23" s="26"/>
      <c r="ADQ23" s="26"/>
      <c r="ADR23" s="26"/>
      <c r="ADS23" s="26"/>
      <c r="ADT23" s="26"/>
      <c r="ADU23" s="26"/>
      <c r="ADV23" s="26"/>
      <c r="ADW23" s="26"/>
      <c r="ADX23" s="26"/>
      <c r="ADY23" s="26"/>
      <c r="ADZ23" s="26"/>
      <c r="AEA23" s="26"/>
      <c r="AEB23" s="26"/>
      <c r="AEC23" s="26"/>
      <c r="AED23" s="26"/>
      <c r="AEE23" s="26"/>
      <c r="AEF23" s="26"/>
      <c r="AEG23" s="26"/>
      <c r="AEH23" s="26"/>
      <c r="AEI23" s="26"/>
      <c r="AEJ23" s="26"/>
      <c r="AEK23" s="26"/>
      <c r="AEL23" s="26"/>
      <c r="AEM23" s="26"/>
      <c r="AEN23" s="26"/>
      <c r="AEO23" s="26"/>
      <c r="AEP23" s="26"/>
      <c r="AEQ23" s="26"/>
      <c r="AER23" s="26"/>
      <c r="AES23" s="26"/>
      <c r="AET23" s="26"/>
      <c r="AEU23" s="26"/>
      <c r="AEV23" s="26"/>
      <c r="AEW23" s="26"/>
      <c r="AEX23" s="26"/>
      <c r="AEY23" s="26"/>
      <c r="AEZ23" s="26"/>
      <c r="AFA23" s="26"/>
      <c r="AFB23" s="26"/>
      <c r="AFC23" s="26"/>
      <c r="AFD23" s="26"/>
      <c r="AFE23" s="26"/>
      <c r="AFF23" s="26"/>
      <c r="AFG23" s="26"/>
      <c r="AFH23" s="26"/>
      <c r="AFI23" s="26"/>
      <c r="AFJ23" s="26"/>
      <c r="AFK23" s="26"/>
      <c r="AFL23" s="26"/>
      <c r="AFM23" s="26"/>
      <c r="AFN23" s="26"/>
      <c r="AFO23" s="26"/>
      <c r="AFP23" s="26"/>
      <c r="AFQ23" s="26"/>
      <c r="AFR23" s="26"/>
      <c r="AFS23" s="26"/>
      <c r="AFT23" s="26"/>
      <c r="AFU23" s="26"/>
      <c r="AFV23" s="26"/>
      <c r="AFW23" s="26"/>
      <c r="AFX23" s="26"/>
      <c r="AFY23" s="26"/>
      <c r="AFZ23" s="26"/>
      <c r="AGA23" s="26"/>
      <c r="AGB23" s="26"/>
      <c r="AGC23" s="26"/>
      <c r="AGD23" s="26"/>
      <c r="AGE23" s="26"/>
      <c r="AGF23" s="26"/>
      <c r="AGG23" s="26"/>
      <c r="AGH23" s="26"/>
      <c r="AGI23" s="26"/>
      <c r="AGJ23" s="26"/>
      <c r="AGK23" s="26"/>
      <c r="AGL23" s="26"/>
      <c r="AGM23" s="26"/>
      <c r="AGN23" s="26"/>
      <c r="AGO23" s="26"/>
      <c r="AGP23" s="26"/>
      <c r="AGQ23" s="26"/>
      <c r="AGR23" s="26"/>
      <c r="AGS23" s="26"/>
      <c r="AGT23" s="26"/>
      <c r="AGU23" s="26"/>
      <c r="AGV23" s="26"/>
      <c r="AGW23" s="26"/>
      <c r="AGX23" s="26"/>
      <c r="AGY23" s="26"/>
      <c r="AGZ23" s="26"/>
      <c r="AHA23" s="26"/>
      <c r="AHB23" s="26"/>
      <c r="AHC23" s="26"/>
      <c r="AHD23" s="26"/>
      <c r="AHE23" s="26"/>
      <c r="AHF23" s="26"/>
      <c r="AHG23" s="26"/>
      <c r="AHH23" s="26"/>
      <c r="AHI23" s="26"/>
      <c r="AHJ23" s="26"/>
      <c r="AHK23" s="26"/>
      <c r="AHL23" s="26"/>
      <c r="AHM23" s="26"/>
      <c r="AHN23" s="26"/>
      <c r="AHO23" s="26"/>
      <c r="AHP23" s="26"/>
      <c r="AHQ23" s="26"/>
      <c r="AHR23" s="26"/>
      <c r="AHS23" s="26"/>
      <c r="AHT23" s="26"/>
      <c r="AHU23" s="26"/>
      <c r="AHV23" s="26"/>
      <c r="AHW23" s="26"/>
      <c r="AHX23" s="26"/>
      <c r="AHY23" s="26"/>
      <c r="AHZ23" s="26"/>
      <c r="AIA23" s="26"/>
      <c r="AIB23" s="26"/>
      <c r="AIC23" s="26"/>
      <c r="AID23" s="26"/>
      <c r="AIE23" s="26"/>
      <c r="AIF23" s="26"/>
      <c r="AIG23" s="26"/>
      <c r="AIH23" s="26"/>
      <c r="AII23" s="26"/>
      <c r="AIJ23" s="26"/>
      <c r="AIK23" s="26"/>
      <c r="AIL23" s="26"/>
      <c r="AIM23" s="26"/>
      <c r="AIN23" s="26"/>
      <c r="AIO23" s="26"/>
      <c r="AIP23" s="26"/>
      <c r="AIQ23" s="26"/>
      <c r="AIR23" s="26"/>
      <c r="AIS23" s="26"/>
      <c r="AIT23" s="26"/>
      <c r="AIU23" s="26"/>
      <c r="AIV23" s="26"/>
      <c r="AIW23" s="26"/>
      <c r="AIX23" s="26"/>
      <c r="AIY23" s="26"/>
      <c r="AIZ23" s="26"/>
      <c r="AJA23" s="26"/>
      <c r="AJB23" s="26"/>
      <c r="AJC23" s="26"/>
      <c r="AJD23" s="26"/>
      <c r="AJE23" s="26"/>
      <c r="AJF23" s="26"/>
      <c r="AJG23" s="26"/>
      <c r="AJH23" s="26"/>
      <c r="AJI23" s="26"/>
      <c r="AJJ23" s="26"/>
      <c r="AJK23" s="26"/>
      <c r="AJL23" s="26"/>
      <c r="AJM23" s="26"/>
      <c r="AJN23" s="26"/>
      <c r="AJO23" s="26"/>
      <c r="AJP23" s="26"/>
      <c r="AJQ23" s="26"/>
      <c r="AJR23" s="26"/>
      <c r="AJS23" s="26"/>
      <c r="AJT23" s="26"/>
      <c r="AJU23" s="26"/>
      <c r="AJV23" s="26"/>
      <c r="AJW23" s="26"/>
      <c r="AJX23" s="26"/>
      <c r="AJY23" s="26"/>
      <c r="AJZ23" s="26"/>
      <c r="AKA23" s="26"/>
      <c r="AKB23" s="26"/>
      <c r="AKC23" s="26"/>
      <c r="AKD23" s="26"/>
      <c r="AKE23" s="26"/>
      <c r="AKF23" s="26"/>
      <c r="AKG23" s="26"/>
      <c r="AKH23" s="26"/>
      <c r="AKI23" s="26"/>
      <c r="AKJ23" s="26"/>
      <c r="AKK23" s="26"/>
      <c r="AKL23" s="26"/>
      <c r="AKM23" s="26"/>
      <c r="AKN23" s="26"/>
      <c r="AKO23" s="26"/>
      <c r="AKP23" s="26"/>
      <c r="AKQ23" s="26"/>
      <c r="AKR23" s="26"/>
      <c r="AKS23" s="26"/>
      <c r="AKT23" s="26"/>
      <c r="AKU23" s="26"/>
      <c r="AKV23" s="26"/>
      <c r="AKW23" s="26"/>
      <c r="AKX23" s="26"/>
      <c r="AKY23" s="26"/>
      <c r="AKZ23" s="26"/>
      <c r="ALA23" s="26"/>
      <c r="ALB23" s="26"/>
      <c r="ALC23" s="26"/>
      <c r="ALD23" s="26"/>
      <c r="ALE23" s="26"/>
      <c r="ALF23" s="26"/>
      <c r="ALG23" s="26"/>
      <c r="ALH23" s="26"/>
      <c r="ALI23" s="26"/>
      <c r="ALJ23" s="26"/>
      <c r="ALK23" s="26"/>
      <c r="ALL23" s="26"/>
      <c r="ALM23" s="26"/>
      <c r="ALN23" s="26"/>
      <c r="ALO23" s="26"/>
      <c r="ALP23" s="26"/>
      <c r="ALQ23" s="26"/>
      <c r="ALR23" s="26"/>
      <c r="ALS23" s="26"/>
      <c r="ALT23" s="26"/>
      <c r="ALU23" s="26"/>
      <c r="ALV23" s="26"/>
      <c r="ALW23" s="26"/>
      <c r="ALX23" s="26"/>
      <c r="ALY23" s="26"/>
      <c r="ALZ23" s="26"/>
      <c r="AMA23" s="26"/>
      <c r="AMB23" s="26"/>
      <c r="AMC23" s="26"/>
      <c r="AMD23" s="26"/>
      <c r="AME23" s="26"/>
      <c r="AMF23" s="26"/>
      <c r="AMG23" s="26"/>
      <c r="AMH23" s="26"/>
      <c r="AMI23" s="26"/>
      <c r="AMJ23" s="26"/>
      <c r="AMK23" s="26"/>
      <c r="AML23" s="26"/>
      <c r="AMM23" s="26"/>
      <c r="AMN23" s="26"/>
      <c r="AMO23" s="26"/>
      <c r="AMP23" s="26"/>
      <c r="AMQ23" s="26"/>
      <c r="AMR23" s="26"/>
      <c r="AMS23" s="26"/>
      <c r="AMT23" s="26"/>
      <c r="AMU23" s="26"/>
      <c r="AMV23" s="26"/>
      <c r="AMW23" s="26"/>
      <c r="AMX23" s="26"/>
      <c r="AMY23" s="26"/>
      <c r="AMZ23" s="26"/>
      <c r="ANA23" s="26"/>
      <c r="ANB23" s="26"/>
      <c r="ANC23" s="26"/>
      <c r="AND23" s="26"/>
      <c r="ANE23" s="26"/>
      <c r="ANF23" s="26"/>
      <c r="ANG23" s="26"/>
      <c r="ANH23" s="26"/>
      <c r="ANI23" s="26"/>
      <c r="ANJ23" s="26"/>
      <c r="ANK23" s="26"/>
      <c r="ANL23" s="26"/>
      <c r="ANM23" s="26"/>
      <c r="ANN23" s="26"/>
      <c r="ANO23" s="26"/>
      <c r="ANP23" s="26"/>
      <c r="ANQ23" s="26"/>
      <c r="ANR23" s="26"/>
      <c r="ANS23" s="26"/>
      <c r="ANT23" s="26"/>
      <c r="ANU23" s="26"/>
      <c r="ANV23" s="26"/>
      <c r="ANW23" s="26"/>
      <c r="ANX23" s="26"/>
      <c r="ANY23" s="26"/>
      <c r="ANZ23" s="26"/>
      <c r="AOA23" s="26"/>
      <c r="AOB23" s="26"/>
      <c r="AOC23" s="26"/>
      <c r="AOD23" s="26"/>
      <c r="AOE23" s="26"/>
      <c r="AOF23" s="26"/>
      <c r="AOG23" s="26"/>
      <c r="AOH23" s="26"/>
      <c r="AOI23" s="26"/>
      <c r="AOJ23" s="26"/>
      <c r="AOK23" s="26"/>
      <c r="AOL23" s="26"/>
      <c r="AOM23" s="26"/>
      <c r="AON23" s="26"/>
      <c r="AOO23" s="26"/>
      <c r="AOP23" s="26"/>
      <c r="AOQ23" s="26"/>
      <c r="AOR23" s="26"/>
      <c r="AOS23" s="26"/>
      <c r="AOT23" s="26"/>
      <c r="AOU23" s="26"/>
      <c r="AOV23" s="26"/>
      <c r="AOW23" s="26"/>
      <c r="AOX23" s="26"/>
      <c r="AOY23" s="26"/>
      <c r="AOZ23" s="26"/>
      <c r="APA23" s="26"/>
      <c r="APB23" s="26"/>
      <c r="APC23" s="26"/>
      <c r="APD23" s="26"/>
      <c r="APE23" s="26"/>
      <c r="APF23" s="26"/>
      <c r="APG23" s="26"/>
      <c r="APH23" s="26"/>
      <c r="API23" s="26"/>
      <c r="APJ23" s="26"/>
      <c r="APK23" s="26"/>
      <c r="APL23" s="26"/>
      <c r="APM23" s="26"/>
      <c r="APN23" s="26"/>
      <c r="APO23" s="26"/>
      <c r="APP23" s="26"/>
      <c r="APQ23" s="26"/>
      <c r="APR23" s="26"/>
      <c r="APS23" s="26"/>
      <c r="APT23" s="26"/>
      <c r="APU23" s="26"/>
      <c r="APV23" s="26"/>
      <c r="APW23" s="26"/>
      <c r="APX23" s="26"/>
      <c r="APY23" s="26"/>
      <c r="APZ23" s="26"/>
      <c r="AQA23" s="26"/>
      <c r="AQB23" s="26"/>
      <c r="AQC23" s="26"/>
      <c r="AQD23" s="26"/>
      <c r="AQE23" s="26"/>
      <c r="AQF23" s="26"/>
      <c r="AQG23" s="26"/>
      <c r="AQH23" s="26"/>
      <c r="AQI23" s="26"/>
      <c r="AQJ23" s="26"/>
      <c r="AQK23" s="26"/>
      <c r="AQL23" s="26"/>
      <c r="AQM23" s="26"/>
      <c r="AQN23" s="26"/>
      <c r="AQO23" s="26"/>
      <c r="AQP23" s="26"/>
      <c r="AQQ23" s="26"/>
      <c r="AQR23" s="26"/>
      <c r="AQS23" s="26"/>
      <c r="AQT23" s="26"/>
      <c r="AQU23" s="26"/>
      <c r="AQV23" s="26"/>
      <c r="AQW23" s="26"/>
      <c r="AQX23" s="26"/>
      <c r="AQY23" s="26"/>
      <c r="AQZ23" s="26"/>
      <c r="ARA23" s="26"/>
      <c r="ARB23" s="26"/>
      <c r="ARC23" s="26"/>
      <c r="ARD23" s="26"/>
      <c r="ARE23" s="26"/>
      <c r="ARF23" s="26"/>
      <c r="ARG23" s="26"/>
      <c r="ARH23" s="26"/>
      <c r="ARI23" s="26"/>
      <c r="ARJ23" s="26"/>
      <c r="ARK23" s="26"/>
      <c r="ARL23" s="26"/>
      <c r="ARM23" s="26"/>
      <c r="ARN23" s="26"/>
      <c r="ARO23" s="26"/>
      <c r="ARP23" s="26"/>
      <c r="ARQ23" s="26"/>
      <c r="ARR23" s="26"/>
      <c r="ARS23" s="26"/>
      <c r="ART23" s="26"/>
      <c r="ARU23" s="26"/>
      <c r="ARV23" s="26"/>
      <c r="ARW23" s="26"/>
      <c r="ARX23" s="26"/>
      <c r="ARY23" s="26"/>
      <c r="ARZ23" s="26"/>
      <c r="ASA23" s="26"/>
      <c r="ASB23" s="26"/>
      <c r="ASC23" s="26"/>
      <c r="ASD23" s="26"/>
      <c r="ASE23" s="26"/>
      <c r="ASF23" s="26"/>
      <c r="ASG23" s="26"/>
      <c r="ASH23" s="26"/>
      <c r="ASI23" s="26"/>
      <c r="ASJ23" s="26"/>
      <c r="ASK23" s="26"/>
      <c r="ASL23" s="26"/>
      <c r="ASM23" s="26"/>
      <c r="ASN23" s="26"/>
      <c r="ASO23" s="26"/>
      <c r="ASP23" s="26"/>
      <c r="ASQ23" s="26"/>
      <c r="ASR23" s="26"/>
      <c r="ASS23" s="26"/>
      <c r="AST23" s="26"/>
      <c r="ASU23" s="26"/>
      <c r="ASV23" s="26"/>
      <c r="ASW23" s="26"/>
      <c r="ASX23" s="26"/>
      <c r="ASY23" s="26"/>
      <c r="ASZ23" s="26"/>
      <c r="ATA23" s="26"/>
      <c r="ATB23" s="26"/>
      <c r="ATC23" s="26"/>
      <c r="ATD23" s="26"/>
      <c r="ATE23" s="26"/>
      <c r="ATF23" s="26"/>
      <c r="ATG23" s="26"/>
      <c r="ATH23" s="26"/>
      <c r="ATI23" s="26"/>
      <c r="ATJ23" s="26"/>
      <c r="ATK23" s="26"/>
      <c r="ATL23" s="26"/>
      <c r="ATM23" s="26"/>
      <c r="ATN23" s="26"/>
      <c r="ATO23" s="26"/>
      <c r="ATP23" s="26"/>
      <c r="ATQ23" s="26"/>
      <c r="ATR23" s="26"/>
      <c r="ATS23" s="26"/>
      <c r="ATT23" s="26"/>
      <c r="ATU23" s="26"/>
      <c r="ATV23" s="26"/>
      <c r="ATW23" s="26"/>
      <c r="ATX23" s="26"/>
      <c r="ATY23" s="26"/>
      <c r="ATZ23" s="26"/>
      <c r="AUA23" s="26"/>
      <c r="AUB23" s="26"/>
      <c r="AUC23" s="26"/>
      <c r="AUD23" s="26"/>
      <c r="AUE23" s="26"/>
      <c r="AUF23" s="26"/>
      <c r="AUG23" s="26"/>
      <c r="AUH23" s="26"/>
      <c r="AUI23" s="26"/>
      <c r="AUJ23" s="26"/>
      <c r="AUK23" s="26"/>
      <c r="AUL23" s="26"/>
      <c r="AUM23" s="26"/>
      <c r="AUN23" s="26"/>
      <c r="AUO23" s="26"/>
      <c r="AUP23" s="26"/>
      <c r="AUQ23" s="26"/>
      <c r="AUR23" s="26"/>
      <c r="AUS23" s="26"/>
      <c r="AUT23" s="26"/>
      <c r="AUU23" s="26"/>
      <c r="AUV23" s="26"/>
      <c r="AUW23" s="26"/>
      <c r="AUX23" s="26"/>
      <c r="AUY23" s="26"/>
      <c r="AUZ23" s="26"/>
      <c r="AVA23" s="26"/>
      <c r="AVB23" s="26"/>
      <c r="AVC23" s="26"/>
      <c r="AVD23" s="26"/>
      <c r="AVE23" s="26"/>
      <c r="AVF23" s="26"/>
      <c r="AVG23" s="26"/>
      <c r="AVH23" s="26"/>
      <c r="AVI23" s="26"/>
      <c r="AVJ23" s="26"/>
      <c r="AVK23" s="26"/>
      <c r="AVL23" s="26"/>
      <c r="AVM23" s="26"/>
      <c r="AVN23" s="26"/>
      <c r="AVO23" s="26"/>
      <c r="AVP23" s="26"/>
      <c r="AVQ23" s="26"/>
      <c r="AVR23" s="26"/>
      <c r="AVS23" s="26"/>
      <c r="AVT23" s="26"/>
      <c r="AVU23" s="26"/>
      <c r="AVV23" s="26"/>
      <c r="AVW23" s="26"/>
      <c r="AVX23" s="26"/>
      <c r="AVY23" s="26"/>
      <c r="AVZ23" s="26"/>
      <c r="AWA23" s="26"/>
      <c r="AWB23" s="26"/>
      <c r="AWC23" s="26"/>
      <c r="AWD23" s="26"/>
      <c r="AWE23" s="26"/>
      <c r="AWF23" s="26"/>
      <c r="AWG23" s="26"/>
      <c r="AWH23" s="26"/>
      <c r="AWI23" s="26"/>
      <c r="AWJ23" s="26"/>
      <c r="AWK23" s="26"/>
      <c r="AWL23" s="26"/>
      <c r="AWM23" s="26"/>
      <c r="AWN23" s="26"/>
      <c r="AWO23" s="26"/>
      <c r="AWP23" s="26"/>
      <c r="AWQ23" s="26"/>
      <c r="AWR23" s="26"/>
      <c r="AWS23" s="26"/>
      <c r="AWT23" s="26"/>
      <c r="AWU23" s="26"/>
      <c r="AWV23" s="26"/>
      <c r="AWW23" s="26"/>
      <c r="AWX23" s="26"/>
      <c r="AWY23" s="26"/>
      <c r="AWZ23" s="26"/>
      <c r="AXA23" s="26"/>
      <c r="AXB23" s="26"/>
      <c r="AXC23" s="26"/>
      <c r="AXD23" s="26"/>
      <c r="AXE23" s="26"/>
      <c r="AXF23" s="26"/>
      <c r="AXG23" s="26"/>
      <c r="AXH23" s="26"/>
      <c r="AXI23" s="26"/>
      <c r="AXJ23" s="26"/>
      <c r="AXK23" s="26"/>
      <c r="AXL23" s="26"/>
      <c r="AXM23" s="26"/>
      <c r="AXN23" s="26"/>
      <c r="AXO23" s="26"/>
      <c r="AXP23" s="26"/>
      <c r="AXQ23" s="26"/>
      <c r="AXR23" s="26"/>
      <c r="AXS23" s="26"/>
      <c r="AXT23" s="26"/>
      <c r="AXU23" s="26"/>
      <c r="AXV23" s="26"/>
      <c r="AXW23" s="26"/>
      <c r="AXX23" s="26"/>
      <c r="AXY23" s="26"/>
      <c r="AXZ23" s="26"/>
      <c r="AYA23" s="26"/>
      <c r="AYB23" s="26"/>
      <c r="AYC23" s="26"/>
      <c r="AYD23" s="26"/>
      <c r="AYE23" s="26"/>
      <c r="AYF23" s="26"/>
      <c r="AYG23" s="26"/>
      <c r="AYH23" s="26"/>
      <c r="AYI23" s="26"/>
      <c r="AYJ23" s="26"/>
      <c r="AYK23" s="26"/>
      <c r="AYL23" s="26"/>
      <c r="AYM23" s="26"/>
      <c r="AYN23" s="26"/>
      <c r="AYO23" s="26"/>
      <c r="AYP23" s="26"/>
      <c r="AYQ23" s="26"/>
      <c r="AYR23" s="26"/>
      <c r="AYS23" s="26"/>
      <c r="AYT23" s="26"/>
      <c r="AYU23" s="26"/>
      <c r="AYV23" s="26"/>
      <c r="AYW23" s="26"/>
      <c r="AYX23" s="26"/>
      <c r="AYY23" s="26"/>
      <c r="AYZ23" s="26"/>
      <c r="AZA23" s="26"/>
      <c r="AZB23" s="26"/>
      <c r="AZC23" s="26"/>
      <c r="AZD23" s="26"/>
      <c r="AZE23" s="26"/>
      <c r="AZF23" s="26"/>
      <c r="AZG23" s="26"/>
      <c r="AZH23" s="26"/>
      <c r="AZI23" s="26"/>
      <c r="AZJ23" s="26"/>
      <c r="AZK23" s="26"/>
      <c r="AZL23" s="26"/>
      <c r="AZM23" s="26"/>
      <c r="AZN23" s="26"/>
      <c r="AZO23" s="26"/>
      <c r="AZP23" s="26"/>
      <c r="AZQ23" s="26"/>
      <c r="AZR23" s="26"/>
      <c r="AZS23" s="26"/>
      <c r="AZT23" s="26"/>
      <c r="AZU23" s="26"/>
      <c r="AZV23" s="26"/>
      <c r="AZW23" s="26"/>
      <c r="AZX23" s="26"/>
      <c r="AZY23" s="26"/>
      <c r="AZZ23" s="26"/>
      <c r="BAA23" s="26"/>
      <c r="BAB23" s="26"/>
      <c r="BAC23" s="26"/>
      <c r="BAD23" s="26"/>
      <c r="BAE23" s="26"/>
      <c r="BAF23" s="26"/>
      <c r="BAG23" s="26"/>
      <c r="BAH23" s="26"/>
      <c r="BAI23" s="26"/>
      <c r="BAJ23" s="26"/>
      <c r="BAK23" s="26"/>
      <c r="BAL23" s="26"/>
      <c r="BAM23" s="26"/>
      <c r="BAN23" s="26"/>
      <c r="BAO23" s="26"/>
      <c r="BAP23" s="26"/>
      <c r="BAQ23" s="26"/>
      <c r="BAR23" s="26"/>
      <c r="BAS23" s="26"/>
      <c r="BAT23" s="26"/>
      <c r="BAU23" s="26"/>
      <c r="BAV23" s="26"/>
      <c r="BAW23" s="26"/>
      <c r="BAX23" s="26"/>
      <c r="BAY23" s="26"/>
      <c r="BAZ23" s="26"/>
      <c r="BBA23" s="26"/>
      <c r="BBB23" s="26"/>
      <c r="BBC23" s="26"/>
      <c r="BBD23" s="26"/>
      <c r="BBE23" s="26"/>
      <c r="BBF23" s="26"/>
      <c r="BBG23" s="26"/>
      <c r="BBH23" s="26"/>
      <c r="BBI23" s="26"/>
      <c r="BBJ23" s="26"/>
      <c r="BBK23" s="26"/>
      <c r="BBL23" s="26"/>
      <c r="BBM23" s="26"/>
      <c r="BBN23" s="26"/>
      <c r="BBO23" s="26"/>
      <c r="BBP23" s="26"/>
      <c r="BBQ23" s="26"/>
      <c r="BBR23" s="26"/>
      <c r="BBS23" s="26"/>
      <c r="BBT23" s="26"/>
      <c r="BBU23" s="26"/>
      <c r="BBV23" s="26"/>
      <c r="BBW23" s="26"/>
      <c r="BBX23" s="26"/>
      <c r="BBY23" s="26"/>
      <c r="BBZ23" s="26"/>
      <c r="BCA23" s="26"/>
      <c r="BCB23" s="26"/>
      <c r="BCC23" s="26"/>
      <c r="BCD23" s="26"/>
      <c r="BCE23" s="26"/>
      <c r="BCF23" s="26"/>
      <c r="BCG23" s="26"/>
      <c r="BCH23" s="26"/>
      <c r="BCI23" s="26"/>
      <c r="BCJ23" s="26"/>
      <c r="BCK23" s="26"/>
      <c r="BCL23" s="26"/>
      <c r="BCM23" s="26"/>
      <c r="BCN23" s="26"/>
      <c r="BCO23" s="26"/>
      <c r="BCP23" s="26"/>
      <c r="BCQ23" s="26"/>
      <c r="BCR23" s="26"/>
      <c r="BCS23" s="26"/>
      <c r="BCT23" s="26"/>
      <c r="BCU23" s="26"/>
      <c r="BCV23" s="26"/>
      <c r="BCW23" s="26"/>
      <c r="BCX23" s="26"/>
      <c r="BCY23" s="26"/>
      <c r="BCZ23" s="26"/>
      <c r="BDA23" s="26"/>
      <c r="BDB23" s="26"/>
      <c r="BDC23" s="26"/>
      <c r="BDD23" s="26"/>
      <c r="BDE23" s="26"/>
      <c r="BDF23" s="26"/>
      <c r="BDG23" s="26"/>
      <c r="BDH23" s="26"/>
      <c r="BDI23" s="26"/>
      <c r="BDJ23" s="26"/>
      <c r="BDK23" s="26"/>
      <c r="BDL23" s="26"/>
      <c r="BDM23" s="26"/>
      <c r="BDN23" s="26"/>
      <c r="BDO23" s="26"/>
      <c r="BDP23" s="26"/>
      <c r="BDQ23" s="26"/>
      <c r="BDR23" s="26"/>
      <c r="BDS23" s="26"/>
      <c r="BDT23" s="26"/>
      <c r="BDU23" s="26"/>
      <c r="BDV23" s="26"/>
      <c r="BDW23" s="26"/>
      <c r="BDX23" s="26"/>
      <c r="BDY23" s="26"/>
      <c r="BDZ23" s="26"/>
      <c r="BEA23" s="26"/>
      <c r="BEB23" s="26"/>
      <c r="BEC23" s="26"/>
      <c r="BED23" s="26"/>
      <c r="BEE23" s="26"/>
      <c r="BEF23" s="26"/>
      <c r="BEG23" s="26"/>
      <c r="BEH23" s="26"/>
      <c r="BEI23" s="26"/>
      <c r="BEJ23" s="26"/>
      <c r="BEK23" s="26"/>
      <c r="BEL23" s="26"/>
      <c r="BEM23" s="26"/>
      <c r="BEN23" s="26"/>
      <c r="BEO23" s="26"/>
      <c r="BEP23" s="26"/>
      <c r="BEQ23" s="26"/>
      <c r="BER23" s="26"/>
      <c r="BES23" s="26"/>
      <c r="BET23" s="26"/>
      <c r="BEU23" s="26"/>
      <c r="BEV23" s="26"/>
      <c r="BEW23" s="26"/>
      <c r="BEX23" s="26"/>
      <c r="BEY23" s="26"/>
      <c r="BEZ23" s="26"/>
      <c r="BFA23" s="26"/>
      <c r="BFB23" s="26"/>
      <c r="BFC23" s="26"/>
      <c r="BFD23" s="26"/>
      <c r="BFE23" s="26"/>
      <c r="BFF23" s="26"/>
      <c r="BFG23" s="26"/>
      <c r="BFH23" s="26"/>
      <c r="BFI23" s="26"/>
      <c r="BFJ23" s="26"/>
      <c r="BFK23" s="26"/>
      <c r="BFL23" s="26"/>
      <c r="BFM23" s="26"/>
      <c r="BFN23" s="26"/>
      <c r="BFO23" s="26"/>
      <c r="BFP23" s="26"/>
      <c r="BFQ23" s="26"/>
      <c r="BFR23" s="26"/>
      <c r="BFS23" s="26"/>
      <c r="BFT23" s="26"/>
      <c r="BFU23" s="26"/>
      <c r="BFV23" s="26"/>
      <c r="BFW23" s="26"/>
      <c r="BFX23" s="26"/>
      <c r="BFY23" s="26"/>
      <c r="BFZ23" s="26"/>
      <c r="BGA23" s="26"/>
      <c r="BGB23" s="26"/>
      <c r="BGC23" s="26"/>
      <c r="BGD23" s="26"/>
      <c r="BGE23" s="26"/>
      <c r="BGF23" s="26"/>
      <c r="BGG23" s="26"/>
      <c r="BGH23" s="26"/>
      <c r="BGI23" s="26"/>
      <c r="BGJ23" s="26"/>
      <c r="BGK23" s="26"/>
      <c r="BGL23" s="26"/>
      <c r="BGM23" s="26"/>
      <c r="BGN23" s="26"/>
      <c r="BGO23" s="26"/>
      <c r="BGP23" s="26"/>
      <c r="BGQ23" s="26"/>
      <c r="BGR23" s="26"/>
      <c r="BGS23" s="26"/>
      <c r="BGT23" s="26"/>
      <c r="BGU23" s="26"/>
      <c r="BGV23" s="26"/>
      <c r="BGW23" s="26"/>
      <c r="BGX23" s="26"/>
      <c r="BGY23" s="26"/>
      <c r="BGZ23" s="26"/>
      <c r="BHA23" s="26"/>
      <c r="BHB23" s="26"/>
      <c r="BHC23" s="26"/>
      <c r="BHD23" s="26"/>
      <c r="BHE23" s="26"/>
      <c r="BHF23" s="26"/>
      <c r="BHG23" s="26"/>
      <c r="BHH23" s="26"/>
      <c r="BHI23" s="26"/>
      <c r="BHJ23" s="26"/>
      <c r="BHK23" s="26"/>
      <c r="BHL23" s="26"/>
      <c r="BHM23" s="26"/>
      <c r="BHN23" s="26"/>
      <c r="BHO23" s="26"/>
      <c r="BHP23" s="26"/>
      <c r="BHQ23" s="26"/>
      <c r="BHR23" s="26"/>
      <c r="BHS23" s="26"/>
      <c r="BHT23" s="26"/>
      <c r="BHU23" s="26"/>
      <c r="BHV23" s="26"/>
      <c r="BHW23" s="26"/>
      <c r="BHX23" s="26"/>
    </row>
    <row r="24" spans="1:1584" s="29" customFormat="1" ht="125.25" customHeight="1" x14ac:dyDescent="0.2">
      <c r="A24" s="47">
        <v>3</v>
      </c>
      <c r="B24" s="50" t="s">
        <v>11</v>
      </c>
      <c r="C24" s="22" t="s">
        <v>109</v>
      </c>
      <c r="D24" s="20" t="s">
        <v>26</v>
      </c>
      <c r="E24" s="22" t="s">
        <v>104</v>
      </c>
      <c r="F24" s="7">
        <v>57</v>
      </c>
      <c r="G24" s="7">
        <v>57</v>
      </c>
      <c r="H24" s="7">
        <v>62</v>
      </c>
      <c r="I24" s="34" t="s">
        <v>82</v>
      </c>
      <c r="J24" s="14" t="s">
        <v>89</v>
      </c>
      <c r="K24" s="25"/>
      <c r="L24" s="25"/>
      <c r="M24" s="25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  <c r="IW24" s="26"/>
      <c r="IX24" s="26"/>
      <c r="IY24" s="26"/>
      <c r="IZ24" s="26"/>
      <c r="JA24" s="26"/>
      <c r="JB24" s="26"/>
      <c r="JC24" s="26"/>
      <c r="JD24" s="26"/>
      <c r="JE24" s="26"/>
      <c r="JF24" s="26"/>
      <c r="JG24" s="26"/>
      <c r="JH24" s="26"/>
      <c r="JI24" s="26"/>
      <c r="JJ24" s="26"/>
      <c r="JK24" s="26"/>
      <c r="JL24" s="26"/>
      <c r="JM24" s="26"/>
      <c r="JN24" s="26"/>
      <c r="JO24" s="26"/>
      <c r="JP24" s="26"/>
      <c r="JQ24" s="26"/>
      <c r="JR24" s="26"/>
      <c r="JS24" s="26"/>
      <c r="JT24" s="26"/>
      <c r="JU24" s="26"/>
      <c r="JV24" s="26"/>
      <c r="JW24" s="26"/>
      <c r="JX24" s="26"/>
      <c r="JY24" s="26"/>
      <c r="JZ24" s="26"/>
      <c r="KA24" s="26"/>
      <c r="KB24" s="26"/>
      <c r="KC24" s="26"/>
      <c r="KD24" s="26"/>
      <c r="KE24" s="26"/>
      <c r="KF24" s="26"/>
      <c r="KG24" s="26"/>
      <c r="KH24" s="26"/>
      <c r="KI24" s="26"/>
      <c r="KJ24" s="26"/>
      <c r="KK24" s="26"/>
      <c r="KL24" s="26"/>
      <c r="KM24" s="26"/>
      <c r="KN24" s="26"/>
      <c r="KO24" s="26"/>
      <c r="KP24" s="26"/>
      <c r="KQ24" s="26"/>
      <c r="KR24" s="26"/>
      <c r="KS24" s="26"/>
      <c r="KT24" s="26"/>
      <c r="KU24" s="26"/>
      <c r="KV24" s="26"/>
      <c r="KW24" s="26"/>
      <c r="KX24" s="26"/>
      <c r="KY24" s="26"/>
      <c r="KZ24" s="26"/>
      <c r="LA24" s="26"/>
      <c r="LB24" s="26"/>
      <c r="LC24" s="26"/>
      <c r="LD24" s="26"/>
      <c r="LE24" s="26"/>
      <c r="LF24" s="26"/>
      <c r="LG24" s="26"/>
      <c r="LH24" s="26"/>
      <c r="LI24" s="26"/>
      <c r="LJ24" s="26"/>
      <c r="LK24" s="26"/>
      <c r="LL24" s="26"/>
      <c r="LM24" s="26"/>
      <c r="LN24" s="26"/>
      <c r="LO24" s="26"/>
      <c r="LP24" s="26"/>
      <c r="LQ24" s="26"/>
      <c r="LR24" s="26"/>
      <c r="LS24" s="26"/>
      <c r="LT24" s="26"/>
      <c r="LU24" s="26"/>
      <c r="LV24" s="26"/>
      <c r="LW24" s="26"/>
      <c r="LX24" s="26"/>
      <c r="LY24" s="26"/>
      <c r="LZ24" s="26"/>
      <c r="MA24" s="26"/>
      <c r="MB24" s="26"/>
      <c r="MC24" s="26"/>
      <c r="MD24" s="26"/>
      <c r="ME24" s="26"/>
      <c r="MF24" s="26"/>
      <c r="MG24" s="26"/>
      <c r="MH24" s="26"/>
      <c r="MI24" s="26"/>
      <c r="MJ24" s="26"/>
      <c r="MK24" s="26"/>
      <c r="ML24" s="26"/>
      <c r="MM24" s="26"/>
      <c r="MN24" s="26"/>
      <c r="MO24" s="26"/>
      <c r="MP24" s="26"/>
      <c r="MQ24" s="26"/>
      <c r="MR24" s="26"/>
      <c r="MS24" s="26"/>
      <c r="MT24" s="26"/>
      <c r="MU24" s="26"/>
      <c r="MV24" s="26"/>
      <c r="MW24" s="26"/>
      <c r="MX24" s="26"/>
      <c r="MY24" s="26"/>
      <c r="MZ24" s="26"/>
      <c r="NA24" s="26"/>
      <c r="NB24" s="26"/>
      <c r="NC24" s="26"/>
      <c r="ND24" s="26"/>
      <c r="NE24" s="26"/>
      <c r="NF24" s="26"/>
      <c r="NG24" s="26"/>
      <c r="NH24" s="26"/>
      <c r="NI24" s="26"/>
      <c r="NJ24" s="26"/>
      <c r="NK24" s="26"/>
      <c r="NL24" s="26"/>
      <c r="NM24" s="26"/>
      <c r="NN24" s="26"/>
      <c r="NO24" s="26"/>
      <c r="NP24" s="26"/>
      <c r="NQ24" s="26"/>
      <c r="NR24" s="26"/>
      <c r="NS24" s="26"/>
      <c r="NT24" s="26"/>
      <c r="NU24" s="26"/>
      <c r="NV24" s="26"/>
      <c r="NW24" s="26"/>
      <c r="NX24" s="26"/>
      <c r="NY24" s="26"/>
      <c r="NZ24" s="26"/>
      <c r="OA24" s="26"/>
      <c r="OB24" s="26"/>
      <c r="OC24" s="26"/>
      <c r="OD24" s="26"/>
      <c r="OE24" s="26"/>
      <c r="OF24" s="26"/>
      <c r="OG24" s="26"/>
      <c r="OH24" s="26"/>
      <c r="OI24" s="26"/>
      <c r="OJ24" s="26"/>
      <c r="OK24" s="26"/>
      <c r="OL24" s="26"/>
      <c r="OM24" s="26"/>
      <c r="ON24" s="26"/>
      <c r="OO24" s="26"/>
      <c r="OP24" s="26"/>
      <c r="OQ24" s="26"/>
      <c r="OR24" s="26"/>
      <c r="OS24" s="26"/>
      <c r="OT24" s="26"/>
      <c r="OU24" s="26"/>
      <c r="OV24" s="26"/>
      <c r="OW24" s="26"/>
      <c r="OX24" s="26"/>
      <c r="OY24" s="26"/>
      <c r="OZ24" s="26"/>
      <c r="PA24" s="26"/>
      <c r="PB24" s="26"/>
      <c r="PC24" s="26"/>
      <c r="PD24" s="26"/>
      <c r="PE24" s="26"/>
      <c r="PF24" s="26"/>
      <c r="PG24" s="26"/>
      <c r="PH24" s="26"/>
      <c r="PI24" s="26"/>
      <c r="PJ24" s="26"/>
      <c r="PK24" s="26"/>
      <c r="PL24" s="26"/>
      <c r="PM24" s="26"/>
      <c r="PN24" s="26"/>
      <c r="PO24" s="26"/>
      <c r="PP24" s="26"/>
      <c r="PQ24" s="26"/>
      <c r="PR24" s="26"/>
      <c r="PS24" s="26"/>
      <c r="PT24" s="26"/>
      <c r="PU24" s="26"/>
      <c r="PV24" s="26"/>
      <c r="PW24" s="26"/>
      <c r="PX24" s="26"/>
      <c r="PY24" s="26"/>
      <c r="PZ24" s="26"/>
      <c r="QA24" s="26"/>
      <c r="QB24" s="26"/>
      <c r="QC24" s="26"/>
      <c r="QD24" s="26"/>
      <c r="QE24" s="26"/>
      <c r="QF24" s="26"/>
      <c r="QG24" s="26"/>
      <c r="QH24" s="26"/>
      <c r="QI24" s="26"/>
      <c r="QJ24" s="26"/>
      <c r="QK24" s="26"/>
      <c r="QL24" s="26"/>
      <c r="QM24" s="26"/>
      <c r="QN24" s="26"/>
      <c r="QO24" s="26"/>
      <c r="QP24" s="26"/>
      <c r="QQ24" s="26"/>
      <c r="QR24" s="26"/>
      <c r="QS24" s="26"/>
      <c r="QT24" s="26"/>
      <c r="QU24" s="26"/>
      <c r="QV24" s="26"/>
      <c r="QW24" s="26"/>
      <c r="QX24" s="26"/>
      <c r="QY24" s="26"/>
      <c r="QZ24" s="26"/>
      <c r="RA24" s="26"/>
      <c r="RB24" s="26"/>
      <c r="RC24" s="26"/>
      <c r="RD24" s="26"/>
      <c r="RE24" s="26"/>
      <c r="RF24" s="26"/>
      <c r="RG24" s="26"/>
      <c r="RH24" s="26"/>
      <c r="RI24" s="26"/>
      <c r="RJ24" s="26"/>
      <c r="RK24" s="26"/>
      <c r="RL24" s="26"/>
      <c r="RM24" s="26"/>
      <c r="RN24" s="26"/>
      <c r="RO24" s="26"/>
      <c r="RP24" s="26"/>
      <c r="RQ24" s="26"/>
      <c r="RR24" s="26"/>
      <c r="RS24" s="26"/>
      <c r="RT24" s="26"/>
      <c r="RU24" s="26"/>
      <c r="RV24" s="26"/>
      <c r="RW24" s="26"/>
      <c r="RX24" s="26"/>
      <c r="RY24" s="26"/>
      <c r="RZ24" s="26"/>
      <c r="SA24" s="26"/>
      <c r="SB24" s="26"/>
      <c r="SC24" s="26"/>
      <c r="SD24" s="26"/>
      <c r="SE24" s="26"/>
      <c r="SF24" s="26"/>
      <c r="SG24" s="26"/>
      <c r="SH24" s="26"/>
      <c r="SI24" s="26"/>
      <c r="SJ24" s="26"/>
      <c r="SK24" s="26"/>
      <c r="SL24" s="26"/>
      <c r="SM24" s="26"/>
      <c r="SN24" s="26"/>
      <c r="SO24" s="26"/>
      <c r="SP24" s="26"/>
      <c r="SQ24" s="26"/>
      <c r="SR24" s="26"/>
      <c r="SS24" s="26"/>
      <c r="ST24" s="26"/>
      <c r="SU24" s="26"/>
      <c r="SV24" s="26"/>
      <c r="SW24" s="26"/>
      <c r="SX24" s="26"/>
      <c r="SY24" s="26"/>
      <c r="SZ24" s="26"/>
      <c r="TA24" s="26"/>
      <c r="TB24" s="26"/>
      <c r="TC24" s="26"/>
      <c r="TD24" s="26"/>
      <c r="TE24" s="26"/>
      <c r="TF24" s="26"/>
      <c r="TG24" s="26"/>
      <c r="TH24" s="26"/>
      <c r="TI24" s="26"/>
      <c r="TJ24" s="26"/>
      <c r="TK24" s="26"/>
      <c r="TL24" s="26"/>
      <c r="TM24" s="26"/>
      <c r="TN24" s="26"/>
      <c r="TO24" s="26"/>
      <c r="TP24" s="26"/>
      <c r="TQ24" s="26"/>
      <c r="TR24" s="26"/>
      <c r="TS24" s="26"/>
      <c r="TT24" s="26"/>
      <c r="TU24" s="26"/>
      <c r="TV24" s="26"/>
      <c r="TW24" s="26"/>
      <c r="TX24" s="26"/>
      <c r="TY24" s="26"/>
      <c r="TZ24" s="26"/>
      <c r="UA24" s="26"/>
      <c r="UB24" s="26"/>
      <c r="UC24" s="26"/>
      <c r="UD24" s="26"/>
      <c r="UE24" s="26"/>
      <c r="UF24" s="26"/>
      <c r="UG24" s="26"/>
      <c r="UH24" s="26"/>
      <c r="UI24" s="26"/>
      <c r="UJ24" s="26"/>
      <c r="UK24" s="26"/>
      <c r="UL24" s="26"/>
      <c r="UM24" s="26"/>
      <c r="UN24" s="26"/>
      <c r="UO24" s="26"/>
      <c r="UP24" s="26"/>
      <c r="UQ24" s="26"/>
      <c r="UR24" s="26"/>
      <c r="US24" s="26"/>
      <c r="UT24" s="26"/>
      <c r="UU24" s="26"/>
      <c r="UV24" s="26"/>
      <c r="UW24" s="26"/>
      <c r="UX24" s="26"/>
      <c r="UY24" s="26"/>
      <c r="UZ24" s="26"/>
      <c r="VA24" s="26"/>
      <c r="VB24" s="26"/>
      <c r="VC24" s="26"/>
      <c r="VD24" s="26"/>
      <c r="VE24" s="26"/>
      <c r="VF24" s="26"/>
      <c r="VG24" s="26"/>
      <c r="VH24" s="26"/>
      <c r="VI24" s="26"/>
      <c r="VJ24" s="26"/>
      <c r="VK24" s="26"/>
      <c r="VL24" s="26"/>
      <c r="VM24" s="26"/>
      <c r="VN24" s="26"/>
      <c r="VO24" s="26"/>
      <c r="VP24" s="26"/>
      <c r="VQ24" s="26"/>
      <c r="VR24" s="26"/>
      <c r="VS24" s="26"/>
      <c r="VT24" s="26"/>
      <c r="VU24" s="26"/>
      <c r="VV24" s="26"/>
      <c r="VW24" s="26"/>
      <c r="VX24" s="26"/>
      <c r="VY24" s="26"/>
      <c r="VZ24" s="26"/>
      <c r="WA24" s="26"/>
      <c r="WB24" s="26"/>
      <c r="WC24" s="26"/>
      <c r="WD24" s="26"/>
      <c r="WE24" s="26"/>
      <c r="WF24" s="26"/>
      <c r="WG24" s="26"/>
      <c r="WH24" s="26"/>
      <c r="WI24" s="26"/>
      <c r="WJ24" s="26"/>
      <c r="WK24" s="26"/>
      <c r="WL24" s="26"/>
      <c r="WM24" s="26"/>
      <c r="WN24" s="26"/>
      <c r="WO24" s="26"/>
      <c r="WP24" s="26"/>
      <c r="WQ24" s="26"/>
      <c r="WR24" s="26"/>
      <c r="WS24" s="26"/>
      <c r="WT24" s="26"/>
      <c r="WU24" s="26"/>
      <c r="WV24" s="26"/>
      <c r="WW24" s="26"/>
      <c r="WX24" s="26"/>
      <c r="WY24" s="26"/>
      <c r="WZ24" s="26"/>
      <c r="XA24" s="26"/>
      <c r="XB24" s="26"/>
      <c r="XC24" s="26"/>
      <c r="XD24" s="26"/>
      <c r="XE24" s="26"/>
      <c r="XF24" s="26"/>
      <c r="XG24" s="26"/>
      <c r="XH24" s="26"/>
      <c r="XI24" s="26"/>
      <c r="XJ24" s="26"/>
      <c r="XK24" s="26"/>
      <c r="XL24" s="26"/>
      <c r="XM24" s="26"/>
      <c r="XN24" s="26"/>
      <c r="XO24" s="26"/>
      <c r="XP24" s="26"/>
      <c r="XQ24" s="26"/>
      <c r="XR24" s="26"/>
      <c r="XS24" s="26"/>
      <c r="XT24" s="26"/>
      <c r="XU24" s="26"/>
      <c r="XV24" s="26"/>
      <c r="XW24" s="26"/>
      <c r="XX24" s="26"/>
      <c r="XY24" s="26"/>
      <c r="XZ24" s="26"/>
      <c r="YA24" s="26"/>
      <c r="YB24" s="26"/>
      <c r="YC24" s="26"/>
      <c r="YD24" s="26"/>
      <c r="YE24" s="26"/>
      <c r="YF24" s="26"/>
      <c r="YG24" s="26"/>
      <c r="YH24" s="26"/>
      <c r="YI24" s="26"/>
      <c r="YJ24" s="26"/>
      <c r="YK24" s="26"/>
      <c r="YL24" s="26"/>
      <c r="YM24" s="26"/>
      <c r="YN24" s="26"/>
      <c r="YO24" s="26"/>
      <c r="YP24" s="26"/>
      <c r="YQ24" s="26"/>
      <c r="YR24" s="26"/>
      <c r="YS24" s="26"/>
      <c r="YT24" s="26"/>
      <c r="YU24" s="26"/>
      <c r="YV24" s="26"/>
      <c r="YW24" s="26"/>
      <c r="YX24" s="26"/>
      <c r="YY24" s="26"/>
      <c r="YZ24" s="26"/>
      <c r="ZA24" s="26"/>
      <c r="ZB24" s="26"/>
      <c r="ZC24" s="26"/>
      <c r="ZD24" s="26"/>
      <c r="ZE24" s="26"/>
      <c r="ZF24" s="26"/>
      <c r="ZG24" s="26"/>
      <c r="ZH24" s="26"/>
      <c r="ZI24" s="26"/>
      <c r="ZJ24" s="26"/>
      <c r="ZK24" s="26"/>
      <c r="ZL24" s="26"/>
      <c r="ZM24" s="26"/>
      <c r="ZN24" s="26"/>
      <c r="ZO24" s="26"/>
      <c r="ZP24" s="26"/>
      <c r="ZQ24" s="26"/>
      <c r="ZR24" s="26"/>
      <c r="ZS24" s="26"/>
      <c r="ZT24" s="26"/>
      <c r="ZU24" s="26"/>
      <c r="ZV24" s="26"/>
      <c r="ZW24" s="26"/>
      <c r="ZX24" s="26"/>
      <c r="ZY24" s="26"/>
      <c r="ZZ24" s="26"/>
      <c r="AAA24" s="26"/>
      <c r="AAB24" s="26"/>
      <c r="AAC24" s="26"/>
      <c r="AAD24" s="26"/>
      <c r="AAE24" s="26"/>
      <c r="AAF24" s="26"/>
      <c r="AAG24" s="26"/>
      <c r="AAH24" s="26"/>
      <c r="AAI24" s="26"/>
      <c r="AAJ24" s="26"/>
      <c r="AAK24" s="26"/>
      <c r="AAL24" s="26"/>
      <c r="AAM24" s="26"/>
      <c r="AAN24" s="26"/>
      <c r="AAO24" s="26"/>
      <c r="AAP24" s="26"/>
      <c r="AAQ24" s="26"/>
      <c r="AAR24" s="26"/>
      <c r="AAS24" s="26"/>
      <c r="AAT24" s="26"/>
      <c r="AAU24" s="26"/>
      <c r="AAV24" s="26"/>
      <c r="AAW24" s="26"/>
      <c r="AAX24" s="26"/>
      <c r="AAY24" s="26"/>
      <c r="AAZ24" s="26"/>
      <c r="ABA24" s="26"/>
      <c r="ABB24" s="26"/>
      <c r="ABC24" s="26"/>
      <c r="ABD24" s="26"/>
      <c r="ABE24" s="26"/>
      <c r="ABF24" s="26"/>
      <c r="ABG24" s="26"/>
      <c r="ABH24" s="26"/>
      <c r="ABI24" s="26"/>
      <c r="ABJ24" s="26"/>
      <c r="ABK24" s="26"/>
      <c r="ABL24" s="26"/>
      <c r="ABM24" s="26"/>
      <c r="ABN24" s="26"/>
      <c r="ABO24" s="26"/>
      <c r="ABP24" s="26"/>
      <c r="ABQ24" s="26"/>
      <c r="ABR24" s="26"/>
      <c r="ABS24" s="26"/>
      <c r="ABT24" s="26"/>
      <c r="ABU24" s="26"/>
      <c r="ABV24" s="26"/>
      <c r="ABW24" s="26"/>
      <c r="ABX24" s="26"/>
      <c r="ABY24" s="26"/>
      <c r="ABZ24" s="26"/>
      <c r="ACA24" s="26"/>
      <c r="ACB24" s="26"/>
      <c r="ACC24" s="26"/>
      <c r="ACD24" s="26"/>
      <c r="ACE24" s="26"/>
      <c r="ACF24" s="26"/>
      <c r="ACG24" s="26"/>
      <c r="ACH24" s="26"/>
      <c r="ACI24" s="26"/>
      <c r="ACJ24" s="26"/>
      <c r="ACK24" s="26"/>
      <c r="ACL24" s="26"/>
      <c r="ACM24" s="26"/>
      <c r="ACN24" s="26"/>
      <c r="ACO24" s="26"/>
      <c r="ACP24" s="26"/>
      <c r="ACQ24" s="26"/>
      <c r="ACR24" s="26"/>
      <c r="ACS24" s="26"/>
      <c r="ACT24" s="26"/>
      <c r="ACU24" s="26"/>
      <c r="ACV24" s="26"/>
      <c r="ACW24" s="26"/>
      <c r="ACX24" s="26"/>
      <c r="ACY24" s="26"/>
      <c r="ACZ24" s="26"/>
      <c r="ADA24" s="26"/>
      <c r="ADB24" s="26"/>
      <c r="ADC24" s="26"/>
      <c r="ADD24" s="26"/>
      <c r="ADE24" s="26"/>
      <c r="ADF24" s="26"/>
      <c r="ADG24" s="26"/>
      <c r="ADH24" s="26"/>
      <c r="ADI24" s="26"/>
      <c r="ADJ24" s="26"/>
      <c r="ADK24" s="26"/>
      <c r="ADL24" s="26"/>
      <c r="ADM24" s="26"/>
      <c r="ADN24" s="26"/>
      <c r="ADO24" s="26"/>
      <c r="ADP24" s="26"/>
      <c r="ADQ24" s="26"/>
      <c r="ADR24" s="26"/>
      <c r="ADS24" s="26"/>
      <c r="ADT24" s="26"/>
      <c r="ADU24" s="26"/>
      <c r="ADV24" s="26"/>
      <c r="ADW24" s="26"/>
      <c r="ADX24" s="26"/>
      <c r="ADY24" s="26"/>
      <c r="ADZ24" s="26"/>
      <c r="AEA24" s="26"/>
      <c r="AEB24" s="26"/>
      <c r="AEC24" s="26"/>
      <c r="AED24" s="26"/>
      <c r="AEE24" s="26"/>
      <c r="AEF24" s="26"/>
      <c r="AEG24" s="26"/>
      <c r="AEH24" s="26"/>
      <c r="AEI24" s="26"/>
      <c r="AEJ24" s="26"/>
      <c r="AEK24" s="26"/>
      <c r="AEL24" s="26"/>
      <c r="AEM24" s="26"/>
      <c r="AEN24" s="26"/>
      <c r="AEO24" s="26"/>
      <c r="AEP24" s="26"/>
      <c r="AEQ24" s="26"/>
      <c r="AER24" s="26"/>
      <c r="AES24" s="26"/>
      <c r="AET24" s="26"/>
      <c r="AEU24" s="26"/>
      <c r="AEV24" s="26"/>
      <c r="AEW24" s="26"/>
      <c r="AEX24" s="26"/>
      <c r="AEY24" s="26"/>
      <c r="AEZ24" s="26"/>
      <c r="AFA24" s="26"/>
      <c r="AFB24" s="26"/>
      <c r="AFC24" s="26"/>
      <c r="AFD24" s="26"/>
      <c r="AFE24" s="26"/>
      <c r="AFF24" s="26"/>
      <c r="AFG24" s="26"/>
      <c r="AFH24" s="26"/>
      <c r="AFI24" s="26"/>
      <c r="AFJ24" s="26"/>
      <c r="AFK24" s="26"/>
      <c r="AFL24" s="26"/>
      <c r="AFM24" s="26"/>
      <c r="AFN24" s="26"/>
      <c r="AFO24" s="26"/>
      <c r="AFP24" s="26"/>
      <c r="AFQ24" s="26"/>
      <c r="AFR24" s="26"/>
      <c r="AFS24" s="26"/>
      <c r="AFT24" s="26"/>
      <c r="AFU24" s="26"/>
      <c r="AFV24" s="26"/>
      <c r="AFW24" s="26"/>
      <c r="AFX24" s="26"/>
      <c r="AFY24" s="26"/>
      <c r="AFZ24" s="26"/>
      <c r="AGA24" s="26"/>
      <c r="AGB24" s="26"/>
      <c r="AGC24" s="26"/>
      <c r="AGD24" s="26"/>
      <c r="AGE24" s="26"/>
      <c r="AGF24" s="26"/>
      <c r="AGG24" s="26"/>
      <c r="AGH24" s="26"/>
      <c r="AGI24" s="26"/>
      <c r="AGJ24" s="26"/>
      <c r="AGK24" s="26"/>
      <c r="AGL24" s="26"/>
      <c r="AGM24" s="26"/>
      <c r="AGN24" s="26"/>
      <c r="AGO24" s="26"/>
      <c r="AGP24" s="26"/>
      <c r="AGQ24" s="26"/>
      <c r="AGR24" s="26"/>
      <c r="AGS24" s="26"/>
      <c r="AGT24" s="26"/>
      <c r="AGU24" s="26"/>
      <c r="AGV24" s="26"/>
      <c r="AGW24" s="26"/>
      <c r="AGX24" s="26"/>
      <c r="AGY24" s="26"/>
      <c r="AGZ24" s="26"/>
      <c r="AHA24" s="26"/>
      <c r="AHB24" s="26"/>
      <c r="AHC24" s="26"/>
      <c r="AHD24" s="26"/>
      <c r="AHE24" s="26"/>
      <c r="AHF24" s="26"/>
      <c r="AHG24" s="26"/>
      <c r="AHH24" s="26"/>
      <c r="AHI24" s="26"/>
      <c r="AHJ24" s="26"/>
      <c r="AHK24" s="26"/>
      <c r="AHL24" s="26"/>
      <c r="AHM24" s="26"/>
      <c r="AHN24" s="26"/>
      <c r="AHO24" s="26"/>
      <c r="AHP24" s="26"/>
      <c r="AHQ24" s="26"/>
      <c r="AHR24" s="26"/>
      <c r="AHS24" s="26"/>
      <c r="AHT24" s="26"/>
      <c r="AHU24" s="26"/>
      <c r="AHV24" s="26"/>
      <c r="AHW24" s="26"/>
      <c r="AHX24" s="26"/>
      <c r="AHY24" s="26"/>
      <c r="AHZ24" s="26"/>
      <c r="AIA24" s="26"/>
      <c r="AIB24" s="26"/>
      <c r="AIC24" s="26"/>
      <c r="AID24" s="26"/>
      <c r="AIE24" s="26"/>
      <c r="AIF24" s="26"/>
      <c r="AIG24" s="26"/>
      <c r="AIH24" s="26"/>
      <c r="AII24" s="26"/>
      <c r="AIJ24" s="26"/>
      <c r="AIK24" s="26"/>
      <c r="AIL24" s="26"/>
      <c r="AIM24" s="26"/>
      <c r="AIN24" s="26"/>
      <c r="AIO24" s="26"/>
      <c r="AIP24" s="26"/>
      <c r="AIQ24" s="26"/>
      <c r="AIR24" s="26"/>
      <c r="AIS24" s="26"/>
      <c r="AIT24" s="26"/>
      <c r="AIU24" s="26"/>
      <c r="AIV24" s="26"/>
      <c r="AIW24" s="26"/>
      <c r="AIX24" s="26"/>
      <c r="AIY24" s="26"/>
      <c r="AIZ24" s="26"/>
      <c r="AJA24" s="26"/>
      <c r="AJB24" s="26"/>
      <c r="AJC24" s="26"/>
      <c r="AJD24" s="26"/>
      <c r="AJE24" s="26"/>
      <c r="AJF24" s="26"/>
      <c r="AJG24" s="26"/>
      <c r="AJH24" s="26"/>
      <c r="AJI24" s="26"/>
      <c r="AJJ24" s="26"/>
      <c r="AJK24" s="26"/>
      <c r="AJL24" s="26"/>
      <c r="AJM24" s="26"/>
      <c r="AJN24" s="26"/>
      <c r="AJO24" s="26"/>
      <c r="AJP24" s="26"/>
      <c r="AJQ24" s="26"/>
      <c r="AJR24" s="26"/>
      <c r="AJS24" s="26"/>
      <c r="AJT24" s="26"/>
      <c r="AJU24" s="26"/>
      <c r="AJV24" s="26"/>
      <c r="AJW24" s="26"/>
      <c r="AJX24" s="26"/>
      <c r="AJY24" s="26"/>
      <c r="AJZ24" s="26"/>
      <c r="AKA24" s="26"/>
      <c r="AKB24" s="26"/>
      <c r="AKC24" s="26"/>
      <c r="AKD24" s="26"/>
      <c r="AKE24" s="26"/>
      <c r="AKF24" s="26"/>
      <c r="AKG24" s="26"/>
      <c r="AKH24" s="26"/>
      <c r="AKI24" s="26"/>
      <c r="AKJ24" s="26"/>
      <c r="AKK24" s="26"/>
      <c r="AKL24" s="26"/>
      <c r="AKM24" s="26"/>
      <c r="AKN24" s="26"/>
      <c r="AKO24" s="26"/>
      <c r="AKP24" s="26"/>
      <c r="AKQ24" s="26"/>
      <c r="AKR24" s="26"/>
      <c r="AKS24" s="26"/>
      <c r="AKT24" s="26"/>
      <c r="AKU24" s="26"/>
      <c r="AKV24" s="26"/>
      <c r="AKW24" s="26"/>
      <c r="AKX24" s="26"/>
      <c r="AKY24" s="26"/>
      <c r="AKZ24" s="26"/>
      <c r="ALA24" s="26"/>
      <c r="ALB24" s="26"/>
      <c r="ALC24" s="26"/>
      <c r="ALD24" s="26"/>
      <c r="ALE24" s="26"/>
      <c r="ALF24" s="26"/>
      <c r="ALG24" s="26"/>
      <c r="ALH24" s="26"/>
      <c r="ALI24" s="26"/>
      <c r="ALJ24" s="26"/>
      <c r="ALK24" s="26"/>
      <c r="ALL24" s="26"/>
      <c r="ALM24" s="26"/>
      <c r="ALN24" s="26"/>
      <c r="ALO24" s="26"/>
      <c r="ALP24" s="26"/>
      <c r="ALQ24" s="26"/>
      <c r="ALR24" s="26"/>
      <c r="ALS24" s="26"/>
      <c r="ALT24" s="26"/>
      <c r="ALU24" s="26"/>
      <c r="ALV24" s="26"/>
      <c r="ALW24" s="26"/>
      <c r="ALX24" s="26"/>
      <c r="ALY24" s="26"/>
      <c r="ALZ24" s="26"/>
      <c r="AMA24" s="26"/>
      <c r="AMB24" s="26"/>
      <c r="AMC24" s="26"/>
      <c r="AMD24" s="26"/>
      <c r="AME24" s="26"/>
      <c r="AMF24" s="26"/>
      <c r="AMG24" s="26"/>
      <c r="AMH24" s="26"/>
      <c r="AMI24" s="26"/>
      <c r="AMJ24" s="26"/>
      <c r="AMK24" s="26"/>
      <c r="AML24" s="26"/>
      <c r="AMM24" s="26"/>
      <c r="AMN24" s="26"/>
      <c r="AMO24" s="26"/>
      <c r="AMP24" s="26"/>
      <c r="AMQ24" s="26"/>
      <c r="AMR24" s="26"/>
      <c r="AMS24" s="26"/>
      <c r="AMT24" s="26"/>
      <c r="AMU24" s="26"/>
      <c r="AMV24" s="26"/>
      <c r="AMW24" s="26"/>
      <c r="AMX24" s="26"/>
      <c r="AMY24" s="26"/>
      <c r="AMZ24" s="26"/>
      <c r="ANA24" s="26"/>
      <c r="ANB24" s="26"/>
      <c r="ANC24" s="26"/>
      <c r="AND24" s="26"/>
      <c r="ANE24" s="26"/>
      <c r="ANF24" s="26"/>
      <c r="ANG24" s="26"/>
      <c r="ANH24" s="26"/>
      <c r="ANI24" s="26"/>
      <c r="ANJ24" s="26"/>
      <c r="ANK24" s="26"/>
      <c r="ANL24" s="26"/>
      <c r="ANM24" s="26"/>
      <c r="ANN24" s="26"/>
      <c r="ANO24" s="26"/>
      <c r="ANP24" s="26"/>
      <c r="ANQ24" s="26"/>
      <c r="ANR24" s="26"/>
      <c r="ANS24" s="26"/>
      <c r="ANT24" s="26"/>
      <c r="ANU24" s="26"/>
      <c r="ANV24" s="26"/>
      <c r="ANW24" s="26"/>
      <c r="ANX24" s="26"/>
      <c r="ANY24" s="26"/>
      <c r="ANZ24" s="26"/>
      <c r="AOA24" s="26"/>
      <c r="AOB24" s="26"/>
      <c r="AOC24" s="26"/>
      <c r="AOD24" s="26"/>
      <c r="AOE24" s="26"/>
      <c r="AOF24" s="26"/>
      <c r="AOG24" s="26"/>
      <c r="AOH24" s="26"/>
      <c r="AOI24" s="26"/>
      <c r="AOJ24" s="26"/>
      <c r="AOK24" s="26"/>
      <c r="AOL24" s="26"/>
      <c r="AOM24" s="26"/>
      <c r="AON24" s="26"/>
      <c r="AOO24" s="26"/>
      <c r="AOP24" s="26"/>
      <c r="AOQ24" s="26"/>
      <c r="AOR24" s="26"/>
      <c r="AOS24" s="26"/>
      <c r="AOT24" s="26"/>
      <c r="AOU24" s="26"/>
      <c r="AOV24" s="26"/>
      <c r="AOW24" s="26"/>
      <c r="AOX24" s="26"/>
      <c r="AOY24" s="26"/>
      <c r="AOZ24" s="26"/>
      <c r="APA24" s="26"/>
      <c r="APB24" s="26"/>
      <c r="APC24" s="26"/>
      <c r="APD24" s="26"/>
      <c r="APE24" s="26"/>
      <c r="APF24" s="26"/>
      <c r="APG24" s="26"/>
      <c r="APH24" s="26"/>
      <c r="API24" s="26"/>
      <c r="APJ24" s="26"/>
      <c r="APK24" s="26"/>
      <c r="APL24" s="26"/>
      <c r="APM24" s="26"/>
      <c r="APN24" s="26"/>
      <c r="APO24" s="26"/>
      <c r="APP24" s="26"/>
      <c r="APQ24" s="26"/>
      <c r="APR24" s="26"/>
      <c r="APS24" s="26"/>
      <c r="APT24" s="26"/>
      <c r="APU24" s="26"/>
      <c r="APV24" s="26"/>
      <c r="APW24" s="26"/>
      <c r="APX24" s="26"/>
      <c r="APY24" s="26"/>
      <c r="APZ24" s="26"/>
      <c r="AQA24" s="26"/>
      <c r="AQB24" s="26"/>
      <c r="AQC24" s="26"/>
      <c r="AQD24" s="26"/>
      <c r="AQE24" s="26"/>
      <c r="AQF24" s="26"/>
      <c r="AQG24" s="26"/>
      <c r="AQH24" s="26"/>
      <c r="AQI24" s="26"/>
      <c r="AQJ24" s="26"/>
      <c r="AQK24" s="26"/>
      <c r="AQL24" s="26"/>
      <c r="AQM24" s="26"/>
      <c r="AQN24" s="26"/>
      <c r="AQO24" s="26"/>
      <c r="AQP24" s="26"/>
      <c r="AQQ24" s="26"/>
      <c r="AQR24" s="26"/>
      <c r="AQS24" s="26"/>
      <c r="AQT24" s="26"/>
      <c r="AQU24" s="26"/>
      <c r="AQV24" s="26"/>
      <c r="AQW24" s="26"/>
      <c r="AQX24" s="26"/>
      <c r="AQY24" s="26"/>
      <c r="AQZ24" s="26"/>
      <c r="ARA24" s="26"/>
      <c r="ARB24" s="26"/>
      <c r="ARC24" s="26"/>
      <c r="ARD24" s="26"/>
      <c r="ARE24" s="26"/>
      <c r="ARF24" s="26"/>
      <c r="ARG24" s="26"/>
      <c r="ARH24" s="26"/>
      <c r="ARI24" s="26"/>
      <c r="ARJ24" s="26"/>
      <c r="ARK24" s="26"/>
      <c r="ARL24" s="26"/>
      <c r="ARM24" s="26"/>
      <c r="ARN24" s="26"/>
      <c r="ARO24" s="26"/>
      <c r="ARP24" s="26"/>
      <c r="ARQ24" s="26"/>
      <c r="ARR24" s="26"/>
      <c r="ARS24" s="26"/>
      <c r="ART24" s="26"/>
      <c r="ARU24" s="26"/>
      <c r="ARV24" s="26"/>
      <c r="ARW24" s="26"/>
      <c r="ARX24" s="26"/>
      <c r="ARY24" s="26"/>
      <c r="ARZ24" s="26"/>
      <c r="ASA24" s="26"/>
      <c r="ASB24" s="26"/>
      <c r="ASC24" s="26"/>
      <c r="ASD24" s="26"/>
      <c r="ASE24" s="26"/>
      <c r="ASF24" s="26"/>
      <c r="ASG24" s="26"/>
      <c r="ASH24" s="26"/>
      <c r="ASI24" s="26"/>
      <c r="ASJ24" s="26"/>
      <c r="ASK24" s="26"/>
      <c r="ASL24" s="26"/>
      <c r="ASM24" s="26"/>
      <c r="ASN24" s="26"/>
      <c r="ASO24" s="26"/>
      <c r="ASP24" s="26"/>
      <c r="ASQ24" s="26"/>
      <c r="ASR24" s="26"/>
      <c r="ASS24" s="26"/>
      <c r="AST24" s="26"/>
      <c r="ASU24" s="26"/>
      <c r="ASV24" s="26"/>
      <c r="ASW24" s="26"/>
      <c r="ASX24" s="26"/>
      <c r="ASY24" s="26"/>
      <c r="ASZ24" s="26"/>
      <c r="ATA24" s="26"/>
      <c r="ATB24" s="26"/>
      <c r="ATC24" s="26"/>
      <c r="ATD24" s="26"/>
      <c r="ATE24" s="26"/>
      <c r="ATF24" s="26"/>
      <c r="ATG24" s="26"/>
      <c r="ATH24" s="26"/>
      <c r="ATI24" s="26"/>
      <c r="ATJ24" s="26"/>
      <c r="ATK24" s="26"/>
      <c r="ATL24" s="26"/>
      <c r="ATM24" s="26"/>
      <c r="ATN24" s="26"/>
      <c r="ATO24" s="26"/>
      <c r="ATP24" s="26"/>
      <c r="ATQ24" s="26"/>
      <c r="ATR24" s="26"/>
      <c r="ATS24" s="26"/>
      <c r="ATT24" s="26"/>
      <c r="ATU24" s="26"/>
      <c r="ATV24" s="26"/>
      <c r="ATW24" s="26"/>
      <c r="ATX24" s="26"/>
      <c r="ATY24" s="26"/>
      <c r="ATZ24" s="26"/>
      <c r="AUA24" s="26"/>
      <c r="AUB24" s="26"/>
      <c r="AUC24" s="26"/>
      <c r="AUD24" s="26"/>
      <c r="AUE24" s="26"/>
      <c r="AUF24" s="26"/>
      <c r="AUG24" s="26"/>
      <c r="AUH24" s="26"/>
      <c r="AUI24" s="26"/>
      <c r="AUJ24" s="26"/>
      <c r="AUK24" s="26"/>
      <c r="AUL24" s="26"/>
      <c r="AUM24" s="26"/>
      <c r="AUN24" s="26"/>
      <c r="AUO24" s="26"/>
      <c r="AUP24" s="26"/>
      <c r="AUQ24" s="26"/>
      <c r="AUR24" s="26"/>
      <c r="AUS24" s="26"/>
      <c r="AUT24" s="26"/>
      <c r="AUU24" s="26"/>
      <c r="AUV24" s="26"/>
      <c r="AUW24" s="26"/>
      <c r="AUX24" s="26"/>
      <c r="AUY24" s="26"/>
      <c r="AUZ24" s="26"/>
      <c r="AVA24" s="26"/>
      <c r="AVB24" s="26"/>
      <c r="AVC24" s="26"/>
      <c r="AVD24" s="26"/>
      <c r="AVE24" s="26"/>
      <c r="AVF24" s="26"/>
      <c r="AVG24" s="26"/>
      <c r="AVH24" s="26"/>
      <c r="AVI24" s="26"/>
      <c r="AVJ24" s="26"/>
      <c r="AVK24" s="26"/>
      <c r="AVL24" s="26"/>
      <c r="AVM24" s="26"/>
      <c r="AVN24" s="26"/>
      <c r="AVO24" s="26"/>
      <c r="AVP24" s="26"/>
      <c r="AVQ24" s="26"/>
      <c r="AVR24" s="26"/>
      <c r="AVS24" s="26"/>
      <c r="AVT24" s="26"/>
      <c r="AVU24" s="26"/>
      <c r="AVV24" s="26"/>
      <c r="AVW24" s="26"/>
      <c r="AVX24" s="26"/>
      <c r="AVY24" s="26"/>
      <c r="AVZ24" s="26"/>
      <c r="AWA24" s="26"/>
      <c r="AWB24" s="26"/>
      <c r="AWC24" s="26"/>
      <c r="AWD24" s="26"/>
      <c r="AWE24" s="26"/>
      <c r="AWF24" s="26"/>
      <c r="AWG24" s="26"/>
      <c r="AWH24" s="26"/>
      <c r="AWI24" s="26"/>
      <c r="AWJ24" s="26"/>
      <c r="AWK24" s="26"/>
      <c r="AWL24" s="26"/>
      <c r="AWM24" s="26"/>
      <c r="AWN24" s="26"/>
      <c r="AWO24" s="26"/>
      <c r="AWP24" s="26"/>
      <c r="AWQ24" s="26"/>
      <c r="AWR24" s="26"/>
      <c r="AWS24" s="26"/>
      <c r="AWT24" s="26"/>
      <c r="AWU24" s="26"/>
      <c r="AWV24" s="26"/>
      <c r="AWW24" s="26"/>
      <c r="AWX24" s="26"/>
      <c r="AWY24" s="26"/>
      <c r="AWZ24" s="26"/>
      <c r="AXA24" s="26"/>
      <c r="AXB24" s="26"/>
      <c r="AXC24" s="26"/>
      <c r="AXD24" s="26"/>
      <c r="AXE24" s="26"/>
      <c r="AXF24" s="26"/>
      <c r="AXG24" s="26"/>
      <c r="AXH24" s="26"/>
      <c r="AXI24" s="26"/>
      <c r="AXJ24" s="26"/>
      <c r="AXK24" s="26"/>
      <c r="AXL24" s="26"/>
      <c r="AXM24" s="26"/>
      <c r="AXN24" s="26"/>
      <c r="AXO24" s="26"/>
      <c r="AXP24" s="26"/>
      <c r="AXQ24" s="26"/>
      <c r="AXR24" s="26"/>
      <c r="AXS24" s="26"/>
      <c r="AXT24" s="26"/>
      <c r="AXU24" s="26"/>
      <c r="AXV24" s="26"/>
      <c r="AXW24" s="26"/>
      <c r="AXX24" s="26"/>
      <c r="AXY24" s="26"/>
      <c r="AXZ24" s="26"/>
      <c r="AYA24" s="26"/>
      <c r="AYB24" s="26"/>
      <c r="AYC24" s="26"/>
      <c r="AYD24" s="26"/>
      <c r="AYE24" s="26"/>
      <c r="AYF24" s="26"/>
      <c r="AYG24" s="26"/>
      <c r="AYH24" s="26"/>
      <c r="AYI24" s="26"/>
      <c r="AYJ24" s="26"/>
      <c r="AYK24" s="26"/>
      <c r="AYL24" s="26"/>
      <c r="AYM24" s="26"/>
      <c r="AYN24" s="26"/>
      <c r="AYO24" s="26"/>
      <c r="AYP24" s="26"/>
      <c r="AYQ24" s="26"/>
      <c r="AYR24" s="26"/>
      <c r="AYS24" s="26"/>
      <c r="AYT24" s="26"/>
      <c r="AYU24" s="26"/>
      <c r="AYV24" s="26"/>
      <c r="AYW24" s="26"/>
      <c r="AYX24" s="26"/>
      <c r="AYY24" s="26"/>
      <c r="AYZ24" s="26"/>
      <c r="AZA24" s="26"/>
      <c r="AZB24" s="26"/>
      <c r="AZC24" s="26"/>
      <c r="AZD24" s="26"/>
      <c r="AZE24" s="26"/>
      <c r="AZF24" s="26"/>
      <c r="AZG24" s="26"/>
      <c r="AZH24" s="26"/>
      <c r="AZI24" s="26"/>
      <c r="AZJ24" s="26"/>
      <c r="AZK24" s="26"/>
      <c r="AZL24" s="26"/>
      <c r="AZM24" s="26"/>
      <c r="AZN24" s="26"/>
      <c r="AZO24" s="26"/>
      <c r="AZP24" s="26"/>
      <c r="AZQ24" s="26"/>
      <c r="AZR24" s="26"/>
      <c r="AZS24" s="26"/>
      <c r="AZT24" s="26"/>
      <c r="AZU24" s="26"/>
      <c r="AZV24" s="26"/>
      <c r="AZW24" s="26"/>
      <c r="AZX24" s="26"/>
      <c r="AZY24" s="26"/>
      <c r="AZZ24" s="26"/>
      <c r="BAA24" s="26"/>
      <c r="BAB24" s="26"/>
      <c r="BAC24" s="26"/>
      <c r="BAD24" s="26"/>
      <c r="BAE24" s="26"/>
      <c r="BAF24" s="26"/>
      <c r="BAG24" s="26"/>
      <c r="BAH24" s="26"/>
      <c r="BAI24" s="26"/>
      <c r="BAJ24" s="26"/>
      <c r="BAK24" s="26"/>
      <c r="BAL24" s="26"/>
      <c r="BAM24" s="26"/>
      <c r="BAN24" s="26"/>
      <c r="BAO24" s="26"/>
      <c r="BAP24" s="26"/>
      <c r="BAQ24" s="26"/>
      <c r="BAR24" s="26"/>
      <c r="BAS24" s="26"/>
      <c r="BAT24" s="26"/>
      <c r="BAU24" s="26"/>
      <c r="BAV24" s="26"/>
      <c r="BAW24" s="26"/>
      <c r="BAX24" s="26"/>
      <c r="BAY24" s="26"/>
      <c r="BAZ24" s="26"/>
      <c r="BBA24" s="26"/>
      <c r="BBB24" s="26"/>
      <c r="BBC24" s="26"/>
      <c r="BBD24" s="26"/>
      <c r="BBE24" s="26"/>
      <c r="BBF24" s="26"/>
      <c r="BBG24" s="26"/>
      <c r="BBH24" s="26"/>
      <c r="BBI24" s="26"/>
      <c r="BBJ24" s="26"/>
      <c r="BBK24" s="26"/>
      <c r="BBL24" s="26"/>
      <c r="BBM24" s="26"/>
      <c r="BBN24" s="26"/>
      <c r="BBO24" s="26"/>
      <c r="BBP24" s="26"/>
      <c r="BBQ24" s="26"/>
      <c r="BBR24" s="26"/>
      <c r="BBS24" s="26"/>
      <c r="BBT24" s="26"/>
      <c r="BBU24" s="26"/>
      <c r="BBV24" s="26"/>
      <c r="BBW24" s="26"/>
      <c r="BBX24" s="26"/>
      <c r="BBY24" s="26"/>
      <c r="BBZ24" s="26"/>
      <c r="BCA24" s="26"/>
      <c r="BCB24" s="26"/>
      <c r="BCC24" s="26"/>
      <c r="BCD24" s="26"/>
      <c r="BCE24" s="26"/>
      <c r="BCF24" s="26"/>
      <c r="BCG24" s="26"/>
      <c r="BCH24" s="26"/>
      <c r="BCI24" s="26"/>
      <c r="BCJ24" s="26"/>
      <c r="BCK24" s="26"/>
      <c r="BCL24" s="26"/>
      <c r="BCM24" s="26"/>
      <c r="BCN24" s="26"/>
      <c r="BCO24" s="26"/>
      <c r="BCP24" s="26"/>
      <c r="BCQ24" s="26"/>
      <c r="BCR24" s="26"/>
      <c r="BCS24" s="26"/>
      <c r="BCT24" s="26"/>
      <c r="BCU24" s="26"/>
      <c r="BCV24" s="26"/>
      <c r="BCW24" s="26"/>
      <c r="BCX24" s="26"/>
      <c r="BCY24" s="26"/>
      <c r="BCZ24" s="26"/>
      <c r="BDA24" s="26"/>
      <c r="BDB24" s="26"/>
      <c r="BDC24" s="26"/>
      <c r="BDD24" s="26"/>
      <c r="BDE24" s="26"/>
      <c r="BDF24" s="26"/>
      <c r="BDG24" s="26"/>
      <c r="BDH24" s="26"/>
      <c r="BDI24" s="26"/>
      <c r="BDJ24" s="26"/>
      <c r="BDK24" s="26"/>
      <c r="BDL24" s="26"/>
      <c r="BDM24" s="26"/>
      <c r="BDN24" s="26"/>
      <c r="BDO24" s="26"/>
      <c r="BDP24" s="26"/>
      <c r="BDQ24" s="26"/>
      <c r="BDR24" s="26"/>
      <c r="BDS24" s="26"/>
      <c r="BDT24" s="26"/>
      <c r="BDU24" s="26"/>
      <c r="BDV24" s="26"/>
      <c r="BDW24" s="26"/>
      <c r="BDX24" s="26"/>
      <c r="BDY24" s="26"/>
      <c r="BDZ24" s="26"/>
      <c r="BEA24" s="26"/>
      <c r="BEB24" s="26"/>
      <c r="BEC24" s="26"/>
      <c r="BED24" s="26"/>
      <c r="BEE24" s="26"/>
      <c r="BEF24" s="26"/>
      <c r="BEG24" s="26"/>
      <c r="BEH24" s="26"/>
      <c r="BEI24" s="26"/>
      <c r="BEJ24" s="26"/>
      <c r="BEK24" s="26"/>
      <c r="BEL24" s="26"/>
      <c r="BEM24" s="26"/>
      <c r="BEN24" s="26"/>
      <c r="BEO24" s="26"/>
      <c r="BEP24" s="26"/>
      <c r="BEQ24" s="26"/>
      <c r="BER24" s="26"/>
      <c r="BES24" s="26"/>
      <c r="BET24" s="26"/>
      <c r="BEU24" s="26"/>
      <c r="BEV24" s="26"/>
      <c r="BEW24" s="26"/>
      <c r="BEX24" s="26"/>
      <c r="BEY24" s="26"/>
      <c r="BEZ24" s="26"/>
      <c r="BFA24" s="26"/>
      <c r="BFB24" s="26"/>
      <c r="BFC24" s="26"/>
      <c r="BFD24" s="26"/>
      <c r="BFE24" s="26"/>
      <c r="BFF24" s="26"/>
      <c r="BFG24" s="26"/>
      <c r="BFH24" s="26"/>
      <c r="BFI24" s="26"/>
      <c r="BFJ24" s="26"/>
      <c r="BFK24" s="26"/>
      <c r="BFL24" s="26"/>
      <c r="BFM24" s="26"/>
      <c r="BFN24" s="26"/>
      <c r="BFO24" s="26"/>
      <c r="BFP24" s="26"/>
      <c r="BFQ24" s="26"/>
      <c r="BFR24" s="26"/>
      <c r="BFS24" s="26"/>
      <c r="BFT24" s="26"/>
      <c r="BFU24" s="26"/>
      <c r="BFV24" s="26"/>
      <c r="BFW24" s="26"/>
      <c r="BFX24" s="26"/>
      <c r="BFY24" s="26"/>
      <c r="BFZ24" s="26"/>
      <c r="BGA24" s="26"/>
      <c r="BGB24" s="26"/>
      <c r="BGC24" s="26"/>
      <c r="BGD24" s="26"/>
      <c r="BGE24" s="26"/>
      <c r="BGF24" s="26"/>
      <c r="BGG24" s="26"/>
      <c r="BGH24" s="26"/>
      <c r="BGI24" s="26"/>
      <c r="BGJ24" s="26"/>
      <c r="BGK24" s="26"/>
      <c r="BGL24" s="26"/>
      <c r="BGM24" s="26"/>
      <c r="BGN24" s="26"/>
      <c r="BGO24" s="26"/>
      <c r="BGP24" s="26"/>
      <c r="BGQ24" s="26"/>
      <c r="BGR24" s="26"/>
      <c r="BGS24" s="26"/>
      <c r="BGT24" s="26"/>
      <c r="BGU24" s="26"/>
      <c r="BGV24" s="26"/>
      <c r="BGW24" s="26"/>
      <c r="BGX24" s="26"/>
      <c r="BGY24" s="26"/>
      <c r="BGZ24" s="26"/>
      <c r="BHA24" s="26"/>
      <c r="BHB24" s="26"/>
      <c r="BHC24" s="26"/>
      <c r="BHD24" s="26"/>
      <c r="BHE24" s="26"/>
      <c r="BHF24" s="26"/>
      <c r="BHG24" s="26"/>
      <c r="BHH24" s="26"/>
      <c r="BHI24" s="26"/>
      <c r="BHJ24" s="26"/>
      <c r="BHK24" s="26"/>
      <c r="BHL24" s="26"/>
      <c r="BHM24" s="26"/>
      <c r="BHN24" s="26"/>
      <c r="BHO24" s="26"/>
      <c r="BHP24" s="26"/>
      <c r="BHQ24" s="26"/>
      <c r="BHR24" s="26"/>
      <c r="BHS24" s="26"/>
      <c r="BHT24" s="26"/>
      <c r="BHU24" s="26"/>
      <c r="BHV24" s="26"/>
      <c r="BHW24" s="26"/>
      <c r="BHX24" s="26"/>
    </row>
    <row r="25" spans="1:1584" ht="135" x14ac:dyDescent="0.25">
      <c r="A25" s="48"/>
      <c r="B25" s="51"/>
      <c r="C25" s="20" t="s">
        <v>64</v>
      </c>
      <c r="D25" s="20" t="s">
        <v>26</v>
      </c>
      <c r="E25" s="22" t="s">
        <v>52</v>
      </c>
      <c r="F25" s="7">
        <v>2434</v>
      </c>
      <c r="G25" s="7">
        <v>2446</v>
      </c>
      <c r="H25" s="7">
        <v>2647</v>
      </c>
      <c r="I25" s="34" t="s">
        <v>82</v>
      </c>
      <c r="J25" s="14" t="s">
        <v>89</v>
      </c>
      <c r="K25" s="9"/>
      <c r="L25" s="9"/>
    </row>
    <row r="26" spans="1:1584" ht="156" customHeight="1" x14ac:dyDescent="0.25">
      <c r="A26" s="48"/>
      <c r="B26" s="51"/>
      <c r="C26" s="22" t="s">
        <v>108</v>
      </c>
      <c r="D26" s="22" t="s">
        <v>39</v>
      </c>
      <c r="E26" s="22" t="s">
        <v>45</v>
      </c>
      <c r="F26" s="7">
        <v>1068</v>
      </c>
      <c r="G26" s="7">
        <v>1132</v>
      </c>
      <c r="H26" s="12">
        <v>1225</v>
      </c>
      <c r="I26" s="14" t="s">
        <v>82</v>
      </c>
      <c r="J26" s="14" t="s">
        <v>77</v>
      </c>
      <c r="K26" s="9"/>
      <c r="L26" s="9"/>
    </row>
    <row r="27" spans="1:1584" s="26" customFormat="1" ht="14.25" customHeight="1" x14ac:dyDescent="0.2">
      <c r="A27" s="48"/>
      <c r="B27" s="51"/>
      <c r="C27" s="38" t="s">
        <v>5</v>
      </c>
      <c r="D27" s="38"/>
      <c r="E27" s="38"/>
      <c r="F27" s="24">
        <f>F24+F25+F26</f>
        <v>3559</v>
      </c>
      <c r="G27" s="24">
        <f t="shared" ref="G27:H27" si="0">G24+G25+G26</f>
        <v>3635</v>
      </c>
      <c r="H27" s="24">
        <f t="shared" si="0"/>
        <v>3934</v>
      </c>
      <c r="I27" s="33" t="s">
        <v>21</v>
      </c>
      <c r="J27" s="33" t="s">
        <v>21</v>
      </c>
      <c r="K27" s="25"/>
      <c r="L27" s="25"/>
      <c r="M27" s="25"/>
    </row>
    <row r="28" spans="1:1584" ht="135" x14ac:dyDescent="0.25">
      <c r="A28" s="48"/>
      <c r="B28" s="51"/>
      <c r="C28" s="22" t="s">
        <v>94</v>
      </c>
      <c r="D28" s="20" t="s">
        <v>26</v>
      </c>
      <c r="E28" s="22" t="s">
        <v>103</v>
      </c>
      <c r="F28" s="7">
        <v>0</v>
      </c>
      <c r="G28" s="7">
        <v>0</v>
      </c>
      <c r="H28" s="7">
        <v>0</v>
      </c>
      <c r="I28" s="14" t="s">
        <v>82</v>
      </c>
      <c r="J28" s="14" t="s">
        <v>89</v>
      </c>
    </row>
    <row r="29" spans="1:1584" ht="141" customHeight="1" x14ac:dyDescent="0.25">
      <c r="A29" s="48"/>
      <c r="B29" s="51"/>
      <c r="C29" s="22" t="s">
        <v>110</v>
      </c>
      <c r="D29" s="20" t="s">
        <v>26</v>
      </c>
      <c r="E29" s="22" t="s">
        <v>104</v>
      </c>
      <c r="F29" s="7">
        <v>62264</v>
      </c>
      <c r="G29" s="7">
        <v>64774</v>
      </c>
      <c r="H29" s="7">
        <v>70105</v>
      </c>
      <c r="I29" s="34" t="s">
        <v>82</v>
      </c>
      <c r="J29" s="14" t="s">
        <v>89</v>
      </c>
      <c r="K29" s="9"/>
      <c r="L29" s="9"/>
      <c r="M29" s="9"/>
    </row>
    <row r="30" spans="1:1584" ht="228.75" customHeight="1" x14ac:dyDescent="0.25">
      <c r="A30" s="48"/>
      <c r="B30" s="51"/>
      <c r="C30" s="22" t="s">
        <v>93</v>
      </c>
      <c r="D30" s="20" t="s">
        <v>26</v>
      </c>
      <c r="E30" s="22" t="s">
        <v>46</v>
      </c>
      <c r="F30" s="7">
        <v>20915</v>
      </c>
      <c r="G30" s="7">
        <v>23537</v>
      </c>
      <c r="H30" s="7">
        <v>25474</v>
      </c>
      <c r="I30" s="34" t="s">
        <v>82</v>
      </c>
      <c r="J30" s="14" t="s">
        <v>89</v>
      </c>
      <c r="K30" s="9"/>
      <c r="L30" s="9"/>
      <c r="M30" s="9"/>
    </row>
    <row r="31" spans="1:1584" ht="135" x14ac:dyDescent="0.25">
      <c r="A31" s="48"/>
      <c r="B31" s="51"/>
      <c r="C31" s="22" t="s">
        <v>91</v>
      </c>
      <c r="D31" s="20" t="s">
        <v>26</v>
      </c>
      <c r="E31" s="22" t="s">
        <v>47</v>
      </c>
      <c r="F31" s="7">
        <v>1719</v>
      </c>
      <c r="G31" s="7">
        <v>2090</v>
      </c>
      <c r="H31" s="7">
        <v>2262</v>
      </c>
      <c r="I31" s="14" t="s">
        <v>82</v>
      </c>
      <c r="J31" s="14" t="s">
        <v>89</v>
      </c>
    </row>
    <row r="32" spans="1:1584" ht="150" x14ac:dyDescent="0.25">
      <c r="A32" s="48"/>
      <c r="B32" s="51"/>
      <c r="C32" s="22" t="s">
        <v>90</v>
      </c>
      <c r="D32" s="20" t="s">
        <v>26</v>
      </c>
      <c r="E32" s="22" t="s">
        <v>92</v>
      </c>
      <c r="F32" s="7">
        <v>247</v>
      </c>
      <c r="G32" s="7">
        <v>783</v>
      </c>
      <c r="H32" s="7" t="s">
        <v>21</v>
      </c>
      <c r="I32" s="14" t="s">
        <v>82</v>
      </c>
      <c r="J32" s="14" t="s">
        <v>89</v>
      </c>
    </row>
    <row r="33" spans="1:224" ht="135" x14ac:dyDescent="0.25">
      <c r="A33" s="48"/>
      <c r="B33" s="51"/>
      <c r="C33" s="22" t="s">
        <v>107</v>
      </c>
      <c r="D33" s="20" t="s">
        <v>39</v>
      </c>
      <c r="E33" s="22" t="s">
        <v>95</v>
      </c>
      <c r="F33" s="7" t="s">
        <v>21</v>
      </c>
      <c r="G33" s="7">
        <v>7318</v>
      </c>
      <c r="H33" s="7">
        <v>7920</v>
      </c>
      <c r="I33" s="14" t="s">
        <v>82</v>
      </c>
      <c r="J33" s="14" t="s">
        <v>88</v>
      </c>
    </row>
    <row r="34" spans="1:224" ht="135" x14ac:dyDescent="0.25">
      <c r="A34" s="48"/>
      <c r="B34" s="51"/>
      <c r="C34" s="22" t="s">
        <v>106</v>
      </c>
      <c r="D34" s="20" t="s">
        <v>39</v>
      </c>
      <c r="E34" s="22" t="s">
        <v>45</v>
      </c>
      <c r="F34" s="7">
        <v>15</v>
      </c>
      <c r="G34" s="7">
        <v>79</v>
      </c>
      <c r="H34" s="7">
        <v>85</v>
      </c>
      <c r="I34" s="14" t="s">
        <v>82</v>
      </c>
      <c r="J34" s="14" t="s">
        <v>77</v>
      </c>
    </row>
    <row r="35" spans="1:224" s="26" customFormat="1" ht="14.25" customHeight="1" x14ac:dyDescent="0.2">
      <c r="A35" s="48"/>
      <c r="B35" s="51"/>
      <c r="C35" s="38" t="s">
        <v>6</v>
      </c>
      <c r="D35" s="38"/>
      <c r="E35" s="38"/>
      <c r="F35" s="24">
        <f>F28+F29+F30+F31+F32+F34</f>
        <v>85160</v>
      </c>
      <c r="G35" s="24">
        <f>G28+G29+G30+G31+G32+G33+G34</f>
        <v>98581</v>
      </c>
      <c r="H35" s="24">
        <f>H28+H29+H30+H31+H33+H34</f>
        <v>105846</v>
      </c>
      <c r="I35" s="33" t="s">
        <v>21</v>
      </c>
      <c r="J35" s="33" t="s">
        <v>21</v>
      </c>
      <c r="K35" s="25"/>
      <c r="L35" s="25"/>
      <c r="M35" s="25"/>
    </row>
    <row r="36" spans="1:224" s="26" customFormat="1" ht="14.25" customHeight="1" x14ac:dyDescent="0.2">
      <c r="A36" s="49"/>
      <c r="B36" s="52"/>
      <c r="C36" s="38" t="s">
        <v>14</v>
      </c>
      <c r="D36" s="38"/>
      <c r="E36" s="38"/>
      <c r="F36" s="24">
        <f>F27+F35</f>
        <v>88719</v>
      </c>
      <c r="G36" s="24">
        <f>G27+G35</f>
        <v>102216</v>
      </c>
      <c r="H36" s="24">
        <f>H27+H35</f>
        <v>109780</v>
      </c>
      <c r="I36" s="33" t="s">
        <v>21</v>
      </c>
      <c r="J36" s="33" t="s">
        <v>21</v>
      </c>
      <c r="K36" s="25"/>
      <c r="L36" s="25"/>
      <c r="M36" s="25"/>
    </row>
    <row r="37" spans="1:224" ht="135" x14ac:dyDescent="0.25">
      <c r="A37" s="36">
        <v>4</v>
      </c>
      <c r="B37" s="37" t="s">
        <v>37</v>
      </c>
      <c r="C37" s="22" t="s">
        <v>24</v>
      </c>
      <c r="D37" s="22" t="s">
        <v>30</v>
      </c>
      <c r="E37" s="22" t="s">
        <v>48</v>
      </c>
      <c r="F37" s="7">
        <v>50721</v>
      </c>
      <c r="G37" s="7">
        <v>69336</v>
      </c>
      <c r="H37" s="7">
        <v>75042</v>
      </c>
      <c r="I37" s="14" t="s">
        <v>82</v>
      </c>
      <c r="J37" s="14" t="s">
        <v>88</v>
      </c>
    </row>
    <row r="38" spans="1:224" ht="269.25" customHeight="1" x14ac:dyDescent="0.25">
      <c r="A38" s="36"/>
      <c r="B38" s="37"/>
      <c r="C38" s="23" t="s">
        <v>31</v>
      </c>
      <c r="D38" s="23" t="s">
        <v>60</v>
      </c>
      <c r="E38" s="22" t="s">
        <v>51</v>
      </c>
      <c r="F38" s="7">
        <v>149709</v>
      </c>
      <c r="G38" s="7" t="s">
        <v>21</v>
      </c>
      <c r="H38" s="7" t="s">
        <v>21</v>
      </c>
      <c r="I38" s="14" t="s">
        <v>82</v>
      </c>
      <c r="J38" s="14" t="s">
        <v>72</v>
      </c>
    </row>
    <row r="39" spans="1:224" ht="210" x14ac:dyDescent="0.25">
      <c r="A39" s="36"/>
      <c r="B39" s="37"/>
      <c r="C39" s="23" t="s">
        <v>32</v>
      </c>
      <c r="D39" s="23" t="s">
        <v>74</v>
      </c>
      <c r="E39" s="22" t="s">
        <v>49</v>
      </c>
      <c r="F39" s="7">
        <v>4882</v>
      </c>
      <c r="G39" s="7">
        <v>6243</v>
      </c>
      <c r="H39" s="7">
        <v>6757</v>
      </c>
      <c r="I39" s="14" t="s">
        <v>82</v>
      </c>
      <c r="J39" s="14" t="s">
        <v>88</v>
      </c>
    </row>
    <row r="40" spans="1:224" ht="255" x14ac:dyDescent="0.25">
      <c r="A40" s="36"/>
      <c r="B40" s="37"/>
      <c r="C40" s="23" t="s">
        <v>78</v>
      </c>
      <c r="D40" s="23" t="s">
        <v>73</v>
      </c>
      <c r="E40" s="22" t="s">
        <v>75</v>
      </c>
      <c r="F40" s="7">
        <v>41087</v>
      </c>
      <c r="G40" s="7">
        <v>55234</v>
      </c>
      <c r="H40" s="7">
        <v>59780</v>
      </c>
      <c r="I40" s="14" t="s">
        <v>82</v>
      </c>
      <c r="J40" s="14" t="s">
        <v>88</v>
      </c>
    </row>
    <row r="41" spans="1:224" ht="165" x14ac:dyDescent="0.25">
      <c r="A41" s="36"/>
      <c r="B41" s="37"/>
      <c r="C41" s="23" t="s">
        <v>55</v>
      </c>
      <c r="D41" s="23" t="s">
        <v>16</v>
      </c>
      <c r="E41" s="22" t="s">
        <v>105</v>
      </c>
      <c r="F41" s="7">
        <v>4703</v>
      </c>
      <c r="G41" s="7">
        <v>4381</v>
      </c>
      <c r="H41" s="7">
        <v>4752</v>
      </c>
      <c r="I41" s="14" t="s">
        <v>82</v>
      </c>
      <c r="J41" s="14" t="s">
        <v>89</v>
      </c>
    </row>
    <row r="42" spans="1:224" s="26" customFormat="1" ht="14.25" x14ac:dyDescent="0.2">
      <c r="A42" s="36"/>
      <c r="B42" s="37"/>
      <c r="C42" s="38" t="s">
        <v>56</v>
      </c>
      <c r="D42" s="38"/>
      <c r="E42" s="38"/>
      <c r="F42" s="28">
        <f>F37+F38+F39+F40+F41</f>
        <v>251102</v>
      </c>
      <c r="G42" s="28">
        <f>G37+G39+G40+G41</f>
        <v>135194</v>
      </c>
      <c r="H42" s="28">
        <f>H37+H39+H40+H41</f>
        <v>146331</v>
      </c>
      <c r="I42" s="33" t="s">
        <v>21</v>
      </c>
      <c r="J42" s="33" t="s">
        <v>21</v>
      </c>
      <c r="K42" s="25"/>
      <c r="L42" s="25"/>
      <c r="M42" s="25"/>
    </row>
    <row r="43" spans="1:224" ht="135" x14ac:dyDescent="0.25">
      <c r="A43" s="36">
        <v>5</v>
      </c>
      <c r="B43" s="37" t="s">
        <v>38</v>
      </c>
      <c r="C43" s="22" t="s">
        <v>18</v>
      </c>
      <c r="D43" s="22" t="s">
        <v>17</v>
      </c>
      <c r="E43" s="22" t="s">
        <v>50</v>
      </c>
      <c r="F43" s="7">
        <v>0</v>
      </c>
      <c r="G43" s="7">
        <v>0</v>
      </c>
      <c r="H43" s="7">
        <v>0</v>
      </c>
      <c r="I43" s="14" t="s">
        <v>82</v>
      </c>
      <c r="J43" s="14" t="s">
        <v>88</v>
      </c>
    </row>
    <row r="44" spans="1:224" s="26" customFormat="1" ht="14.25" customHeight="1" x14ac:dyDescent="0.2">
      <c r="A44" s="36"/>
      <c r="B44" s="37"/>
      <c r="C44" s="38" t="s">
        <v>57</v>
      </c>
      <c r="D44" s="38"/>
      <c r="E44" s="38"/>
      <c r="F44" s="24">
        <f>F43</f>
        <v>0</v>
      </c>
      <c r="G44" s="24">
        <f t="shared" ref="G44:H44" si="1">G43</f>
        <v>0</v>
      </c>
      <c r="H44" s="24">
        <f t="shared" si="1"/>
        <v>0</v>
      </c>
      <c r="I44" s="33" t="s">
        <v>21</v>
      </c>
      <c r="J44" s="33" t="s">
        <v>21</v>
      </c>
      <c r="K44" s="25"/>
      <c r="L44" s="25"/>
      <c r="M44" s="25"/>
    </row>
    <row r="45" spans="1:224" s="27" customFormat="1" ht="14.25" x14ac:dyDescent="0.2">
      <c r="A45" s="36"/>
      <c r="B45" s="37"/>
      <c r="C45" s="38" t="s">
        <v>58</v>
      </c>
      <c r="D45" s="38"/>
      <c r="E45" s="38"/>
      <c r="F45" s="24">
        <f>F12+F23+F36+F42+F44</f>
        <v>804547</v>
      </c>
      <c r="G45" s="24">
        <f>G12+G23+G36+G42+G44</f>
        <v>712991</v>
      </c>
      <c r="H45" s="24">
        <f>H12+H23+H36+H42+H44</f>
        <v>689945</v>
      </c>
      <c r="I45" s="33" t="s">
        <v>21</v>
      </c>
      <c r="J45" s="33" t="s">
        <v>21</v>
      </c>
      <c r="K45" s="35"/>
      <c r="L45" s="25"/>
      <c r="M45" s="25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</row>
  </sheetData>
  <mergeCells count="27">
    <mergeCell ref="A24:A36"/>
    <mergeCell ref="B24:B36"/>
    <mergeCell ref="A2:J2"/>
    <mergeCell ref="A4:A5"/>
    <mergeCell ref="B4:B5"/>
    <mergeCell ref="C4:C5"/>
    <mergeCell ref="D4:D5"/>
    <mergeCell ref="E4:E5"/>
    <mergeCell ref="C36:E36"/>
    <mergeCell ref="I4:I5"/>
    <mergeCell ref="J4:J5"/>
    <mergeCell ref="I3:J3"/>
    <mergeCell ref="F4:H4"/>
    <mergeCell ref="A7:A12"/>
    <mergeCell ref="A13:A23"/>
    <mergeCell ref="B37:B42"/>
    <mergeCell ref="C42:E42"/>
    <mergeCell ref="C44:E44"/>
    <mergeCell ref="B43:B45"/>
    <mergeCell ref="C45:E45"/>
    <mergeCell ref="B7:B12"/>
    <mergeCell ref="B13:B23"/>
    <mergeCell ref="C12:E12"/>
    <mergeCell ref="A37:A42"/>
    <mergeCell ref="C35:E35"/>
    <mergeCell ref="A43:A45"/>
    <mergeCell ref="C27:E27"/>
  </mergeCells>
  <pageMargins left="0.15748031496062992" right="0.15748031496062992" top="0.74803149606299213" bottom="0.31496062992125984" header="0.31496062992125984" footer="0.15748031496062992"/>
  <pageSetup paperSize="9" scale="68" fitToHeight="0" orientation="landscape" horizontalDpi="4294967294" verticalDpi="4294967294" r:id="rId1"/>
  <headerFooter>
    <oddHeader>&amp;C&amp;P</oddHeader>
  </headerFooter>
  <rowBreaks count="1" manualBreakCount="1">
    <brk id="3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</vt:lpstr>
      <vt:lpstr>'2020'!Заголовки_для_печати</vt:lpstr>
      <vt:lpstr>'2020'!Область_печати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Метелева Ольга Владимировна</dc:creator>
  <cp:lastModifiedBy>Мореплавцева Марина Леонидовна</cp:lastModifiedBy>
  <cp:lastPrinted>2024-08-06T14:15:28Z</cp:lastPrinted>
  <dcterms:created xsi:type="dcterms:W3CDTF">2018-02-27T05:58:25Z</dcterms:created>
  <dcterms:modified xsi:type="dcterms:W3CDTF">2024-08-06T14:15:55Z</dcterms:modified>
</cp:coreProperties>
</file>