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vmlDrawing6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23-1" sheetId="1" r:id="rId1"/>
    <sheet name="Разделы 23-2 и 23-3" sheetId="2" r:id="rId2"/>
    <sheet name="Раздел 23-4" sheetId="3" r:id="rId3"/>
    <sheet name="Раздел 23-5" sheetId="4" r:id="rId4"/>
    <sheet name="Раздел 23-6" sheetId="5" r:id="rId5"/>
    <sheet name="Раздел 23-7" sheetId="6" r:id="rId6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comments4.xml><?xml version="1.0" encoding="utf-8"?>
<comments xmlns="http://schemas.openxmlformats.org/spreadsheetml/2006/main">
  <authors>
    <author/>
  </authors>
  <commentList/>
</comments>
</file>

<file path=xl/comments5.xml><?xml version="1.0" encoding="utf-8"?>
<comments xmlns="http://schemas.openxmlformats.org/spreadsheetml/2006/main">
  <authors>
    <author/>
  </authors>
  <commentList/>
</comments>
</file>

<file path=xl/comments6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<sst xmlns="http://schemas.openxmlformats.org/spreadsheetml/2006/main" count="637" uniqueCount="637">
  <si>
    <t>000000625</t>
  </si>
  <si>
    <t>Информация о производственной деятельности </t>
  </si>
  <si>
    <t>глав крестьянских (фермерских) хозяйств - индивидуальных предпринимателей </t>
  </si>
  <si>
    <t>за 2024 год</t>
  </si>
  <si>
    <t>КОДЫ</t>
  </si>
  <si>
    <t>Форма № 1-КФХ </t>
  </si>
  <si>
    <t>Годовая</t>
  </si>
  <si>
    <t>Дата (число, месяц, год)</t>
  </si>
  <si>
    <t>31</t>
  </si>
  <si>
    <t>12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</si>
  <si>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</si>
  <si>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</si>
  <si>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</si>
  <si>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</si>
  <si>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</si>
  <si>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</si>
  <si>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</si>
  <si>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</si>
  <si>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Глава крестьянского (фермерского) хозяйства - индивидуальный предприниматель</t>
  </si>
  <si>
    <t>по ОКОПФ/ ОКФС</t>
  </si>
  <si>
    <t>Единица измерения по ОКЕИ: </t>
  </si>
  <si>
    <t>м2 - 055; га - 059; ц - 206; руб - 383; тыс. руб -384; чел - 792; шт - 796; тыс. шт - 798; гол - 836; тыс. усл. банк - 882 </t>
  </si>
  <si>
    <t>В отчет включены</t>
  </si>
  <si>
    <t>Коды</t>
  </si>
  <si>
    <t>Количество, единиц</t>
  </si>
  <si>
    <t>1</t>
  </si>
  <si>
    <t>2</t>
  </si>
  <si>
    <t>3</t>
  </si>
  <si>
    <t>Крестьянские (фермерские) хозяйства</t>
  </si>
  <si>
    <t>230000</t>
  </si>
  <si>
    <t>Раздел 23-1. Сведения о доходах и расходах</t>
  </si>
  <si>
    <t>Наименование показателя</t>
  </si>
  <si>
    <t>За 2024 год</t>
  </si>
  <si>
    <t>За 2023 год</t>
  </si>
  <si>
    <t>4</t>
  </si>
  <si>
    <t>Доходы, тыс. руб (стр.231110+ 231120+ 231130+ 231140+ 231150)</t>
  </si>
  <si>
    <t>231100</t>
  </si>
  <si>
    <t>в том числе: 
от реализации сельскохозяйственной продукции, продуктов её первичной и промышленной переработки</t>
  </si>
  <si>
    <t>231110</t>
  </si>
  <si>
    <t>из них: 
от реализации сельскохозяйственной продукции собственного производства и продуктов ее первичной и промышленной переработки (стр.231111.1+ 231111.2+ 231111.3)</t>
  </si>
  <si>
    <t>231111</t>
  </si>
  <si>
    <t>Справочно: 
доход от реализации сырья (продукции) животноводства (раздел 23-6)</t>
  </si>
  <si>
    <t>231111.1</t>
  </si>
  <si>
    <t>доход от реализации сырья (продукции) растениеводства (раздел 23-5)</t>
  </si>
  <si>
    <t>231111.2</t>
  </si>
  <si>
    <t>доход от реализации продукции первичной и последующей (промышленной) переработки из сельскохозяйственного  сырья собственного производства (раздел 23-7_гр8.1)</t>
  </si>
  <si>
    <t>231111.3</t>
  </si>
  <si>
    <t>от реализации прочей продукции и покупных товаров</t>
  </si>
  <si>
    <t>231120</t>
  </si>
  <si>
    <t>от оказания услуг</t>
  </si>
  <si>
    <t>231130</t>
  </si>
  <si>
    <t>из них: 
услуги в области растениеводства и животноводства, включаемые в статус сельскохозяйственного товаропроизводителя* (для целей налогообложения)</t>
  </si>
  <si>
    <t>231131</t>
  </si>
  <si>
    <t>прочие доходы</t>
  </si>
  <si>
    <t>231140</t>
  </si>
  <si>
    <t>из них: 
доходы от реализации основных средств (земельные участки, здания, техника, машины, оборудование, продуктивный скот)</t>
  </si>
  <si>
    <t>231141</t>
  </si>
  <si>
    <t>получено средств государственной поддержки (субсидии, гранты)</t>
  </si>
  <si>
    <t>231150</t>
  </si>
  <si>
    <t>Справочно:
доля дохода от реализации произведенной сельскохозяйственной продукции, включая продукцию переработки, к общему доходу от реализации товаров, работ, услуг (%) 
(стр.231111/(стр.231110 + стр.231120 + стр.231130)*100))</t>
  </si>
  <si>
    <t>231190</t>
  </si>
  <si>
    <t>Расходы, тыс. руб (стр. 231210+ 231220+ 231230+ 231240+ 231250+ 231290)</t>
  </si>
  <si>
    <t>231200</t>
  </si>
  <si>
    <t>в том числе: 
расходы на приобретение основных средств, включая лизинговые платежи 
(стр.231211+ 231212+ 231213+ 231214)</t>
  </si>
  <si>
    <t>231210</t>
  </si>
  <si>
    <t>из них: 
техника, машины и оборудование</t>
  </si>
  <si>
    <t>231211</t>
  </si>
  <si>
    <t>племенные и продуктивные животные</t>
  </si>
  <si>
    <t>231212</t>
  </si>
  <si>
    <t>в том числе: племенные</t>
  </si>
  <si>
    <t>231212.1</t>
  </si>
  <si>
    <t>земельные участки</t>
  </si>
  <si>
    <t>231213</t>
  </si>
  <si>
    <t>прочие основные средства (здания, сооружения)</t>
  </si>
  <si>
    <t>231214</t>
  </si>
  <si>
    <t>расходы на приобретение материальных ресурсов
(стр.231221+ 231222+ 231223+ 231224+ 231225+ 231226+ 231227+ 231228)</t>
  </si>
  <si>
    <t>231220</t>
  </si>
  <si>
    <t>из них: 
семена и посадочный материал</t>
  </si>
  <si>
    <t>231221</t>
  </si>
  <si>
    <t>в том числе: элитные семена</t>
  </si>
  <si>
    <t>231221.1</t>
  </si>
  <si>
    <t>минеральные удобрения, бактериальные и другие препараты</t>
  </si>
  <si>
    <t>231222</t>
  </si>
  <si>
    <t>средства защиты растений</t>
  </si>
  <si>
    <t>231223</t>
  </si>
  <si>
    <t>корма</t>
  </si>
  <si>
    <t>231224</t>
  </si>
  <si>
    <t>ветеринарные препараты</t>
  </si>
  <si>
    <t>231225</t>
  </si>
  <si>
    <t>нефтепродукты всех видов</t>
  </si>
  <si>
    <t>231226</t>
  </si>
  <si>
    <t>покупная энергия всех видов (электро-, тепловая); топливо, кроме нефтепродуктов (уголь, газ, дрова)</t>
  </si>
  <si>
    <t>231227</t>
  </si>
  <si>
    <t>в том числе: газ</t>
  </si>
  <si>
    <t>231227.1</t>
  </si>
  <si>
    <t>электроэнергия</t>
  </si>
  <si>
    <t>231227.2</t>
  </si>
  <si>
    <t>прочие материальные затраты</t>
  </si>
  <si>
    <t>231228</t>
  </si>
  <si>
    <t>расходы на оплату труда</t>
  </si>
  <si>
    <t>231230</t>
  </si>
  <si>
    <t>расходы на оплату страховых взносов</t>
  </si>
  <si>
    <t>231240</t>
  </si>
  <si>
    <t>расходы на закупку сырья для переработки</t>
  </si>
  <si>
    <t>231250</t>
  </si>
  <si>
    <t>из них: 
расходы на закупку сельскохозяйственного сырья (продукции) для переработки</t>
  </si>
  <si>
    <t>231251</t>
  </si>
  <si>
    <t>прочие расходы</t>
  </si>
  <si>
    <t>231290</t>
  </si>
  <si>
    <t>из них: 
расходы на обслуживание кредитов и займов (оплата процентов, банковские комиссии)</t>
  </si>
  <si>
    <t>231291</t>
  </si>
  <si>
    <t>расходы на оплату налогов и сборов</t>
  </si>
  <si>
    <t>231292</t>
  </si>
  <si>
    <t>СПРАВОЧНО: 
среднегодовая численность наемных работников крестьянского (фермерского) хозяйства (далее - КФХ), чел</t>
  </si>
  <si>
    <t>231310</t>
  </si>
  <si>
    <t>Численность постоянных работников по состоянию на 31 декабря, чел</t>
  </si>
  <si>
    <t>231311</t>
  </si>
  <si>
    <t>-</t>
  </si>
  <si>
    <t>в том числе: работники, занятые в производстве продукции животноводства</t>
  </si>
  <si>
    <t>231311.1</t>
  </si>
  <si>
    <t>работники, занятые в производстве продукции растениеводства</t>
  </si>
  <si>
    <t>231311.2</t>
  </si>
  <si>
    <t>работники, занятые в переработке сельскохозяйственной продукции собственного производства</t>
  </si>
  <si>
    <t>231311.3</t>
  </si>
  <si>
    <t>члены КФХ (включая главу КФХ), чел</t>
  </si>
  <si>
    <t>231320</t>
  </si>
  <si>
    <t>*услуги по подготовке полей, посеву, возделыванию и выращиванию сельскохозяйственных культур; опрыскиванию сельскохозяйственных культур; обрезке фруктовых деревьев и виноградной лозы; пересаживанию риса, рассаживанию свеклы; уборке урожая; по обследованию состояния стада, перегонке и выпасу скота, выбраковке сельскохозяйственной птицы, содержанию сельскохозяйственных животных и уходу за ними; по обработке и подготовке семян сельскохозяйственных культур к севу.</t>
  </si>
  <si>
    <t>Форма № 1-КФХ с. 2</t>
  </si>
  <si>
    <t>Раздел 23-2. Сведения о непогашенной задолженности на конец года </t>
  </si>
  <si>
    <t>На конец 
года</t>
  </si>
  <si>
    <t>На начало 
года</t>
  </si>
  <si>
    <t>Задолженность перед поставщиками и подрядчиками, тыс. руб</t>
  </si>
  <si>
    <t>232100</t>
  </si>
  <si>
    <t>в том числе: 
за покупную энергию всех видов (электро-, тепловая) </t>
  </si>
  <si>
    <t>232110</t>
  </si>
  <si>
    <t>за топливо, кроме нефтепродуктов (уголь, газ, дрова)</t>
  </si>
  <si>
    <t>232120</t>
  </si>
  <si>
    <t>Задолженность по оплате труда, тыс. руб</t>
  </si>
  <si>
    <t>232200</t>
  </si>
  <si>
    <t>Прочая задолженность, тыс. руб</t>
  </si>
  <si>
    <t>232300</t>
  </si>
  <si>
    <t>Раздел 23-3. Сведения о полученных кредитах и займах</t>
  </si>
  <si>
    <t>Получено 
за 2024 год</t>
  </si>
  <si>
    <t>Остаток задолженности
на конец года</t>
  </si>
  <si>
    <t>Кредиты, тыс. руб 
(стр.233110+ 233120)</t>
  </si>
  <si>
    <t>233100</t>
  </si>
  <si>
    <t>в том числе:
краткосрочные (до 1 года)</t>
  </si>
  <si>
    <t>233110</t>
  </si>
  <si>
    <t>долгосрочные (более 1 года)</t>
  </si>
  <si>
    <t>233120</t>
  </si>
  <si>
    <t>Займы, тыс. руб 
(стр.233210+ 233220)</t>
  </si>
  <si>
    <t>233200</t>
  </si>
  <si>
    <t>233210</t>
  </si>
  <si>
    <t>233220</t>
  </si>
  <si>
    <t>Из строк 233110 и 233120 - кредиты, полученные по системе льготного кредитования, тыс. руб (стр.233310+ 233320)</t>
  </si>
  <si>
    <t>233300</t>
  </si>
  <si>
    <t>233310</t>
  </si>
  <si>
    <t>233320</t>
  </si>
  <si>
    <t>Из кодов строк 233110 и 233120: кредиты, полученные для реализации проекта с участием средств гранта, тыс. руб (стр.233410+233420)</t>
  </si>
  <si>
    <t>233400</t>
  </si>
  <si>
    <t>233410</t>
  </si>
  <si>
    <t>233420</t>
  </si>
  <si>
    <t>Форма № 1-КФХ с. 3</t>
  </si>
  <si>
    <t>Раздел 23-4. Сведения о налогах, сборах и иных обязательных платежах</t>
  </si>
  <si>
    <t>Остаток непогашенной задолженности
на 01.01.2024 г.</t>
  </si>
  <si>
    <t>Начислено 
за 2024 год</t>
  </si>
  <si>
    <t>Уплачено 
за 2024 год</t>
  </si>
  <si>
    <t>Остаток непогашенной задолженности
на 31.12.2024 г.</t>
  </si>
  <si>
    <t>Количество налогопла-
тельщиков,
ед.</t>
  </si>
  <si>
    <t>Всего</t>
  </si>
  <si>
    <t>в том числе:
пени и штрафы</t>
  </si>
  <si>
    <t>в том числе: 
пени и штрафы</t>
  </si>
  <si>
    <t>5</t>
  </si>
  <si>
    <t>6</t>
  </si>
  <si>
    <t>7</t>
  </si>
  <si>
    <t>8</t>
  </si>
  <si>
    <t>9</t>
  </si>
  <si>
    <t>10</t>
  </si>
  <si>
    <t>11</t>
  </si>
  <si>
    <t>Всего налогов, сборов и обязательных платежей, тыс. руб (стр.234110+ 234120+ 234130+ 234140+ 234150+ 234160)</t>
  </si>
  <si>
    <t>234100</t>
  </si>
  <si>
    <t>в том числе:
единый сельскохозяйственный налог</t>
  </si>
  <si>
    <t>234110</t>
  </si>
  <si>
    <t>налог, уплачиваемый в связи с применением упрощенной системы налогообложения</t>
  </si>
  <si>
    <t>234120</t>
  </si>
  <si>
    <t>налог на доходы физических лиц</t>
  </si>
  <si>
    <t>234130</t>
  </si>
  <si>
    <t>из него: налог на доходы, уплаченный главой КФХ с заработной платы наемных работников</t>
  </si>
  <si>
    <t>234131</t>
  </si>
  <si>
    <t>иные налоги, сборы и обязательные платежи</t>
  </si>
  <si>
    <t>234140</t>
  </si>
  <si>
    <t>из них:
налог, уплачиваемый в связи с применением патентной системы налогообложения</t>
  </si>
  <si>
    <t>234142</t>
  </si>
  <si>
    <t>страховые взносы по единому тарифу</t>
  </si>
  <si>
    <t>234145</t>
  </si>
  <si>
    <t>взносы на страхование по травматизму</t>
  </si>
  <si>
    <t>234146</t>
  </si>
  <si>
    <t>налог на добавленную стоимость</t>
  </si>
  <si>
    <t>234150</t>
  </si>
  <si>
    <t>налог на прибыль</t>
  </si>
  <si>
    <t>234160</t>
  </si>
  <si>
    <t>Форма № 1-КФХ с. 4</t>
  </si>
  <si>
    <t>Раздел 23-5. Сведения о производстве и реализации сырья (продукции) растениеводства</t>
  </si>
  <si>
    <t>Единица измерения</t>
  </si>
  <si>
    <t>Посеянная площадь, га</t>
  </si>
  <si>
    <t>в том числе элитными семенами, га</t>
  </si>
  <si>
    <t>Убранная площадь, га</t>
  </si>
  <si>
    <t>Наличие на начало года,
 ц</t>
  </si>
  <si>
    <t>Произведено
за 2024 год, ц</t>
  </si>
  <si>
    <t>Урожайность, ц/га</t>
  </si>
  <si>
    <t>Прочий приход за 2024 год, ц</t>
  </si>
  <si>
    <t>Реализовано собственной продукции
за 2024 год, ц</t>
  </si>
  <si>
    <t>Доход от реализации собственной продукции, тыс.руб</t>
  </si>
  <si>
    <t>Цена реализации единицы продукции, руб</t>
  </si>
  <si>
    <t>Прочий расход за 2024 год, ц</t>
  </si>
  <si>
    <t>Из общего объема произведенной продукции направлено на собственную переработку, ц</t>
  </si>
  <si>
    <t>Из общего объема произведенной продукции направлено на переработку, на давальческой основе, ц</t>
  </si>
  <si>
    <t>Наличие на конец года,
 ц
(гр.6+ 7+ 9- 10- 13- 14- 15)</t>
  </si>
  <si>
    <t>4.1</t>
  </si>
  <si>
    <t>13</t>
  </si>
  <si>
    <t>14</t>
  </si>
  <si>
    <t>15</t>
  </si>
  <si>
    <t>16</t>
  </si>
  <si>
    <t>Всего произведено продукции растениеводства (без учета последующей переработки): (стр.235110+ 235120+ 235130+ 235151+ 235152+ 235153+ 235154+ 235155+ 235156+ 235160+ 235170+ 235180)</t>
  </si>
  <si>
    <t>235100</t>
  </si>
  <si>
    <t>ц</t>
  </si>
  <si>
    <t>Х</t>
  </si>
  <si>
    <t>Зерновые и зернобобовые культуры на зерно и семена (кроме риса)</t>
  </si>
  <si>
    <t>235110</t>
  </si>
  <si>
    <t>в том числе:
кукуруза (на зерно)</t>
  </si>
  <si>
    <t>235111</t>
  </si>
  <si>
    <t>из нее: семенные посевы кукурузы</t>
  </si>
  <si>
    <t>235111.1</t>
  </si>
  <si>
    <t>пшеница (озимая и яровая)</t>
  </si>
  <si>
    <t>235112</t>
  </si>
  <si>
    <t>из нее: пшеница (озимая и яровая) твердых сортов</t>
  </si>
  <si>
    <t>235112.1</t>
  </si>
  <si>
    <t>гречиха</t>
  </si>
  <si>
    <t>235113</t>
  </si>
  <si>
    <t>рожь (озимая и яровая)</t>
  </si>
  <si>
    <t>235114</t>
  </si>
  <si>
    <t>ячмень (озимый и яровой)</t>
  </si>
  <si>
    <t>235115</t>
  </si>
  <si>
    <t>зернобобовые (стр.235114.1+ 235114.2+ 235114.3+ 235114.4)</t>
  </si>
  <si>
    <t>235116</t>
  </si>
  <si>
    <t>в том числе:
фасоль овощная</t>
  </si>
  <si>
    <t>235116.1</t>
  </si>
  <si>
    <t>горох овощной</t>
  </si>
  <si>
    <t>235116.2</t>
  </si>
  <si>
    <t>овощи бобовые зеленые</t>
  </si>
  <si>
    <t>235116.3</t>
  </si>
  <si>
    <t>прочие зернобобовые культуры</t>
  </si>
  <si>
    <t>235116.4</t>
  </si>
  <si>
    <t>Рис</t>
  </si>
  <si>
    <t>235120</t>
  </si>
  <si>
    <t>Масличные культуры</t>
  </si>
  <si>
    <t>235130</t>
  </si>
  <si>
    <t>в том числе: 
рапс озимый и яровой</t>
  </si>
  <si>
    <t>235131</t>
  </si>
  <si>
    <t>подсолнечник на зерно </t>
  </si>
  <si>
    <t>235132</t>
  </si>
  <si>
    <t>из него: семенные посевы подсолнечника</t>
  </si>
  <si>
    <t>235132.1</t>
  </si>
  <si>
    <t>соя</t>
  </si>
  <si>
    <t>235133</t>
  </si>
  <si>
    <t>Овощи открытого грунта</t>
  </si>
  <si>
    <t>235151</t>
  </si>
  <si>
    <t>Овощи защищенного грунта 
(площади - в м2, выход продукции - ц, урожайность - кг/м2)</t>
  </si>
  <si>
    <t>235152</t>
  </si>
  <si>
    <t>Картофель</t>
  </si>
  <si>
    <t>235153</t>
  </si>
  <si>
    <t>в том числе: семенные посевы картофеля</t>
  </si>
  <si>
    <t>235153.1</t>
  </si>
  <si>
    <t>Свекла сахарная (товарная)</t>
  </si>
  <si>
    <t>235154</t>
  </si>
  <si>
    <t>в том числе: семенные посевы сахарной свеклы</t>
  </si>
  <si>
    <t>235154.1</t>
  </si>
  <si>
    <t>Продовольственные бахчевые культуры 
(арбузы, дыни)</t>
  </si>
  <si>
    <t>235155</t>
  </si>
  <si>
    <t>Семенные посевы (семенники) овощных культур</t>
  </si>
  <si>
    <t>235156</t>
  </si>
  <si>
    <t>Кормовые культуры, пастбища и сенокосы</t>
  </si>
  <si>
    <t>235160</t>
  </si>
  <si>
    <t>в том числе: 
зеленая масса (пастбища на выпас)</t>
  </si>
  <si>
    <t>235161</t>
  </si>
  <si>
    <t>сено</t>
  </si>
  <si>
    <t>235162</t>
  </si>
  <si>
    <t>зеленая масса, сенаж, силос</t>
  </si>
  <si>
    <t>235163</t>
  </si>
  <si>
    <t>кормовые корнеплоды, бахчевые и прочие культуры кормовые (без пастбищ и сенокосов)</t>
  </si>
  <si>
    <t>235164</t>
  </si>
  <si>
    <t>Культуры волокнистые, прядильные (стр.235171+ 235172+ 235173)</t>
  </si>
  <si>
    <t>235170</t>
  </si>
  <si>
    <t>в том числе: 
лен-долгунец (соломка и льнотреста)</t>
  </si>
  <si>
    <t>235171</t>
  </si>
  <si>
    <t>конопля (соломка и конопляная треста)</t>
  </si>
  <si>
    <t>235172</t>
  </si>
  <si>
    <t>прочие культуры волокнистые прядильные, не включенные в другие группировки</t>
  </si>
  <si>
    <t>235173</t>
  </si>
  <si>
    <t>Прочие культуры, продукция растениеводства 
(без учета переработки)</t>
  </si>
  <si>
    <t>235180</t>
  </si>
  <si>
    <t>в том числе: 
грибы (защищенного грунта)</t>
  </si>
  <si>
    <t>235181</t>
  </si>
  <si>
    <t>рассада овощных культур </t>
  </si>
  <si>
    <t>235182</t>
  </si>
  <si>
    <t>тыс.шт</t>
  </si>
  <si>
    <t>цветы срезанные</t>
  </si>
  <si>
    <t>235183</t>
  </si>
  <si>
    <t>рассада цветов открытого грунта</t>
  </si>
  <si>
    <t>235184</t>
  </si>
  <si>
    <t>рассада цветов защищенного грунта</t>
  </si>
  <si>
    <t>235185</t>
  </si>
  <si>
    <t>побочная продукция растениеводства</t>
  </si>
  <si>
    <t>235186</t>
  </si>
  <si>
    <t>Форма № 1-КФХ с. 5</t>
  </si>
  <si>
    <t>СПРАВОЧНО:</t>
  </si>
  <si>
    <t>Площадь, га</t>
  </si>
  <si>
    <t>Сумма затрат, тыс. руб</t>
  </si>
  <si>
    <t>Под урожай будущего года - всего </t>
  </si>
  <si>
    <t>235230</t>
  </si>
  <si>
    <t>в том числе:
озимые зерновые</t>
  </si>
  <si>
    <t>235231</t>
  </si>
  <si>
    <t>яровые культуры (пары и зябь)</t>
  </si>
  <si>
    <t>235232</t>
  </si>
  <si>
    <t>чистые пары на начало года</t>
  </si>
  <si>
    <t>235233</t>
  </si>
  <si>
    <t>чистые пары на конец года</t>
  </si>
  <si>
    <t>235234</t>
  </si>
  <si>
    <t>площадь защищенного грунта (в м2)</t>
  </si>
  <si>
    <t>235235</t>
  </si>
  <si>
    <t>Застраховано площадей</t>
  </si>
  <si>
    <t>235240</t>
  </si>
  <si>
    <t>Погибшие посевы - всего </t>
  </si>
  <si>
    <t>235250</t>
  </si>
  <si>
    <t>в том числе:
зерновых и зернобобовых культур</t>
  </si>
  <si>
    <t>235251</t>
  </si>
  <si>
    <t>риса</t>
  </si>
  <si>
    <t>235252</t>
  </si>
  <si>
    <t>подсолнечника</t>
  </si>
  <si>
    <t>235253</t>
  </si>
  <si>
    <t>овощей открытого грунта</t>
  </si>
  <si>
    <t>235254</t>
  </si>
  <si>
    <t>картофеля</t>
  </si>
  <si>
    <t>235255</t>
  </si>
  <si>
    <t>сахарной свеклы</t>
  </si>
  <si>
    <t>235256</t>
  </si>
  <si>
    <t>Сведения о площадях, производстве и реализации сырья (продукции) многолетних плодовых и ягодных насаждений</t>
  </si>
  <si>
    <t>Наличие насаждений на начало года, га</t>
  </si>
  <si>
    <t>Посажено в 2024 году новых насаждений, га</t>
  </si>
  <si>
    <t>Наличие насаждений на конец года, га</t>
  </si>
  <si>
    <t>Справочно: раскорчевано старых, вышедших из эксплуатации садов, га</t>
  </si>
  <si>
    <t>Наличие продукции на начало года,
 ц</t>
  </si>
  <si>
    <t>Произведено за 2024 год, ц</t>
  </si>
  <si>
    <t>Наличие продукции на конец года,
 ц
(гр.6+ 7+ 8- 9- 12- 13- 14)</t>
  </si>
  <si>
    <t>всего</t>
  </si>
  <si>
    <t>из графы 5 - площадь насаждений в плодоносящем возрасте</t>
  </si>
  <si>
    <t>из графы 5 - площадь молодых садов, не вступивших в период плодоношения</t>
  </si>
  <si>
    <t>5.1</t>
  </si>
  <si>
    <t>5.2</t>
  </si>
  <si>
    <t>5.3</t>
  </si>
  <si>
    <t>Общая площадь многолетних насаждений, включая питомники:
(стр.235310+ 235320)</t>
  </si>
  <si>
    <t>235300</t>
  </si>
  <si>
    <t>Многолетние насаждения плодовые и ягодные (включая виноградники)</t>
  </si>
  <si>
    <t>235310</t>
  </si>
  <si>
    <t>в том числе:
виноградники</t>
  </si>
  <si>
    <t>235311</t>
  </si>
  <si>
    <t>семечковые и косточковые культуры (яблоня, груша, абрикос вишня, персики  и др.)</t>
  </si>
  <si>
    <t>235312</t>
  </si>
  <si>
    <t>из них: яблони</t>
  </si>
  <si>
    <t>235312.1</t>
  </si>
  <si>
    <t>кустарниковые ягодные растения (киви, малина, земляника, клюква, черника всех видов, брусника, голубика, смородина, крыжовник)</t>
  </si>
  <si>
    <t>235313</t>
  </si>
  <si>
    <t>в том числе 
земляника (клубника) открытого грунта</t>
  </si>
  <si>
    <t>235313.1</t>
  </si>
  <si>
    <t>земляника (клубника) защищенного грунта</t>
  </si>
  <si>
    <t>235313.2</t>
  </si>
  <si>
    <t>Питомники плодовых и ягодных насаждений 
(выход продукции - тыс.шт) (стр.235321+ 235322+ 235323+ 235330)</t>
  </si>
  <si>
    <t>235320</t>
  </si>
  <si>
    <t>в том числе:
саженцы семечковых культур, тыс.шт</t>
  </si>
  <si>
    <t>235321</t>
  </si>
  <si>
    <t>саженцы косточковых культур, тыс.шт</t>
  </si>
  <si>
    <t>235322</t>
  </si>
  <si>
    <t>саженцы винограда, тыс.шт</t>
  </si>
  <si>
    <t>235323</t>
  </si>
  <si>
    <t>прочие саженцы, тыс.шт</t>
  </si>
  <si>
    <t>235330</t>
  </si>
  <si>
    <t>Форма № 1-КФХ с. 6</t>
  </si>
  <si>
    <t>Погибшие площади многолетних насаждений</t>
  </si>
  <si>
    <t>235324</t>
  </si>
  <si>
    <t>в том числе: по плодоносящим многолетним насаждениям</t>
  </si>
  <si>
    <t>235324.1</t>
  </si>
  <si>
    <t>Затраты на закладку многолетних насаждений, тыс. руб</t>
  </si>
  <si>
    <t>Затраты на уходные работы по многолетним насаждениям, тыс. руб</t>
  </si>
  <si>
    <t>из графы 4 - затраты на установку шпалер,
тыс. руб</t>
  </si>
  <si>
    <t>Затраты на раскорчевку многолетних насаждений, тыс. руб</t>
  </si>
  <si>
    <t>Площадь заложенных (посаженных) в отчетном году многолетних насаждений, га</t>
  </si>
  <si>
    <t>Площадь уходных работ в отчетном году, га</t>
  </si>
  <si>
    <t>ВСЕГО
(стр. 235361+ 235362+ 235363+ 235364+ 235365+ 235366+ 235367)</t>
  </si>
  <si>
    <t>235360</t>
  </si>
  <si>
    <t>в том числе: 
плантации чая</t>
  </si>
  <si>
    <t>235361</t>
  </si>
  <si>
    <t>хмельники</t>
  </si>
  <si>
    <t>235362</t>
  </si>
  <si>
    <t>виноградники</t>
  </si>
  <si>
    <t>235363</t>
  </si>
  <si>
    <t>семечковые, косточковые культуры</t>
  </si>
  <si>
    <t>235364</t>
  </si>
  <si>
    <t>из них: сады интенсивного типа</t>
  </si>
  <si>
    <t>235364.1</t>
  </si>
  <si>
    <t>кустарниковые ягодные растения</t>
  </si>
  <si>
    <t>235365</t>
  </si>
  <si>
    <t>из них: 
земляника (клубника) открытого грунта</t>
  </si>
  <si>
    <t>235365.1</t>
  </si>
  <si>
    <t>235365.2</t>
  </si>
  <si>
    <t>прочие многолетние насаждения (включая тропические и субтропические культуры, цитрусовые культуры, орехоплодовые культуры)</t>
  </si>
  <si>
    <t>235366</t>
  </si>
  <si>
    <t>из них: 
лекарственные культуры</t>
  </si>
  <si>
    <t>235366.1</t>
  </si>
  <si>
    <t>эфиромасличные культуры травянистые однолетние и двулетние</t>
  </si>
  <si>
    <t>235366.2</t>
  </si>
  <si>
    <t>питомники плодовых и ягодных насаждений, виноградные питомники</t>
  </si>
  <si>
    <t>235367</t>
  </si>
  <si>
    <t>из них: виноградные питомники</t>
  </si>
  <si>
    <t>235367.1</t>
  </si>
  <si>
    <t>Форма № 1-КФХ с. 7</t>
  </si>
  <si>
    <t>Сведения о наличии сельскохозяйственной техники и земельных угодий</t>
  </si>
  <si>
    <t>Наличие на начало 
года</t>
  </si>
  <si>
    <t>в том числе: 
арендованная</t>
  </si>
  <si>
    <t>Наличие на конец 
года</t>
  </si>
  <si>
    <t>Приобретено</t>
  </si>
  <si>
    <t>Исполь- зовано</t>
  </si>
  <si>
    <t>Сельскохозяйственная техника - всего, шт: </t>
  </si>
  <si>
    <t>235210</t>
  </si>
  <si>
    <t>Объем нефтепродуктов всех видов</t>
  </si>
  <si>
    <t>235350</t>
  </si>
  <si>
    <t>тонн</t>
  </si>
  <si>
    <t>в том числе:
тракторы сельскохозяйственные всех марок</t>
  </si>
  <si>
    <t>235211</t>
  </si>
  <si>
    <t>в том числе:
на производственные нужды</t>
  </si>
  <si>
    <t>235351</t>
  </si>
  <si>
    <t>машины и оборудование сельскохозяйственные для обработки почвы</t>
  </si>
  <si>
    <t>235212</t>
  </si>
  <si>
    <t>из них:
дизельное топливо</t>
  </si>
  <si>
    <t>235351.1</t>
  </si>
  <si>
    <t>машины для уборки урожая </t>
  </si>
  <si>
    <t>235213</t>
  </si>
  <si>
    <t>бензин</t>
  </si>
  <si>
    <t>235351.2</t>
  </si>
  <si>
    <t>машины и оборудование сельскохозяйственные прочие (установки и аппараты доильные, оборудование для приготоволения кормов, инкубатор и брудеры для птицеводства, машины и оборудование для содержания птицы, оборудование для садоводства, птицеводства или пчеловодства, не включенные в другие группировки)</t>
  </si>
  <si>
    <t>235214</t>
  </si>
  <si>
    <t>прицепы и полуприцепы самозагружающиеся или саморазгружающиеся для сельского хозяйства, транспортеры (для уборки навоза), автомобили грузовые, дождевальные и поливные машины и установки</t>
  </si>
  <si>
    <t>235215</t>
  </si>
  <si>
    <t>из них: не исполь- зуемые</t>
  </si>
  <si>
    <t>Земельные участки и объекты природопользования - всего, га</t>
  </si>
  <si>
    <t>235220</t>
  </si>
  <si>
    <t>в том числе:
арендованные</t>
  </si>
  <si>
    <t>235221</t>
  </si>
  <si>
    <t>СПРАВОЧНО: из общей площади земельных участков (из кода 235220):</t>
  </si>
  <si>
    <t>пашни, га</t>
  </si>
  <si>
    <t>235222</t>
  </si>
  <si>
    <t>сенокосы, га</t>
  </si>
  <si>
    <t>235223</t>
  </si>
  <si>
    <t>пастбища, га</t>
  </si>
  <si>
    <t>235224</t>
  </si>
  <si>
    <t>земли, занятые многолетними 
насаждениями, га</t>
  </si>
  <si>
    <t>235225</t>
  </si>
  <si>
    <t>в том числе: плодово-ягодные насаждения, га</t>
  </si>
  <si>
    <t>235225.1</t>
  </si>
  <si>
    <t>орошаемые земли, га</t>
  </si>
  <si>
    <t>235226</t>
  </si>
  <si>
    <t>осушенные земли, га</t>
  </si>
  <si>
    <t>235227</t>
  </si>
  <si>
    <t>Форма № 1-КФХ с. 8</t>
  </si>
  <si>
    <t>Раздел 23-6. Сведения о производстве и реализации сырья (продукции) животноводства</t>
  </si>
  <si>
    <t>Доход от реализации собственной продукции, 
тыс. руб</t>
  </si>
  <si>
    <t>Наличие на конец года,
 ц
(гр.4+ 5+ 6- 7- 10- 11- 12)</t>
  </si>
  <si>
    <t>Всего произведено продукции животноводства (без учета последующей переработки): 
(стр.236110+ 236120+ 236130+ 236140+ 236150+ 236160+ 236170)</t>
  </si>
  <si>
    <t>236100</t>
  </si>
  <si>
    <t>Скот и птица в живой массе, в том числе на убой 
(стр.236111+ 236112+ 236113+ 236114+ 236115+ 236116+ 236117+ 236118+ 236119)</t>
  </si>
  <si>
    <t>236110</t>
  </si>
  <si>
    <t>в том числе:
скот молочный крупный рогатый</t>
  </si>
  <si>
    <t>236111</t>
  </si>
  <si>
    <t>скот мясной крупный рогатый</t>
  </si>
  <si>
    <t>236112</t>
  </si>
  <si>
    <t>свиньи</t>
  </si>
  <si>
    <t>236113</t>
  </si>
  <si>
    <t>овцы и козы</t>
  </si>
  <si>
    <t>236114</t>
  </si>
  <si>
    <t>птица</t>
  </si>
  <si>
    <t>236115</t>
  </si>
  <si>
    <t>олени северные</t>
  </si>
  <si>
    <t>236116</t>
  </si>
  <si>
    <t>маралы</t>
  </si>
  <si>
    <t>236117</t>
  </si>
  <si>
    <t>мясные табунные лошади</t>
  </si>
  <si>
    <t>236118</t>
  </si>
  <si>
    <t>сельскохозяйственные животные прочие, не включенные в другие группировки</t>
  </si>
  <si>
    <t>236119</t>
  </si>
  <si>
    <t>Молоко сырое (в физическом весе)</t>
  </si>
  <si>
    <t>236120</t>
  </si>
  <si>
    <t>в том числе: 
молоко сырое коровье</t>
  </si>
  <si>
    <t>236121</t>
  </si>
  <si>
    <t>молоко сырое козье, овечье</t>
  </si>
  <si>
    <t>236122</t>
  </si>
  <si>
    <t>СПРАВОЧНО: из строки 236120 - молоко сырое в зачетном весе</t>
  </si>
  <si>
    <t>236120.1</t>
  </si>
  <si>
    <t>Яйца</t>
  </si>
  <si>
    <t>236130</t>
  </si>
  <si>
    <t>в том числе: пищевые</t>
  </si>
  <si>
    <t>236131</t>
  </si>
  <si>
    <t>из них: куриные</t>
  </si>
  <si>
    <t>236131.1</t>
  </si>
  <si>
    <t>Шерсть в физическом весе</t>
  </si>
  <si>
    <t>236140</t>
  </si>
  <si>
    <t>в том числе: тонкая и полутонкая шерсть</t>
  </si>
  <si>
    <t>236141</t>
  </si>
  <si>
    <t>Мед натуральный пчелиный</t>
  </si>
  <si>
    <t>236150</t>
  </si>
  <si>
    <t>Продукция аквакультуры</t>
  </si>
  <si>
    <t>236160</t>
  </si>
  <si>
    <t>в том числе: товарная рыба одомашненных видов и пород рыб</t>
  </si>
  <si>
    <t>236161</t>
  </si>
  <si>
    <t>Прочая продукция животноводства</t>
  </si>
  <si>
    <t>236170</t>
  </si>
  <si>
    <t>в том числе: побочная продукция животноводства</t>
  </si>
  <si>
    <t>236171</t>
  </si>
  <si>
    <t>СПРАВОЧНО: по всем видам животных</t>
  </si>
  <si>
    <t>Количество, 
гол</t>
  </si>
  <si>
    <t>Потери от падежа и гибели животных</t>
  </si>
  <si>
    <t>236200</t>
  </si>
  <si>
    <t>Сведения о наличии животных</t>
  </si>
  <si>
    <t>Группы животных</t>
  </si>
  <si>
    <t>Наличие 
на начало 
года</t>
  </si>
  <si>
    <t>в том числе: племенные животные</t>
  </si>
  <si>
    <t>из графы 3 - арендо-
ванные</t>
  </si>
  <si>
    <t>Наличие 
на конец 
года</t>
  </si>
  <si>
    <t>из графы 6 -  арендо-
ванные</t>
  </si>
  <si>
    <t>Скот крупный рогатый 
молочного направления - всего, гол </t>
  </si>
  <si>
    <t>236210</t>
  </si>
  <si>
    <t>в том числе:
коровы</t>
  </si>
  <si>
    <t>236211</t>
  </si>
  <si>
    <t>нетели</t>
  </si>
  <si>
    <t>236212</t>
  </si>
  <si>
    <t>молодняк на откорме</t>
  </si>
  <si>
    <t>236213</t>
  </si>
  <si>
    <t>Скот крупный рогатый 
мясного направления - всего, гол </t>
  </si>
  <si>
    <t>236220</t>
  </si>
  <si>
    <t>236221</t>
  </si>
  <si>
    <t>236222</t>
  </si>
  <si>
    <t>236223</t>
  </si>
  <si>
    <t>Свиньи - всего, гол </t>
  </si>
  <si>
    <t>236230</t>
  </si>
  <si>
    <t>Овцы - всего, гол </t>
  </si>
  <si>
    <t>236240</t>
  </si>
  <si>
    <t>в том числе:
маточное поголовье овец</t>
  </si>
  <si>
    <t>236241</t>
  </si>
  <si>
    <t>Из строки 236240 - поголовье тонкорунных и полутонкорунных овец</t>
  </si>
  <si>
    <t>236242</t>
  </si>
  <si>
    <t>СПРАВОЧНО: ярки старше года (до перевода в основное стадо)</t>
  </si>
  <si>
    <t>236240.1</t>
  </si>
  <si>
    <t>Козы - всего, гол </t>
  </si>
  <si>
    <t>236250</t>
  </si>
  <si>
    <t>в том числе:
козоматки</t>
  </si>
  <si>
    <t>236251</t>
  </si>
  <si>
    <t>СПРАВОЧНО: козочки старше года (до перевода в основное стадо)</t>
  </si>
  <si>
    <t>236250.1</t>
  </si>
  <si>
    <t>Птица всех видов - всего, гол</t>
  </si>
  <si>
    <t>236260</t>
  </si>
  <si>
    <t>в том числе:
куры-несушки</t>
  </si>
  <si>
    <t>236261</t>
  </si>
  <si>
    <t>Олени северные - всего, гол</t>
  </si>
  <si>
    <t>236270</t>
  </si>
  <si>
    <t>Маралы - всего, гол</t>
  </si>
  <si>
    <t>236280</t>
  </si>
  <si>
    <t>Лошади - всего, гол </t>
  </si>
  <si>
    <t>236290</t>
  </si>
  <si>
    <t>в том числе:
мясные табунные лошади</t>
  </si>
  <si>
    <t>236291</t>
  </si>
  <si>
    <t>Пчелы медоносные (пчелосемьи)</t>
  </si>
  <si>
    <t>236310</t>
  </si>
  <si>
    <t>Кролики, гол</t>
  </si>
  <si>
    <t>236320</t>
  </si>
  <si>
    <t>Рыбы-производители, гол</t>
  </si>
  <si>
    <t>236330</t>
  </si>
  <si>
    <t>Форма № 1-КФХ с. 9</t>
  </si>
  <si>
    <t>Раздел 23-7. Сведения о производстве и реализации сельскохозяйственной продукции в переработанном виде </t>
  </si>
  <si>
    <t>Наличие на начало года, ц</t>
  </si>
  <si>
    <t>Произведено 
в 2024 году</t>
  </si>
  <si>
    <t>в том числе из собственного сырья</t>
  </si>
  <si>
    <t>Реализовано 
в 2024 году</t>
  </si>
  <si>
    <t>Доход 
от реализации
продукции, тыс.руб</t>
  </si>
  <si>
    <t>Наличие на конец года, ц
(гр.4+ 5+ 6- 7- 10)</t>
  </si>
  <si>
    <t>7.1</t>
  </si>
  <si>
    <t>8.1</t>
  </si>
  <si>
    <t>Продукция первичной и промышленной переработки сельскохозяйственного сырья:
(стр.237110+ 237120+ 237130+ 237140+ 237150+ 237160+ 237170+ 237171+ 237172+ 237180+ 237181+ 237190)</t>
  </si>
  <si>
    <t>237100</t>
  </si>
  <si>
    <t>Мука, крупа, гранулы и прочие продукты из зерновых культур</t>
  </si>
  <si>
    <t>237110</t>
  </si>
  <si>
    <t>в том числе: на продовольственные цели</t>
  </si>
  <si>
    <t>237111</t>
  </si>
  <si>
    <t>Хлеб и хлебобулочные изделия</t>
  </si>
  <si>
    <t>237120</t>
  </si>
  <si>
    <t>в том числе: хлеб и хлебобулочные изделия недлительного хранения 
(со сроком годности менее 5 суток)*</t>
  </si>
  <si>
    <t>237121</t>
  </si>
  <si>
    <t>Масло растительное (всех видов)</t>
  </si>
  <si>
    <t>237130</t>
  </si>
  <si>
    <t>в том числе: масло подсолнечное</t>
  </si>
  <si>
    <t>237131</t>
  </si>
  <si>
    <t>из него: масло подсолнечное рафинированное</t>
  </si>
  <si>
    <t>237131.1</t>
  </si>
  <si>
    <t>Овощи и фрукты переработанные (замороженные, сушеные, расфасованные в пакеты)</t>
  </si>
  <si>
    <t>237140</t>
  </si>
  <si>
    <t>Овощи и фрукты консервированные</t>
  </si>
  <si>
    <t>237150</t>
  </si>
  <si>
    <t>тыс.усл.
банк</t>
  </si>
  <si>
    <t>Корма готовые для сельскохозяйственных животных и птицы</t>
  </si>
  <si>
    <t>237160</t>
  </si>
  <si>
    <t>в том числе: концентрированные корма (комбикорма)</t>
  </si>
  <si>
    <t>237161</t>
  </si>
  <si>
    <t>Молоко пастеризованное</t>
  </si>
  <si>
    <t>237170</t>
  </si>
  <si>
    <t>Масло сливочное</t>
  </si>
  <si>
    <t>237171</t>
  </si>
  <si>
    <t>Прочая молочная продукция</t>
  </si>
  <si>
    <t>237172</t>
  </si>
  <si>
    <t>Мясо животных и птиц парное, охлажденное, замороженное, прочие продукты убоя</t>
  </si>
  <si>
    <t>237180</t>
  </si>
  <si>
    <t>Продукты консервированные из мяса, субпродуктов или крови животных, из мяса и субпродуктов птицы</t>
  </si>
  <si>
    <t>237181</t>
  </si>
  <si>
    <t>Прочая продукция первичной и промышленной переработки сельскохозяйственного сырья, не включенная в другие группировки</t>
  </si>
  <si>
    <t>237190</t>
  </si>
  <si>
    <t>* Хлеб и хлебобулочные изделия со сроком годности менее 5 суток (ОКПД 2 - 10.71.11.110 и 10.71.11.120) согласно Постановлению Правительства РФ от 17.12.2020 г. № 2140 Об утверждении правил предоставления иных межбюджетных трансфертов, имеющих целевое назначение, из Федерального бюджета бюджетам субъектов РФ в целях софинансирования расходных обязательств субъектов РФ на осуществление компенсации предприятий хлебопекарной промышленности части затрат на реализацию произведенных и реализованных хлеба и хлебобулочных изделий"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</si>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</sst>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3">
    <numFmt numFmtId="50" formatCode=""/>
    <numFmt numFmtId="51" formatCode="[=0]&quot;-&quot;"/>
    <numFmt numFmtId="52" formatCode="[=0]&quot;&quot;"/>
  </numFmts>
  <fonts count="12">
    <font>
      <name val="Arial"/>
      <sz val="8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8"/>
      <u val="none"/>
    </font>
    <font>
      <name val="Times New Roman"/>
      <charset val="0"/>
      <family val="0"/>
      <b val="true"/>
      <i val="true"/>
      <strike val="false"/>
      <sz val="8"/>
      <u val="none"/>
    </font>
  </fonts>
  <fills count="12">
    <fill>
      <patternFill patternType="none"/>
    </fill>
    <fill>
      <patternFill patternType="gray125"/>
    </fill>
    <fill>
      <patternFill patternType="solid">
        <fgColor rgb="FFFEBF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FACC1F"/>
        <bgColor auto="true"/>
      </patternFill>
    </fill>
    <fill>
      <patternFill patternType="solid">
        <fgColor rgb="C0DBC0"/>
        <bgColor auto="true"/>
      </patternFill>
    </fill>
    <fill>
      <patternFill patternType="solid">
        <fgColor rgb="C0DCC1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FFFFC0"/>
        <bgColor auto="true"/>
      </patternFill>
    </fill>
    <fill>
      <patternFill patternType="solid">
        <fgColor rgb="A6CAF0"/>
        <bgColor auto="true"/>
      </patternFill>
    </fill>
    <fill>
      <patternFill patternType="solid">
        <fgColor rgb="C0DCC0"/>
        <bgColor auto="true"/>
      </patternFill>
    </fill>
  </fills>
  <borders count="35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/>
      <right/>
      <top style="thin">
        <color rgb="000000"/>
      </top>
      <bottom/>
      <diagonal/>
    </border>
    <border>
      <left/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/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none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medium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 style="thin">
        <color rgb="000000"/>
      </left>
      <right/>
      <top style="medium">
        <color rgb="000000"/>
      </top>
      <bottom style="thin">
        <color rgb="000000"/>
      </bottom>
      <diagonal/>
    </border>
    <border>
      <left style="medium">
        <color rgb="000000"/>
      </left>
      <right/>
      <top/>
      <bottom/>
      <diagonal/>
    </border>
    <border>
      <left/>
      <right style="medium">
        <color rgb="000000"/>
      </right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thin">
        <color rgb="000000"/>
      </bottom>
      <diagonal/>
    </border>
    <border>
      <left style="none">
        <color rgb="000000"/>
      </left>
      <right style="none">
        <color rgb="000000"/>
      </right>
      <top style="thin">
        <color rgb="000000"/>
      </top>
      <bottom style="none">
        <color rgb="000000"/>
      </bottom>
      <diagonal/>
    </border>
  </borders>
  <cellStyleXfs count="1">
    <xf numFmtId="0" fontId="0" fillId="0" borderId="0"/>
  </cellStyleXfs>
  <cellXfs count="214">
    <xf/>
    <xf fontId="1" applyFont="true" applyAlignment="true">
      <alignment horizontal="left"/>
    </xf>
    <xf fontId="1" borderId="1" applyFont="true" applyBorder="true" applyAlignment="true">
      <alignment horizontal="left"/>
    </xf>
    <xf fontId="1" applyFont="true" applyAlignment="true">
      <alignment horizontal="left" vertical="top" wrapText="1"/>
    </xf>
    <xf fontId="1" applyFont="true" applyAlignment="true">
      <alignment horizontal="center" vertical="top" wrapText="0"/>
    </xf>
    <xf fontId="1" applyFont="true" applyAlignment="true">
      <alignment horizontal="left" vertical="top" wrapText="0"/>
    </xf>
    <xf fontId="2" applyFont="true" applyAlignment="true">
      <alignment horizontal="left"/>
    </xf>
    <xf fontId="2" borderId="1" applyFont="true" applyBorder="true" applyAlignment="true">
      <alignment horizontal="center" vertical="top" wrapText="0"/>
    </xf>
    <xf fontId="2" borderId="2" applyFont="true" applyBorder="true" applyAlignment="true">
      <alignment horizontal="center" vertical="top" wrapText="0"/>
    </xf>
    <xf fontId="1" applyFont="true" applyAlignment="true">
      <alignment horizontal="center" vertical="top" wrapText="1"/>
    </xf>
    <xf fontId="1" borderId="3" applyFont="true" applyBorder="true" applyAlignment="true">
      <alignment horizontal="center" vertical="top" wrapText="1"/>
    </xf>
    <xf fontId="3" applyFont="true" applyAlignment="true">
      <alignment horizontal="right" vertical="center" wrapText="0"/>
    </xf>
    <xf fontId="3" borderId="4" applyFont="true" applyBorder="true" applyAlignment="true">
      <alignment horizontal="center" vertical="top" wrapText="1"/>
    </xf>
    <xf fontId="1" applyFont="true" applyAlignment="true">
      <alignment horizontal="right" vertical="center" wrapText="0"/>
    </xf>
    <xf fontId="1" borderId="5" applyFont="true" applyBorder="true" applyAlignment="true">
      <alignment horizontal="center" vertical="top" wrapText="1"/>
    </xf>
    <xf fontId="1" borderId="6" applyFont="true" applyBorder="true" applyAlignment="true">
      <alignment horizontal="center" vertical="top" wrapText="1"/>
    </xf>
    <xf fontId="1" applyFont="true" applyAlignment="true">
      <alignment horizontal="left" vertical="center" wrapText="1"/>
    </xf>
    <xf fontId="1" borderId="7" applyFont="true" applyBorder="true" applyAlignment="true">
      <alignment horizontal="center" vertical="bottom" wrapText="1"/>
    </xf>
    <xf fontId="1" borderId="8" applyFont="true" applyBorder="true" applyAlignment="true">
      <alignment horizontal="center" vertical="bottom" wrapText="1"/>
    </xf>
    <xf fontId="1" borderId="9" applyFont="true" applyBorder="true" applyAlignment="true">
      <alignment horizontal="center" vertical="bottom" wrapText="1"/>
    </xf>
    <xf fontId="1" applyFont="true" applyAlignment="true">
      <alignment horizontal="right" vertical="center" wrapText="1"/>
    </xf>
    <xf fontId="1" borderId="10" applyFont="true" applyBorder="true" applyAlignment="true">
      <alignment horizontal="center" vertical="bottom" wrapText="1"/>
    </xf>
    <xf fontId="1" borderId="11" applyFont="true" applyBorder="true" applyAlignment="true">
      <alignment horizontal="center" vertical="bottom" wrapText="1"/>
    </xf>
    <xf fontId="4" borderId="9" applyFont="true" applyBorder="true" applyAlignment="true">
      <alignment horizontal="left" vertical="top" wrapText="1"/>
    </xf>
    <xf fontId="1" borderId="3" applyFont="true" applyBorder="true" applyAlignment="true">
      <alignment horizontal="center" vertical="top" wrapText="0"/>
    </xf>
    <xf fontId="5" applyFont="true" applyAlignment="true">
      <alignment horizontal="center" vertical="center"/>
    </xf>
    <xf fontId="5" applyFont="true" applyAlignment="true">
      <alignment horizontal="center" vertical="center" wrapText="1"/>
    </xf>
    <xf fontId="5" borderId="3" applyFont="true" applyBorder="true" applyAlignment="true">
      <alignment horizontal="center" vertical="center" wrapText="1"/>
    </xf>
    <xf fontId="5" borderId="3" applyFont="true" applyBorder="true" applyAlignment="true">
      <alignment horizontal="center" vertical="center" wrapText="0"/>
    </xf>
    <xf fontId="1" borderId="3" applyFont="true" applyBorder="true" applyAlignment="true">
      <alignment horizontal="left" vertical="center" wrapText="1"/>
    </xf>
    <xf fontId="1" borderId="12" applyFont="true" applyBorder="true" applyAlignment="true">
      <alignment horizontal="center" vertical="center" wrapText="0"/>
    </xf>
    <xf numFmtId="51" fontId="1" fillId="2" borderId="13" applyNumberFormat="true" applyFont="true" applyFill="true" applyBorder="true" applyAlignment="true">
      <alignment horizontal="right" vertical="bottom" wrapText="1"/>
    </xf>
    <xf fontId="6" applyFont="true" applyAlignment="true">
      <alignment horizontal="left" vertical="top" wrapText="1"/>
    </xf>
    <xf fontId="7" applyFont="true" applyAlignment="true">
      <alignment horizontal="left"/>
    </xf>
    <xf fontId="7" borderId="2" applyFont="true" applyBorder="true" applyAlignment="true">
      <alignment horizontal="center" vertical="top" wrapText="0"/>
    </xf>
    <xf fontId="3" applyFont="true" applyAlignment="true">
      <alignment horizontal="left"/>
    </xf>
    <xf fontId="3" applyFont="true" applyAlignment="true">
      <alignment horizontal="left" vertical="center" wrapText="1"/>
    </xf>
    <xf fontId="3" borderId="3" applyFont="true" applyBorder="true" applyAlignment="true">
      <alignment horizontal="left" vertical="center" wrapText="1"/>
    </xf>
    <xf fontId="3" borderId="14" applyFont="true" applyBorder="true" applyAlignment="true">
      <alignment horizontal="center" vertical="center" wrapText="0"/>
    </xf>
    <xf numFmtId="51" fontId="1" fillId="3" borderId="15" applyNumberFormat="true" applyFont="true" applyFill="true" applyBorder="true" applyAlignment="true">
      <alignment horizontal="right" vertical="bottom" wrapText="1"/>
    </xf>
    <xf numFmtId="51" fontId="1" fillId="3" borderId="1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center" wrapText="1" indent="2"/>
    </xf>
    <xf fontId="1" borderId="3" applyFont="true" applyBorder="true" applyAlignment="true">
      <alignment horizontal="left" vertical="center" wrapText="1" indent="2"/>
    </xf>
    <xf fontId="1" borderId="17" applyFont="true" applyBorder="true" applyAlignment="true">
      <alignment horizontal="left" vertical="center" wrapText="1" indent="2"/>
    </xf>
    <xf fontId="1" borderId="5" applyFont="true" applyBorder="true" applyAlignment="true">
      <alignment horizontal="center" vertical="center" wrapText="0"/>
    </xf>
    <xf numFmtId="51" fontId="1" fillId="4" borderId="3" applyNumberFormat="true" applyFont="true" applyFill="true" applyBorder="true" applyAlignment="true">
      <alignment horizontal="right" vertical="bottom" wrapText="1"/>
    </xf>
    <xf numFmtId="51" fontId="1" fillId="4" borderId="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center" wrapText="1" indent="4"/>
    </xf>
    <xf fontId="1" fillId="5" borderId="3" applyFont="true" applyFill="true" applyBorder="true" applyAlignment="true">
      <alignment horizontal="left" vertical="center" wrapText="1" indent="4"/>
    </xf>
    <xf fontId="1" borderId="17" applyFont="true" applyBorder="true" applyAlignment="true">
      <alignment horizontal="left" vertical="center" wrapText="1" indent="4"/>
    </xf>
    <xf numFmtId="51" fontId="3" fillId="3" borderId="3" applyNumberFormat="true" applyFont="true" applyFill="true" applyBorder="true" applyAlignment="true">
      <alignment horizontal="right" vertical="bottom" wrapText="1"/>
    </xf>
    <xf numFmtId="51" fontId="3" fillId="3" borderId="6" applyNumberFormat="true" applyFont="true" applyFill="true" applyBorder="true" applyAlignment="true">
      <alignment horizontal="right" vertical="bottom" wrapText="1"/>
    </xf>
    <xf fontId="1" borderId="3" applyFont="true" applyBorder="true" applyAlignment="true">
      <alignment horizontal="left" vertical="center" wrapText="1" indent="6"/>
    </xf>
    <xf fontId="1" fillId="5" borderId="3" applyFont="true" applyFill="true" applyBorder="true" applyAlignment="true">
      <alignment horizontal="left" vertical="center" wrapText="1" indent="6"/>
    </xf>
    <xf fontId="1" borderId="3" applyFont="true" applyBorder="true" applyAlignment="true">
      <alignment horizontal="left" vertical="center" wrapText="1" indent="4"/>
    </xf>
    <xf fontId="8" fillId="5" borderId="3" applyFont="true" applyFill="true" applyBorder="true" applyAlignment="true">
      <alignment horizontal="left" vertical="center" wrapText="1"/>
    </xf>
    <xf numFmtId="52" fontId="1" fillId="6" borderId="3" applyNumberFormat="true" applyFont="true" applyFill="true" applyBorder="true" applyAlignment="true">
      <alignment horizontal="right" vertical="bottom" wrapText="1"/>
    </xf>
    <xf numFmtId="52" fontId="1" fillId="6" borderId="6" applyNumberFormat="true" applyFont="true" applyFill="true" applyBorder="true" applyAlignment="true">
      <alignment horizontal="right" vertical="bottom" wrapText="1"/>
    </xf>
    <xf fontId="3" borderId="5" applyFont="true" applyBorder="true" applyAlignment="true">
      <alignment horizontal="center" vertical="center" wrapText="0"/>
    </xf>
    <xf numFmtId="51" fontId="1" fillId="3" borderId="3" applyNumberFormat="true" applyFont="true" applyFill="true" applyBorder="true" applyAlignment="true">
      <alignment horizontal="right" vertical="bottom" wrapText="1"/>
    </xf>
    <xf numFmtId="51" fontId="1" fillId="3" borderId="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center" wrapText="1" indent="6"/>
    </xf>
    <xf fontId="1" borderId="18" applyFont="true" applyBorder="true" applyAlignment="true">
      <alignment horizontal="left" vertical="center" wrapText="1" indent="6"/>
    </xf>
    <xf fontId="8" applyFont="true" applyAlignment="true">
      <alignment horizontal="left" vertical="center" wrapText="1"/>
    </xf>
    <xf fontId="8" borderId="3" applyFont="true" applyBorder="true" applyAlignment="true">
      <alignment horizontal="left" vertical="center" wrapText="1"/>
    </xf>
    <xf numFmtId="51" fontId="1" fillId="2" borderId="3" applyNumberFormat="true" applyFont="true" applyFill="true" applyBorder="true" applyAlignment="true">
      <alignment horizontal="right" vertical="bottom" wrapText="0"/>
    </xf>
    <xf numFmtId="51" fontId="1" fillId="2" borderId="6" applyNumberFormat="true" applyFont="true" applyFill="true" applyBorder="true" applyAlignment="true">
      <alignment horizontal="right" vertical="bottom" wrapText="0"/>
    </xf>
    <xf fontId="1" fillId="2" borderId="19" applyFont="true" applyFill="true" applyBorder="true" applyAlignment="true">
      <alignment horizontal="right" vertical="bottom" wrapText="1"/>
    </xf>
    <xf fontId="1" borderId="20" applyFont="true" applyBorder="true" applyAlignment="true">
      <alignment horizontal="left" vertical="top" wrapText="0"/>
    </xf>
    <xf fontId="1" fillId="2" borderId="6" applyFont="true" applyFill="true" applyBorder="true" applyAlignment="true">
      <alignment horizontal="right" vertical="bottom" wrapText="1"/>
    </xf>
    <xf fontId="1" borderId="18" applyFont="true" applyBorder="true" applyAlignment="true">
      <alignment horizontal="left"/>
    </xf>
    <xf fontId="1" borderId="21" applyFont="true" applyBorder="true" applyAlignment="true">
      <alignment horizontal="left"/>
    </xf>
    <xf fontId="1" borderId="18" applyFont="true" applyBorder="true" applyAlignment="true">
      <alignment horizontal="left" vertical="center" wrapText="1" indent="9"/>
    </xf>
    <xf fontId="1" borderId="10" applyFont="true" applyBorder="true" applyAlignment="true">
      <alignment horizontal="center" vertical="center" wrapText="0"/>
    </xf>
    <xf numFmtId="51" fontId="1" fillId="2" borderId="22" applyNumberFormat="true" applyFont="true" applyFill="true" applyBorder="true" applyAlignment="true">
      <alignment horizontal="right" vertical="bottom" wrapText="0"/>
    </xf>
    <xf numFmtId="51" fontId="1" fillId="2" borderId="11" applyNumberFormat="true" applyFont="true" applyFill="true" applyBorder="true" applyAlignment="true">
      <alignment horizontal="right" vertical="bottom" wrapText="0"/>
    </xf>
    <xf fontId="4" borderId="23" applyFont="true" applyBorder="true" applyAlignment="true">
      <alignment horizontal="left" vertical="top" wrapText="1"/>
    </xf>
    <xf applyAlignment="true">
      <alignment horizontal="left"/>
    </xf>
    <xf fontId="6" applyFont="true" applyAlignment="true">
      <alignment horizontal="left"/>
    </xf>
    <xf fontId="6" borderId="2" applyFont="true" applyBorder="true" applyAlignment="true">
      <alignment horizontal="right" vertical="center" wrapText="0"/>
    </xf>
    <xf fontId="1" borderId="3" applyFont="true" applyBorder="true" applyAlignment="true">
      <alignment horizontal="center" vertical="center" wrapText="0"/>
    </xf>
    <xf fontId="1" borderId="3" applyFont="true" applyBorder="true" applyAlignment="true">
      <alignment horizontal="center" vertical="center" wrapText="1"/>
    </xf>
    <xf numFmtId="51" fontId="3" fillId="4" borderId="15" applyNumberFormat="true" applyFont="true" applyFill="true" applyBorder="true" applyAlignment="true">
      <alignment horizontal="right" vertical="bottom" wrapText="1"/>
    </xf>
    <xf numFmtId="51" fontId="3" fillId="4" borderId="16" applyNumberFormat="true" applyFont="true" applyFill="true" applyBorder="true" applyAlignment="true">
      <alignment horizontal="right" vertical="bottom" wrapText="1"/>
    </xf>
    <xf numFmtId="51" fontId="3" fillId="4" borderId="3" applyNumberFormat="true" applyFont="true" applyFill="true" applyBorder="true" applyAlignment="true">
      <alignment horizontal="right" vertical="bottom" wrapText="1"/>
    </xf>
    <xf numFmtId="51" fontId="3" fillId="4" borderId="6" applyNumberFormat="true" applyFont="true" applyFill="true" applyBorder="true" applyAlignment="true">
      <alignment horizontal="right" vertical="bottom" wrapText="1"/>
    </xf>
    <xf fontId="3" borderId="10" applyFont="true" applyBorder="true" applyAlignment="true">
      <alignment horizontal="center" vertical="center" wrapText="0"/>
    </xf>
    <xf numFmtId="51" fontId="3" fillId="4" borderId="22" applyNumberFormat="true" applyFont="true" applyFill="true" applyBorder="true" applyAlignment="true">
      <alignment horizontal="right" vertical="bottom" wrapText="1"/>
    </xf>
    <xf numFmtId="51" fontId="3" fillId="4" borderId="11" applyNumberFormat="true" applyFont="true" applyFill="true" applyBorder="true" applyAlignment="true">
      <alignment horizontal="right" vertical="bottom" wrapText="1"/>
    </xf>
    <xf numFmtId="51" fontId="3" fillId="3" borderId="15" applyNumberFormat="true" applyFont="true" applyFill="true" applyBorder="true" applyAlignment="true">
      <alignment horizontal="right" vertical="bottom" wrapText="1"/>
    </xf>
    <xf numFmtId="51" fontId="3" fillId="3" borderId="16" applyNumberFormat="true" applyFont="true" applyFill="true" applyBorder="true" applyAlignment="true">
      <alignment horizontal="right" vertical="bottom" wrapText="1"/>
    </xf>
    <xf numFmtId="51" fontId="1" fillId="4" borderId="22" applyNumberFormat="true" applyFont="true" applyFill="true" applyBorder="true" applyAlignment="true">
      <alignment horizontal="right" vertical="bottom" wrapText="1"/>
    </xf>
    <xf numFmtId="51" fontId="1" fillId="4" borderId="11" applyNumberFormat="true" applyFont="true" applyFill="true" applyBorder="true" applyAlignment="true">
      <alignment horizontal="right" vertical="bottom" wrapText="1"/>
    </xf>
    <xf fontId="1" borderId="24" applyFont="true" applyBorder="true" applyAlignment="true">
      <alignment horizontal="center" vertical="center" wrapText="0"/>
    </xf>
    <xf fontId="1" borderId="25" applyFont="true" applyBorder="true" applyAlignment="true">
      <alignment horizontal="center" vertical="center" wrapText="0"/>
    </xf>
    <xf fontId="1" borderId="24" applyFont="true" applyBorder="true" applyAlignment="true">
      <alignment horizontal="center" vertical="center" wrapText="1"/>
    </xf>
    <xf fontId="1" borderId="25" applyFont="true" applyBorder="true" applyAlignment="true">
      <alignment horizontal="center" vertical="center" wrapText="1"/>
    </xf>
    <xf fontId="1" borderId="24" applyFont="true" applyBorder="true" applyAlignment="true">
      <alignment horizontal="center" vertical="top" wrapText="0"/>
    </xf>
    <xf fontId="5" applyFont="true" applyAlignment="true">
      <alignment horizontal="left" vertical="center"/>
    </xf>
    <xf fontId="3" applyFont="true" applyAlignment="true">
      <alignment horizontal="left" vertical="top" wrapText="1"/>
    </xf>
    <xf numFmtId="51" fontId="1" fillId="7" borderId="15" applyNumberFormat="true" applyFont="true" applyFill="true" applyBorder="true" applyAlignment="true">
      <alignment horizontal="right" vertical="bottom" wrapText="1"/>
    </xf>
    <xf numFmtId="51" fontId="1" fillId="8" borderId="1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top" wrapText="1" indent="2"/>
    </xf>
    <xf numFmtId="51" fontId="1" fillId="9" borderId="3" applyNumberFormat="true" applyFont="true" applyFill="true" applyBorder="true" applyAlignment="true">
      <alignment horizontal="right" vertical="bottom" wrapText="1"/>
    </xf>
    <xf numFmtId="51" fontId="1" fillId="10" borderId="3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top" wrapText="1" indent="4"/>
    </xf>
    <xf numFmtId="51" fontId="1" fillId="11" borderId="3" applyNumberFormat="true" applyFont="true" applyFill="true" applyBorder="true" applyAlignment="true">
      <alignment horizontal="right" vertical="bottom" wrapText="1"/>
    </xf>
    <xf fontId="1" fillId="5" borderId="3" applyFont="true" applyFill="true" applyBorder="true" applyAlignment="true">
      <alignment horizontal="left" vertical="center" wrapText="1" indent="2"/>
    </xf>
    <xf numFmtId="51" fontId="1" fillId="9" borderId="22" applyNumberFormat="true" applyFont="true" applyFill="true" applyBorder="true" applyAlignment="true">
      <alignment horizontal="right" vertical="bottom" wrapText="1"/>
    </xf>
    <xf numFmtId="51" fontId="1" fillId="10" borderId="22" applyNumberFormat="true" applyFont="true" applyFill="true" applyBorder="true" applyAlignment="true">
      <alignment horizontal="right" vertical="bottom" wrapText="1"/>
    </xf>
    <xf numFmtId="51" fontId="1" fillId="11" borderId="22" applyNumberFormat="true" applyFont="true" applyFill="true" applyBorder="true" applyAlignment="true">
      <alignment horizontal="right" vertical="bottom" wrapText="1"/>
    </xf>
    <xf fontId="1" fillId="2" borderId="11" applyFont="true" applyFill="true" applyBorder="true" applyAlignment="true">
      <alignment horizontal="right" vertical="bottom" wrapText="1"/>
    </xf>
    <xf fontId="7" borderId="2" applyFont="true" applyBorder="true" applyAlignment="true">
      <alignment horizontal="center" vertical="top" wrapText="1"/>
    </xf>
    <xf fontId="1" applyFont="true" applyAlignment="true">
      <alignment horizontal="center" vertical="center" wrapText="1"/>
    </xf>
    <xf fontId="4" borderId="3" applyFont="true" applyBorder="true" applyAlignment="true">
      <alignment horizontal="center" vertical="center" wrapText="1"/>
    </xf>
    <xf fontId="4" fillId="5" borderId="3" applyFont="true" applyFill="true" applyBorder="true" applyAlignment="true">
      <alignment horizontal="center" vertical="center" wrapText="1"/>
    </xf>
    <xf fontId="5" fillId="5" borderId="3" applyFont="true" applyFill="true" applyBorder="true" applyAlignment="true">
      <alignment horizontal="center" vertical="center" wrapText="1"/>
    </xf>
    <xf fontId="3" borderId="14" applyFont="true" applyBorder="true" applyAlignment="true">
      <alignment horizontal="center" vertical="center" wrapText="1"/>
    </xf>
    <xf fontId="1" borderId="15" applyFont="true" applyBorder="true" applyAlignment="true">
      <alignment horizontal="center" vertical="center" wrapText="1"/>
    </xf>
    <xf numFmtId="51" fontId="3" fillId="8" borderId="15" applyNumberFormat="true" applyFont="true" applyFill="true" applyBorder="true" applyAlignment="true">
      <alignment horizontal="right" vertical="bottom" wrapText="1"/>
    </xf>
    <xf numFmtId="51" fontId="3" fillId="8" borderId="16" applyNumberFormat="true" applyFont="true" applyFill="true" applyBorder="true" applyAlignment="true">
      <alignment horizontal="right" vertical="bottom" wrapText="1"/>
    </xf>
    <xf fontId="1" borderId="5" applyFont="true" applyBorder="true" applyAlignment="true">
      <alignment horizontal="center" vertical="center" wrapText="1"/>
    </xf>
    <xf fontId="1" fillId="2" borderId="3" applyFont="true" applyFill="true" applyBorder="true" applyAlignment="true">
      <alignment horizontal="right" vertical="bottom" wrapText="1"/>
    </xf>
    <xf numFmtId="51" fontId="1" fillId="8" borderId="3" applyNumberFormat="true" applyFont="true" applyFill="true" applyBorder="true" applyAlignment="true">
      <alignment horizontal="right" vertical="bottom" wrapText="1"/>
    </xf>
    <xf numFmtId="51" fontId="1" fillId="2" borderId="3" applyNumberFormat="true" applyFont="true" applyFill="true" applyBorder="true" applyAlignment="true">
      <alignment horizontal="right" vertical="bottom" wrapText="1"/>
    </xf>
    <xf numFmtId="51" fontId="3" fillId="8" borderId="6" applyNumberFormat="true" applyFont="true" applyFill="true" applyBorder="true" applyAlignment="true">
      <alignment horizontal="right" vertical="bottom" wrapText="1"/>
    </xf>
    <xf fontId="1" borderId="10" applyFont="true" applyBorder="true" applyAlignment="true">
      <alignment horizontal="center" vertical="center" wrapText="1"/>
    </xf>
    <xf fontId="1" borderId="22" applyFont="true" applyBorder="true" applyAlignment="true">
      <alignment horizontal="center" vertical="center" wrapText="1"/>
    </xf>
    <xf fontId="1" fillId="2" borderId="22" applyFont="true" applyFill="true" applyBorder="true" applyAlignment="true">
      <alignment horizontal="right" vertical="bottom" wrapText="1"/>
    </xf>
    <xf numFmtId="51" fontId="1" fillId="8" borderId="22" applyNumberFormat="true" applyFont="true" applyFill="true" applyBorder="true" applyAlignment="true">
      <alignment horizontal="right" vertical="bottom" wrapText="1"/>
    </xf>
    <xf numFmtId="51" fontId="3" fillId="8" borderId="11" applyNumberFormat="true" applyFont="true" applyFill="true" applyBorder="true" applyAlignment="true">
      <alignment horizontal="right" vertical="bottom" wrapText="1"/>
    </xf>
    <xf fontId="7" borderId="2" applyFont="true" applyBorder="true" applyAlignment="true">
      <alignment horizontal="left" vertical="top" wrapText="1"/>
    </xf>
    <xf fontId="5" applyFont="true" applyAlignment="true">
      <alignment horizontal="left"/>
    </xf>
    <xf fontId="5" applyFont="true" applyAlignment="true">
      <alignment horizontal="center" vertical="center" wrapText="0"/>
    </xf>
    <xf fontId="1" borderId="16" applyFont="true" applyBorder="true" applyAlignment="true">
      <alignment horizontal="center" vertical="center" wrapText="1"/>
    </xf>
    <xf fontId="1" fillId="2" borderId="3" applyFont="true" applyFill="true" applyBorder="true" applyAlignment="true">
      <alignment horizontal="right" vertical="bottom" wrapText="0"/>
    </xf>
    <xf fontId="1" borderId="6" applyFont="true" applyBorder="true" applyAlignment="true">
      <alignment horizontal="center" vertical="center" wrapText="1"/>
    </xf>
    <xf fontId="3" borderId="5" applyFont="true" applyBorder="true" applyAlignment="true">
      <alignment horizontal="center" vertical="center" wrapText="1"/>
    </xf>
    <xf fontId="3" fillId="2" borderId="3" applyFont="true" applyFill="true" applyBorder="true" applyAlignment="true">
      <alignment horizontal="right" vertical="bottom" wrapText="0"/>
    </xf>
    <xf numFmtId="51" fontId="3" fillId="4" borderId="6" applyNumberFormat="true" applyFont="true" applyFill="true" applyBorder="true" applyAlignment="true">
      <alignment horizontal="right" vertical="bottom" wrapText="0"/>
    </xf>
    <xf fontId="1" borderId="17" applyFont="true" applyBorder="true" applyAlignment="true">
      <alignment horizontal="left"/>
    </xf>
    <xf numFmtId="51" fontId="1" fillId="4" borderId="6" applyNumberFormat="true" applyFont="true" applyFill="true" applyBorder="true" applyAlignment="true">
      <alignment horizontal="right" vertical="bottom" wrapText="0"/>
    </xf>
    <xf fontId="1" fillId="2" borderId="22" applyFont="true" applyFill="true" applyBorder="true" applyAlignment="true">
      <alignment horizontal="right" vertical="bottom" wrapText="0"/>
    </xf>
    <xf numFmtId="51" fontId="1" fillId="4" borderId="11" applyNumberFormat="true" applyFont="true" applyFill="true" applyBorder="true" applyAlignment="true">
      <alignment horizontal="right" vertical="bottom" wrapText="0"/>
    </xf>
    <xf fontId="4" borderId="24" applyFont="true" applyBorder="true" applyAlignment="true">
      <alignment horizontal="center" vertical="center" wrapText="1"/>
    </xf>
    <xf fontId="4" borderId="25" applyFont="true" applyBorder="true" applyAlignment="true">
      <alignment horizontal="center" vertical="center" wrapText="1"/>
    </xf>
    <xf fontId="4" fillId="5" borderId="24" applyFont="true" applyFill="true" applyBorder="true" applyAlignment="true">
      <alignment horizontal="center" vertical="center" wrapText="1"/>
    </xf>
    <xf fontId="4" fillId="5" borderId="25" applyFont="true" applyFill="true" applyBorder="true" applyAlignment="true">
      <alignment horizontal="center" vertical="center" wrapText="1"/>
    </xf>
    <xf fontId="1" borderId="24" applyFont="true" applyBorder="true" applyAlignment="true">
      <alignment horizontal="center" vertical="top" wrapText="1"/>
    </xf>
    <xf fontId="1" borderId="25" applyFont="true" applyBorder="true" applyAlignment="true">
      <alignment horizontal="center" vertical="top" wrapText="1"/>
    </xf>
    <xf fontId="1" borderId="3" applyFont="true" applyBorder="true" applyAlignment="true">
      <alignment horizontal="left" vertical="bottom" wrapText="0"/>
    </xf>
    <xf fontId="3" borderId="3" applyFont="true" applyBorder="true" applyAlignment="true">
      <alignment horizontal="left" vertical="top" wrapText="1"/>
    </xf>
    <xf numFmtId="51" fontId="3" fillId="2" borderId="3" applyNumberFormat="true" applyFont="true" applyFill="true" applyBorder="true" applyAlignment="true">
      <alignment horizontal="right" vertical="bottom" wrapText="1"/>
    </xf>
    <xf numFmtId="51" fontId="3" fillId="8" borderId="3" applyNumberFormat="true" applyFont="true" applyFill="true" applyBorder="true" applyAlignment="true">
      <alignment horizontal="right" vertical="bottom" wrapText="1"/>
    </xf>
    <xf numFmtId="51" fontId="1" fillId="2" borderId="22" applyNumberFormat="true" applyFont="true" applyFill="true" applyBorder="true" applyAlignment="true">
      <alignment horizontal="right" vertical="bottom" wrapText="1"/>
    </xf>
    <xf fontId="7" applyFont="true" applyAlignment="true">
      <alignment horizontal="center" vertical="top" wrapText="1"/>
    </xf>
    <xf fontId="5" applyFont="true" applyAlignment="true">
      <alignment horizontal="center" vertical="top" wrapText="1"/>
    </xf>
    <xf fontId="1" borderId="14" applyFont="true" applyBorder="true" applyAlignment="true">
      <alignment horizontal="center" vertical="center" wrapText="1"/>
    </xf>
    <xf fontId="1" fillId="2" borderId="16" applyFont="true" applyFill="true" applyBorder="true" applyAlignment="true">
      <alignment horizontal="right" vertical="bottom" wrapText="0"/>
    </xf>
    <xf fontId="1" borderId="26" applyFont="true" applyBorder="true" applyAlignment="true">
      <alignment horizontal="left"/>
    </xf>
    <xf fontId="1" fillId="2" borderId="11" applyFont="true" applyFill="true" applyBorder="true" applyAlignment="true">
      <alignment horizontal="right" vertical="bottom" wrapText="0"/>
    </xf>
    <xf fontId="1" fillId="5" borderId="3" applyFont="true" applyFill="true" applyBorder="true" applyAlignment="true">
      <alignment horizontal="center" vertical="center" wrapText="1"/>
    </xf>
    <xf fontId="1" fillId="5" borderId="19" applyFont="true" applyFill="true" applyBorder="true" applyAlignment="true">
      <alignment horizontal="center" vertical="center" wrapText="1"/>
    </xf>
    <xf fontId="1" applyFont="true" applyAlignment="true">
      <alignment horizontal="left" vertical="bottom" wrapText="0"/>
    </xf>
    <xf fontId="10" applyFont="true" applyAlignment="true">
      <alignment horizontal="center" vertical="top" wrapText="1"/>
    </xf>
    <xf fontId="6" applyFont="true" applyAlignment="true">
      <alignment horizontal="left" vertical="bottom" wrapText="0"/>
    </xf>
    <xf fontId="3" fillId="5" borderId="3" applyFont="true" applyFill="true" applyBorder="true" applyAlignment="true">
      <alignment horizontal="left" vertical="top" wrapText="1"/>
    </xf>
    <xf numFmtId="51" fontId="3" fillId="8" borderId="27" applyNumberFormat="true" applyFont="true" applyFill="true" applyBorder="true" applyAlignment="true">
      <alignment horizontal="right" vertical="bottom" wrapText="1"/>
    </xf>
    <xf numFmtId="51" fontId="1" fillId="2" borderId="19" applyNumberFormat="true" applyFont="true" applyFill="true" applyBorder="true" applyAlignment="true">
      <alignment horizontal="right" vertical="bottom" wrapText="1"/>
    </xf>
    <xf numFmtId="51" fontId="1" fillId="2" borderId="6" applyNumberFormat="true" applyFont="true" applyFill="true" applyBorder="true" applyAlignment="true">
      <alignment horizontal="right" vertical="bottom" wrapText="1"/>
    </xf>
    <xf numFmtId="51" fontId="1" fillId="2" borderId="28" applyNumberFormat="true" applyFont="true" applyFill="true" applyBorder="true" applyAlignment="true">
      <alignment horizontal="right" vertical="bottom" wrapText="1"/>
    </xf>
    <xf numFmtId="51" fontId="1" fillId="2" borderId="11" applyNumberFormat="true" applyFont="true" applyFill="true" applyBorder="true" applyAlignment="true">
      <alignment horizontal="right" vertical="bottom" wrapText="1"/>
    </xf>
    <xf fontId="1" borderId="19" applyFont="true" applyBorder="true" applyAlignment="true">
      <alignment horizontal="center" vertical="top" wrapText="1"/>
    </xf>
    <xf fontId="1" borderId="29" applyFont="true" applyBorder="true" applyAlignment="true">
      <alignment horizontal="center" vertical="center" wrapText="1"/>
    </xf>
    <xf fontId="1" borderId="19" applyFont="true" applyBorder="true" applyAlignment="true">
      <alignment horizontal="center" vertical="center" wrapText="1"/>
    </xf>
    <xf fontId="5" borderId="19" applyFont="true" applyBorder="true" applyAlignment="true">
      <alignment horizontal="center" vertical="center" wrapText="1"/>
    </xf>
    <xf numFmtId="51" fontId="3" fillId="2" borderId="30" applyNumberFormat="true" applyFont="true" applyFill="true" applyBorder="true" applyAlignment="true">
      <alignment horizontal="right" vertical="bottom" wrapText="1"/>
    </xf>
    <xf numFmtId="51" fontId="3" fillId="2" borderId="16" applyNumberFormat="true" applyFont="true" applyFill="true" applyBorder="true" applyAlignment="true">
      <alignment horizontal="right" vertical="bottom" wrapText="1"/>
    </xf>
    <xf fontId="3" applyFont="true" applyAlignment="true">
      <alignment horizontal="left" vertical="bottom" wrapText="0"/>
    </xf>
    <xf fontId="3" borderId="29" applyFont="true" applyBorder="true" applyAlignment="true">
      <alignment horizontal="left" vertical="center" wrapText="1"/>
    </xf>
    <xf numFmtId="51" fontId="3" fillId="2" borderId="15" applyNumberFormat="true" applyFont="true" applyFill="true" applyBorder="true" applyAlignment="true">
      <alignment horizontal="right" vertical="bottom" wrapText="1"/>
    </xf>
    <xf fontId="1" borderId="29" applyFont="true" applyBorder="true" applyAlignment="true">
      <alignment horizontal="left" vertical="center" wrapText="1" indent="2"/>
    </xf>
    <xf fontId="1" fillId="5" borderId="29" applyFont="true" applyFill="true" applyBorder="true" applyAlignment="true">
      <alignment horizontal="left" vertical="center" wrapText="1" indent="4"/>
    </xf>
    <xf fontId="1" fillId="5" borderId="19" applyFont="true" applyFill="true" applyBorder="true" applyAlignment="true">
      <alignment horizontal="left" vertical="center" wrapText="1" indent="4"/>
    </xf>
    <xf numFmtId="51" fontId="1" fillId="2" borderId="30" applyNumberFormat="true" applyFont="true" applyFill="true" applyBorder="true" applyAlignment="true">
      <alignment horizontal="right" vertical="bottom" wrapText="0"/>
    </xf>
    <xf numFmtId="51" fontId="1" fillId="2" borderId="16" applyNumberFormat="true" applyFont="true" applyFill="true" applyBorder="true" applyAlignment="true">
      <alignment horizontal="right" vertical="bottom" wrapText="0"/>
    </xf>
    <xf numFmtId="51" fontId="1" fillId="2" borderId="19" applyNumberFormat="true" applyFont="true" applyFill="true" applyBorder="true" applyAlignment="true">
      <alignment horizontal="right" vertical="bottom" wrapText="0"/>
    </xf>
    <xf borderId="31" applyBorder="true" applyAlignment="true">
      <alignment horizontal="left"/>
    </xf>
    <xf borderId="32" applyBorder="true" applyAlignment="true">
      <alignment horizontal="left"/>
    </xf>
    <xf fontId="3" fillId="5" borderId="3" applyFont="true" applyFill="true" applyBorder="true" applyAlignment="true">
      <alignment horizontal="left" vertical="center" wrapText="1"/>
    </xf>
    <xf numFmtId="51" fontId="1" fillId="2" borderId="28" applyNumberFormat="true" applyFont="true" applyFill="true" applyBorder="true" applyAlignment="true">
      <alignment horizontal="right" vertical="bottom" wrapText="0"/>
    </xf>
    <xf numFmtId="51" fontId="1" fillId="8" borderId="6" applyNumberFormat="true" applyFont="true" applyFill="true" applyBorder="true" applyAlignment="true">
      <alignment horizontal="right" vertical="bottom" wrapText="1"/>
    </xf>
    <xf fontId="8" borderId="3" applyFont="true" applyBorder="true" applyAlignment="true">
      <alignment horizontal="left" vertical="center" wrapText="1" indent="2"/>
    </xf>
    <xf fontId="1" borderId="11" applyFont="true" applyBorder="true" applyAlignment="true">
      <alignment horizontal="center" vertical="center" wrapText="1"/>
    </xf>
    <xf fontId="11" applyFont="true" applyAlignment="true">
      <alignment horizontal="center" vertical="top" wrapText="1"/>
    </xf>
    <xf fontId="1" borderId="12" applyFont="true" applyBorder="true" applyAlignment="true">
      <alignment horizontal="center" vertical="center" wrapText="1"/>
    </xf>
    <xf numFmtId="51" fontId="3" fillId="2" borderId="13" applyNumberFormat="true" applyFont="true" applyFill="true" applyBorder="true" applyAlignment="true">
      <alignment horizontal="right" vertical="bottom" wrapText="1"/>
    </xf>
    <xf fontId="5" borderId="25" applyFont="true" applyBorder="true" applyAlignment="true">
      <alignment horizontal="center" vertical="center" wrapText="1"/>
    </xf>
    <xf numFmtId="51" fontId="3" fillId="2" borderId="6" applyNumberFormat="true" applyFont="true" applyFill="true" applyBorder="true" applyAlignment="true">
      <alignment horizontal="right" vertical="bottom" wrapText="1"/>
    </xf>
    <xf fontId="8" applyFont="true" applyAlignment="true">
      <alignment horizontal="left" vertical="center" wrapText="1" indent="2"/>
    </xf>
    <xf fontId="8" fillId="5" borderId="3" applyFont="true" applyFill="true" applyBorder="true" applyAlignment="true">
      <alignment horizontal="left" vertical="center" wrapText="1" indent="2"/>
    </xf>
    <xf fontId="3" borderId="10" applyFont="true" applyBorder="true" applyAlignment="true">
      <alignment horizontal="center" vertical="center" wrapText="1"/>
    </xf>
    <xf numFmtId="51" fontId="3" fillId="2" borderId="22" applyNumberFormat="true" applyFont="true" applyFill="true" applyBorder="true" applyAlignment="true">
      <alignment horizontal="right" vertical="bottom" wrapText="1"/>
    </xf>
    <xf numFmtId="51" fontId="3" fillId="2" borderId="11" applyNumberFormat="true" applyFont="true" applyFill="true" applyBorder="true" applyAlignment="true">
      <alignment horizontal="right" vertical="bottom" wrapText="1"/>
    </xf>
    <xf borderId="1" applyBorder="true" applyAlignment="true">
      <alignment horizontal="left"/>
    </xf>
    <xf fontId="5" borderId="29" applyFont="true" applyBorder="true" applyAlignment="true">
      <alignment horizontal="center" vertical="center" wrapText="1"/>
    </xf>
    <xf fontId="1" applyFont="true" applyAlignment="true">
      <alignment horizontal="right" vertical="bottom" wrapText="0"/>
    </xf>
    <xf fontId="1" borderId="7" applyFont="true" applyBorder="true" applyAlignment="true">
      <alignment horizontal="center" vertical="center" wrapText="1"/>
    </xf>
    <xf fontId="1" borderId="33" applyFont="true" applyBorder="true" applyAlignment="true">
      <alignment horizontal="center" vertical="bottom" wrapText="1"/>
    </xf>
    <xf fontId="4" applyFont="true" applyAlignment="true">
      <alignment horizontal="center" vertical="top" wrapText="0"/>
    </xf>
    <xf fontId="4" applyFont="true" applyAlignment="true">
      <alignment horizontal="center" vertical="top" wrapText="1"/>
    </xf>
    <xf fontId="4" borderId="34" applyFont="true" applyBorder="true" applyAlignment="true">
      <alignment horizontal="center" vertical="top" wrapText="1"/>
    </xf>
    <xf fontId="4" borderId="17" applyFont="true" applyBorder="true" applyAlignment="true">
      <alignment horizontal="center" vertical="top" wrapText="1"/>
    </xf>
    <xf fontId="4" applyFont="true" applyAlignment="true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worksheet" Target="worksheets/sheet4.xml"/>
	<Relationship Id="rId5" Type="http://schemas.openxmlformats.org/officeDocument/2006/relationships/worksheet" Target="worksheets/sheet5.xml"/>
	<Relationship Id="rId6" Type="http://schemas.openxmlformats.org/officeDocument/2006/relationships/worksheet" Target="worksheets/sheet6.xml"/>
	<Relationship Id="rId7" Type="http://schemas.openxmlformats.org/officeDocument/2006/relationships/styles" Target="styles.xml"/>
	<Relationship Id="rId8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drawing4.xml.rels>&#65279;<?xml version="1.0" encoding="UTF-8" standalone="yes"?>
<Relationships xmlns="http://schemas.openxmlformats.org/package/2006/relationships"/>
</file>

<file path=xl/drawings/_rels/drawing5.xml.rels>&#65279;<?xml version="1.0" encoding="UTF-8" standalone="yes"?>
<Relationships xmlns="http://schemas.openxmlformats.org/package/2006/relationships"/>
</file>

<file path=xl/drawings/_rels/drawing6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_rels/vmlDrawingHF4.vml.rels>&#65279;<?xml version="1.0" encoding="UTF-8" standalone="yes"?>
<Relationships xmlns="http://schemas.openxmlformats.org/package/2006/relationships"/>
</file>

<file path=xl/drawings/_rels/vmlDrawingHF5.vml.rels>&#65279;<?xml version="1.0" encoding="UTF-8" standalone="yes"?>
<Relationships xmlns="http://schemas.openxmlformats.org/package/2006/relationships"/>
</file>

<file path=xl/drawings/_rels/vmlDrawingHF6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drawings/drawing4.xml><?xml version="1.0" encoding="utf-8"?>
<wsDr xmlns="http://schemas.openxmlformats.org/drawingml/2006/spreadsheetDrawing" xmlns:a="http://schemas.openxmlformats.org/drawingml/2006/main"/>
</file>

<file path=xl/drawings/drawing5.xml><?xml version="1.0" encoding="utf-8"?>
<wsDr xmlns="http://schemas.openxmlformats.org/drawingml/2006/spreadsheetDrawing" xmlns:a="http://schemas.openxmlformats.org/drawingml/2006/main"/>
</file>

<file path=xl/drawings/drawing6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_rels/sheet4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4.xml"/>
	<Relationship Id="rId2" Type="http://schemas.openxmlformats.org/officeDocument/2006/relationships/vmlDrawing" Target="../drawings/vmlDrawing4.vml"/>
	<Relationship Id="rId3" Type="http://schemas.openxmlformats.org/officeDocument/2006/relationships/comments" Target="../comments4.xml"/>
	<Relationship Id="rId5" Type="http://schemas.openxmlformats.org/officeDocument/2006/relationships/vmlDrawing" Target="../drawings/vmlDrawingHF4.vml"/>
</Relationships>
</file>

<file path=xl/worksheets/_rels/sheet5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5.xml"/>
	<Relationship Id="rId2" Type="http://schemas.openxmlformats.org/officeDocument/2006/relationships/vmlDrawing" Target="../drawings/vmlDrawing5.vml"/>
	<Relationship Id="rId3" Type="http://schemas.openxmlformats.org/officeDocument/2006/relationships/comments" Target="../comments5.xml"/>
	<Relationship Id="rId5" Type="http://schemas.openxmlformats.org/officeDocument/2006/relationships/vmlDrawing" Target="../drawings/vmlDrawingHF5.vml"/>
</Relationships>
</file>

<file path=xl/worksheets/_rels/sheet6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6.xml"/>
	<Relationship Id="rId2" Type="http://schemas.openxmlformats.org/officeDocument/2006/relationships/vmlDrawing" Target="../drawings/vmlDrawing6.vml"/>
	<Relationship Id="rId3" Type="http://schemas.openxmlformats.org/officeDocument/2006/relationships/comments" Target="../comments6.xml"/>
	<Relationship Id="rId5" Type="http://schemas.openxmlformats.org/officeDocument/2006/relationships/vmlDrawing" Target="../drawings/vmlDrawingHF6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67"/>
  <sheetViews>
    <sheetView workbookViewId="0"/>
  </sheetViews>
  <sheetFormatPr defaultColWidth="10.5" customHeight="true" defaultRowHeight="11.429"/>
  <cols>
    <col min="1" max="1" width="0.66796875" style="2" customWidth="true"/>
    <col min="2" max="2" width="70" style="3" customWidth="true"/>
    <col min="3" max="3" width="37.33203125" style="3" customWidth="true"/>
    <col min="4" max="4" width="10.83203125" style="4" customWidth="true"/>
    <col min="5" max="5" width="16.33203125" style="5" customWidth="true"/>
    <col min="6" max="6" width="16.33203125" style="5" customWidth="true"/>
    <col min="7" max="7" width="8.16796875" style="1" customWidth="true"/>
    <col min="8" max="8" width="8.16796875" style="1" customWidth="true"/>
    <col min="9" max="9" width="16.33203125" style="1" customWidth="true"/>
  </cols>
  <sheetData>
    <row r="1" ht="3" customHeight="true" s="6" customFormat="true">
      <c r="A1" s="7" t="s">
        <v>0</v>
      </c>
    </row>
    <row r="2" ht="16" customHeight="true" s="6" customFormat="true">
      <c r="B2" s="8" t="s">
        <v>1</v>
      </c>
      <c r="C2" s="8" t="e"/>
      <c r="D2" s="8" t="e"/>
      <c r="E2" s="8" t="e"/>
      <c r="F2" s="8" t="e"/>
      <c r="G2" s="8" t="e"/>
      <c r="H2" s="8" t="e"/>
      <c r="I2" s="8" t="e"/>
    </row>
    <row r="3" ht="16" customHeight="true" s="6" customFormat="true">
      <c r="B3" s="8" t="s">
        <v>2</v>
      </c>
      <c r="C3" s="8" t="e"/>
      <c r="D3" s="8" t="e"/>
      <c r="E3" s="8" t="e"/>
      <c r="F3" s="8" t="e"/>
      <c r="G3" s="8" t="e"/>
      <c r="H3" s="8" t="e"/>
      <c r="I3" s="8" t="e"/>
    </row>
    <row r="4" ht="16" customHeight="true" s="6" customFormat="true">
      <c r="B4" s="8" t="s">
        <v>3</v>
      </c>
      <c r="C4" s="8" t="e"/>
      <c r="D4" s="8" t="e"/>
      <c r="E4" s="8" t="e"/>
      <c r="F4" s="8" t="e"/>
      <c r="G4" s="8" t="e"/>
      <c r="H4" s="8" t="e"/>
      <c r="I4" s="8" t="e"/>
    </row>
    <row r="5" ht="13" customHeight="true" s="1" customFormat="true">
      <c r="F5" s="9" t="e"/>
      <c r="G5" s="10" t="s">
        <v>4</v>
      </c>
      <c r="H5" s="10" t="e"/>
      <c r="I5" s="10" t="e"/>
    </row>
    <row r="6" ht="13" customHeight="true" s="1" customFormat="true">
      <c r="F6" s="11" t="s">
        <v>5</v>
      </c>
      <c r="G6" s="12" t="s">
        <v>6</v>
      </c>
      <c r="H6" s="12" t="e"/>
      <c r="I6" s="12" t="e"/>
    </row>
    <row r="7" ht="13" customHeight="true" s="1" customFormat="true">
      <c r="F7" s="13" t="s">
        <v>7</v>
      </c>
      <c r="G7" s="14" t="s">
        <v>8</v>
      </c>
      <c r="H7" s="10" t="s">
        <v>9</v>
      </c>
      <c r="I7" s="15" t="s">
        <v>10</v>
      </c>
    </row>
    <row r="8" ht="13" customHeight="true" s="1" customFormat="true">
      <c r="B8" s="16" t="s">
        <v>11</v>
      </c>
      <c r="C8" s="17" t="e"/>
      <c r="D8" s="17" t="e"/>
      <c r="E8" s="17" t="e"/>
      <c r="F8" s="13" t="s">
        <v>12</v>
      </c>
      <c r="G8" s="18" t="e"/>
      <c r="H8" s="18" t="e"/>
      <c r="I8" s="18" t="e"/>
    </row>
    <row r="9" ht="13" customHeight="true" s="1" customFormat="true">
      <c r="B9" s="16" t="s">
        <v>13</v>
      </c>
      <c r="F9" s="13" t="s">
        <v>14</v>
      </c>
      <c r="G9" s="18" t="e"/>
      <c r="H9" s="18" t="e"/>
      <c r="I9" s="18" t="e"/>
    </row>
    <row r="10" ht="26" customHeight="true" s="1" customFormat="true">
      <c r="B10" s="16" t="s">
        <v>15</v>
      </c>
      <c r="C10" s="17" t="e"/>
      <c r="D10" s="17" t="e"/>
      <c r="E10" s="17" t="e"/>
      <c r="F10" s="13" t="s">
        <v>16</v>
      </c>
      <c r="G10" s="18" t="e"/>
      <c r="H10" s="18" t="e"/>
      <c r="I10" s="18" t="e"/>
    </row>
    <row r="11" ht="26" customHeight="true" s="1" customFormat="true">
      <c r="B11" s="16" t="s">
        <v>17</v>
      </c>
      <c r="C11" s="19" t="s">
        <v>18</v>
      </c>
      <c r="D11" s="19" t="e"/>
      <c r="E11" s="19" t="e"/>
      <c r="F11" s="20" t="s">
        <v>19</v>
      </c>
      <c r="G11" s="21" t="e"/>
      <c r="H11" s="21" t="e"/>
      <c r="I11" s="22" t="e"/>
    </row>
    <row r="12" ht="13" customHeight="true" s="1" customFormat="true"/>
    <row r="13" ht="13" customHeight="true" s="1" customFormat="true">
      <c r="B13" s="16" t="s">
        <v>20</v>
      </c>
      <c r="C13" s="23" t="s">
        <v>21</v>
      </c>
      <c r="D13" s="23" t="e"/>
      <c r="E13" s="23" t="e"/>
      <c r="F13" s="23" t="e"/>
      <c r="G13" s="23" t="e"/>
      <c r="H13" s="23" t="e"/>
      <c r="I13" s="23" t="e"/>
    </row>
    <row r="14" ht="13" customHeight="true" s="1" customFormat="true"/>
    <row r="15" ht="13" customHeight="true" s="1" customFormat="true">
      <c r="A15" s="9" t="e"/>
      <c r="B15" s="10" t="s">
        <v>22</v>
      </c>
      <c r="C15" s="10" t="e"/>
      <c r="D15" s="24" t="s">
        <v>23</v>
      </c>
      <c r="E15" s="24" t="s">
        <v>24</v>
      </c>
      <c r="F15" s="24" t="e"/>
    </row>
    <row r="16" ht="13" customHeight="true" s="25" customFormat="true">
      <c r="A16" s="26" t="e"/>
      <c r="B16" s="27" t="s">
        <v>25</v>
      </c>
      <c r="C16" s="27" t="e"/>
      <c r="D16" s="28" t="s">
        <v>26</v>
      </c>
      <c r="E16" s="28" t="s">
        <v>27</v>
      </c>
      <c r="F16" s="28" t="e"/>
    </row>
    <row r="17" ht="13" customHeight="true" s="1" customFormat="true">
      <c r="A17" s="16" t="e"/>
      <c r="B17" s="29" t="s">
        <v>28</v>
      </c>
      <c r="C17" s="29" t="e"/>
      <c r="D17" s="30" t="s">
        <v>29</v>
      </c>
      <c r="E17" s="31" t="n">
        <v>0</v>
      </c>
      <c r="F17" s="31" t="e"/>
    </row>
    <row r="18" ht="13" customHeight="true" s="1" customFormat="true"/>
    <row r="19" ht="15" customHeight="true" s="33" customFormat="true">
      <c r="B19" s="34" t="s">
        <v>30</v>
      </c>
      <c r="C19" s="34" t="e"/>
      <c r="D19" s="34" t="e"/>
      <c r="E19" s="34" t="e"/>
      <c r="F19" s="34" t="e"/>
      <c r="G19" s="34" t="e"/>
      <c r="H19" s="34" t="e"/>
      <c r="I19" s="34" t="e"/>
    </row>
    <row r="20" ht="13" customHeight="true" s="1" customFormat="true">
      <c r="A20" s="9" t="e"/>
      <c r="B20" s="10" t="s">
        <v>31</v>
      </c>
      <c r="C20" s="10" t="e"/>
      <c r="D20" s="24" t="s">
        <v>23</v>
      </c>
      <c r="E20" s="24" t="s">
        <v>32</v>
      </c>
      <c r="F20" s="24" t="e"/>
      <c r="G20" s="24" t="s">
        <v>33</v>
      </c>
      <c r="H20" s="24" t="e"/>
      <c r="I20" s="24" t="e"/>
    </row>
    <row r="21" ht="13" customHeight="true" s="25" customFormat="true">
      <c r="A21" s="26" t="e"/>
      <c r="B21" s="27" t="s">
        <v>25</v>
      </c>
      <c r="C21" s="27" t="e"/>
      <c r="D21" s="28" t="s">
        <v>26</v>
      </c>
      <c r="E21" s="28" t="s">
        <v>27</v>
      </c>
      <c r="F21" s="28" t="e"/>
      <c r="G21" s="28" t="s">
        <v>34</v>
      </c>
      <c r="H21" s="28" t="e"/>
      <c r="I21" s="28" t="e"/>
    </row>
    <row r="22" ht="13" customHeight="true" s="35" customFormat="true">
      <c r="A22" s="36" t="e"/>
      <c r="B22" s="37" t="s">
        <v>35</v>
      </c>
      <c r="C22" s="37" t="e"/>
      <c r="D22" s="38" t="s">
        <v>36</v>
      </c>
      <c r="E22" s="39" t="b">
        <f>=IF(E23="-",0,E23) + IF(E28="-",0,E28) + IF(E29="-",0,E29) + IF(E31="-",0,E31) + IF(E33="-",0,E33) </f>
      </c>
      <c r="F22" s="39" t="e"/>
      <c r="G22" s="40" t="b">
        <f>=IF(G23="-",0,G23) + IF(G28="-",0,G28) + IF(G29="-",0,G29) + IF(G31="-",0,G31) + IF(G33="-",0,G33) </f>
      </c>
      <c r="H22" s="40" t="e"/>
      <c r="I22" s="40" t="e"/>
    </row>
    <row r="23" ht="26" customHeight="true" s="1" customFormat="true">
      <c r="A23" s="41" t="e"/>
      <c r="B23" s="42" t="s">
        <v>37</v>
      </c>
      <c r="C23" s="42" t="e"/>
      <c r="D23" s="44" t="s">
        <v>38</v>
      </c>
      <c r="E23" s="45" t="n">
        <v>0</v>
      </c>
      <c r="F23" s="45" t="e"/>
      <c r="G23" s="46" t="n">
        <v>0</v>
      </c>
      <c r="H23" s="46" t="e"/>
      <c r="I23" s="46" t="e"/>
    </row>
    <row r="24" ht="38" customHeight="true" s="1" customFormat="true">
      <c r="A24" s="47" t="e"/>
      <c r="B24" s="48" t="s">
        <v>39</v>
      </c>
      <c r="C24" s="48" t="e"/>
      <c r="D24" s="44" t="s">
        <v>40</v>
      </c>
      <c r="E24" s="50" t="b">
        <f>=IF(E25="-",0,E25) + IF(E26="-",0,E26) + IF(E27="-",0,E27) </f>
      </c>
      <c r="F24" s="50" t="e"/>
      <c r="G24" s="51" t="b">
        <f>=IF(G25="-",0,G25) + IF(G26="-",0,G26) + IF(G27="-",0,G27) </f>
      </c>
      <c r="H24" s="51" t="e"/>
      <c r="I24" s="51" t="e"/>
    </row>
    <row r="25" ht="26" customHeight="true" s="1" customFormat="true">
      <c r="A25" s="47" t="e"/>
      <c r="B25" s="52" t="s">
        <v>41</v>
      </c>
      <c r="C25" s="52" t="e"/>
      <c r="D25" s="44" t="s">
        <v>42</v>
      </c>
      <c r="E25" s="45" t="n">
        <v>0</v>
      </c>
      <c r="F25" s="45" t="e"/>
      <c r="G25" s="46" t="n">
        <v>0</v>
      </c>
      <c r="H25" s="46" t="e"/>
      <c r="I25" s="46" t="e"/>
    </row>
    <row r="26" ht="13" customHeight="true" s="1" customFormat="true">
      <c r="A26" s="47" t="e"/>
      <c r="B26" s="52" t="s">
        <v>43</v>
      </c>
      <c r="C26" s="52" t="e"/>
      <c r="D26" s="44" t="s">
        <v>44</v>
      </c>
      <c r="E26" s="45" t="n">
        <v>0</v>
      </c>
      <c r="F26" s="45" t="e"/>
      <c r="G26" s="46" t="n">
        <v>0</v>
      </c>
      <c r="H26" s="46" t="e"/>
      <c r="I26" s="46" t="e"/>
    </row>
    <row r="27" ht="26" customHeight="true" s="1" customFormat="true">
      <c r="A27" s="47" t="e"/>
      <c r="B27" s="53" t="s">
        <v>45</v>
      </c>
      <c r="C27" s="53" t="e"/>
      <c r="D27" s="44" t="s">
        <v>46</v>
      </c>
      <c r="E27" s="45" t="n">
        <v>0</v>
      </c>
      <c r="F27" s="45" t="e"/>
      <c r="G27" s="46" t="n">
        <v>0</v>
      </c>
      <c r="H27" s="46" t="e"/>
      <c r="I27" s="46" t="e"/>
    </row>
    <row r="28" ht="13" customHeight="true" s="1" customFormat="true">
      <c r="A28" s="41" t="e"/>
      <c r="B28" s="42" t="s">
        <v>47</v>
      </c>
      <c r="C28" s="42" t="e"/>
      <c r="D28" s="44" t="s">
        <v>48</v>
      </c>
      <c r="E28" s="45" t="n">
        <v>0</v>
      </c>
      <c r="F28" s="45" t="e"/>
      <c r="G28" s="46" t="n">
        <v>0</v>
      </c>
      <c r="H28" s="46" t="e"/>
      <c r="I28" s="46" t="e"/>
    </row>
    <row r="29" ht="13" customHeight="true" s="1" customFormat="true">
      <c r="A29" s="41" t="e"/>
      <c r="B29" s="42" t="s">
        <v>49</v>
      </c>
      <c r="C29" s="42" t="e"/>
      <c r="D29" s="44" t="s">
        <v>50</v>
      </c>
      <c r="E29" s="45" t="n">
        <v>0</v>
      </c>
      <c r="F29" s="45" t="e"/>
      <c r="G29" s="46" t="n">
        <v>0</v>
      </c>
      <c r="H29" s="46" t="e"/>
      <c r="I29" s="46" t="e"/>
    </row>
    <row r="30" ht="38" customHeight="true" s="1" customFormat="true">
      <c r="A30" s="47" t="e"/>
      <c r="B30" s="54" t="s">
        <v>51</v>
      </c>
      <c r="C30" s="54" t="e"/>
      <c r="D30" s="44" t="s">
        <v>52</v>
      </c>
      <c r="E30" s="45" t="n">
        <v>0</v>
      </c>
      <c r="F30" s="45" t="e"/>
      <c r="G30" s="46" t="n">
        <v>0</v>
      </c>
      <c r="H30" s="46" t="e"/>
      <c r="I30" s="46" t="e"/>
    </row>
    <row r="31" ht="13" customHeight="true" s="1" customFormat="true">
      <c r="A31" s="41" t="e"/>
      <c r="B31" s="42" t="s">
        <v>53</v>
      </c>
      <c r="C31" s="42" t="e"/>
      <c r="D31" s="44" t="s">
        <v>54</v>
      </c>
      <c r="E31" s="45" t="n">
        <v>0</v>
      </c>
      <c r="F31" s="45" t="e"/>
      <c r="G31" s="46" t="n">
        <v>0</v>
      </c>
      <c r="H31" s="46" t="e"/>
      <c r="I31" s="46" t="e"/>
    </row>
    <row r="32" ht="38" customHeight="true" s="1" customFormat="true">
      <c r="A32" s="47" t="e"/>
      <c r="B32" s="54" t="s">
        <v>55</v>
      </c>
      <c r="C32" s="54" t="e"/>
      <c r="D32" s="44" t="s">
        <v>56</v>
      </c>
      <c r="E32" s="45" t="n">
        <v>0</v>
      </c>
      <c r="F32" s="45" t="e"/>
      <c r="G32" s="46" t="n">
        <v>0</v>
      </c>
      <c r="H32" s="46" t="e"/>
      <c r="I32" s="46" t="e"/>
    </row>
    <row r="33" ht="13" customHeight="true" s="1" customFormat="true">
      <c r="A33" s="41" t="e"/>
      <c r="B33" s="42" t="s">
        <v>57</v>
      </c>
      <c r="C33" s="42" t="e"/>
      <c r="D33" s="44" t="s">
        <v>58</v>
      </c>
      <c r="E33" s="45" t="n">
        <v>0</v>
      </c>
      <c r="F33" s="45" t="e"/>
      <c r="G33" s="46" t="n">
        <v>0</v>
      </c>
      <c r="H33" s="46" t="e"/>
      <c r="I33" s="46" t="e"/>
    </row>
    <row r="34" ht="51" customHeight="true" s="35" customFormat="true">
      <c r="A34" s="36" t="e"/>
      <c r="B34" s="55" t="s">
        <v>59</v>
      </c>
      <c r="C34" s="55" t="e"/>
      <c r="D34" s="44" t="s">
        <v>60</v>
      </c>
      <c r="E34" s="56" t="b">
        <f>=IF((IF((E23 * 1000)="-",0,(E23 * 1000))+IF((E28 * 1000)="-",0,(E28 * 1000))+IF((E29 * 1000)="-",0,(E29 * 1000)))=0,0,(IF((E24 * 1000)="-",0,(E24 * 1000)))/(IF((E23 * 1000)="-",0,(E23 * 1000))+IF((E28 * 1000)="-",0,(E28 * 1000))+IF((E29 * 1000)="-",0,(E29 * 1000))))*100</f>
      </c>
      <c r="F34" s="56" t="e"/>
      <c r="G34" s="57" t="b">
        <f>=IF((IF((G23 * 1000)="-",0,(G23 * 1000))+IF((G28 * 1000)="-",0,(G28 * 1000))+IF((G29 * 1000)="-",0,(G29 * 1000)))=0,0,(IF((G24 * 1000)="-",0,(G24 * 1000)))/(IF((G23 * 1000)="-",0,(G23 * 1000))+IF((G28 * 1000)="-",0,(G28 * 1000))+IF((G29 * 1000)="-",0,(G29 * 1000))))*100</f>
      </c>
      <c r="H34" s="57" t="e"/>
      <c r="I34" s="57" t="e"/>
    </row>
    <row r="35" ht="13" customHeight="true" s="35" customFormat="true">
      <c r="A35" s="36" t="e"/>
      <c r="B35" s="37" t="s">
        <v>61</v>
      </c>
      <c r="C35" s="37" t="e"/>
      <c r="D35" s="58" t="s">
        <v>62</v>
      </c>
      <c r="E35" s="59" t="b">
        <f>=IF(E36="-",0,E36) + IF(E42="-",0,E42) + IF(E54="-",0,E54) + IF(E55="-",0,E55) + IF(E56="-",0,E56) + IF(E58="-",0,E58) </f>
      </c>
      <c r="F35" s="59" t="e"/>
      <c r="G35" s="60" t="b">
        <f>=IF(G36="-",0,G36) + IF(G42="-",0,G42) + IF(G54="-",0,G54) + IF(G55="-",0,G55) + IF(G56="-",0,G56) + IF(G58="-",0,G58) </f>
      </c>
      <c r="H35" s="60" t="e"/>
      <c r="I35" s="60" t="e"/>
    </row>
    <row r="36" ht="38" customHeight="true" s="1" customFormat="true">
      <c r="A36" s="41" t="e"/>
      <c r="B36" s="42" t="s">
        <v>63</v>
      </c>
      <c r="C36" s="42" t="e"/>
      <c r="D36" s="44" t="s">
        <v>64</v>
      </c>
      <c r="E36" s="50" t="b">
        <f>=IF(E37="-",0,E37) + IF(E38="-",0,E38) + IF(E40="-",0,E40) + IF(E41="-",0,E41) </f>
      </c>
      <c r="F36" s="50" t="e"/>
      <c r="G36" s="51" t="b">
        <f>=IF(G37="-",0,G37) + IF(G38="-",0,G38) + IF(G40="-",0,G40) + IF(G41="-",0,G41) </f>
      </c>
      <c r="H36" s="51" t="e"/>
      <c r="I36" s="51" t="e"/>
    </row>
    <row r="37" ht="26" customHeight="true" s="1" customFormat="true">
      <c r="A37" s="47" t="e"/>
      <c r="B37" s="54" t="s">
        <v>65</v>
      </c>
      <c r="C37" s="54" t="e"/>
      <c r="D37" s="44" t="s">
        <v>66</v>
      </c>
      <c r="E37" s="45" t="n">
        <v>0</v>
      </c>
      <c r="F37" s="45" t="e"/>
      <c r="G37" s="46" t="n">
        <v>0</v>
      </c>
      <c r="H37" s="46" t="e"/>
      <c r="I37" s="46" t="e"/>
    </row>
    <row r="38" ht="13" customHeight="true" s="1" customFormat="true">
      <c r="A38" s="47" t="e"/>
      <c r="B38" s="54" t="s">
        <v>67</v>
      </c>
      <c r="C38" s="54" t="e"/>
      <c r="D38" s="44" t="s">
        <v>68</v>
      </c>
      <c r="E38" s="45" t="n">
        <v>0</v>
      </c>
      <c r="F38" s="45" t="e"/>
      <c r="G38" s="46" t="n">
        <v>0</v>
      </c>
      <c r="H38" s="46" t="e"/>
      <c r="I38" s="46" t="e"/>
    </row>
    <row r="39" ht="13" customHeight="true" s="1" customFormat="true">
      <c r="A39" s="47" t="e"/>
      <c r="B39" s="52" t="s">
        <v>69</v>
      </c>
      <c r="C39" s="52" t="e"/>
      <c r="D39" s="44" t="s">
        <v>70</v>
      </c>
      <c r="E39" s="45" t="n">
        <v>0</v>
      </c>
      <c r="F39" s="45" t="e"/>
      <c r="G39" s="46" t="n">
        <v>0</v>
      </c>
      <c r="H39" s="46" t="e"/>
      <c r="I39" s="46" t="e"/>
    </row>
    <row r="40" ht="13" customHeight="true" s="1" customFormat="true">
      <c r="A40" s="47" t="e"/>
      <c r="B40" s="54" t="s">
        <v>71</v>
      </c>
      <c r="C40" s="54" t="e"/>
      <c r="D40" s="44" t="s">
        <v>72</v>
      </c>
      <c r="E40" s="45" t="n">
        <v>0</v>
      </c>
      <c r="F40" s="45" t="e"/>
      <c r="G40" s="46" t="n">
        <v>0</v>
      </c>
      <c r="H40" s="46" t="e"/>
      <c r="I40" s="46" t="e"/>
    </row>
    <row r="41" ht="13" customHeight="true" s="1" customFormat="true">
      <c r="A41" s="47" t="e"/>
      <c r="B41" s="54" t="s">
        <v>73</v>
      </c>
      <c r="C41" s="54" t="e"/>
      <c r="D41" s="44" t="s">
        <v>74</v>
      </c>
      <c r="E41" s="45" t="n">
        <v>0</v>
      </c>
      <c r="F41" s="45" t="e"/>
      <c r="G41" s="46" t="n">
        <v>0</v>
      </c>
      <c r="H41" s="46" t="e"/>
      <c r="I41" s="46" t="e"/>
    </row>
    <row r="42" ht="26" customHeight="true" s="1" customFormat="true">
      <c r="A42" s="41" t="e"/>
      <c r="B42" s="42" t="s">
        <v>75</v>
      </c>
      <c r="C42" s="42" t="e"/>
      <c r="D42" s="44" t="s">
        <v>76</v>
      </c>
      <c r="E42" s="50" t="b">
        <f>=IF(E43="-",0,E43) + IF(E45="-",0,E45) + IF(E46="-",0,E46) + IF(E47="-",0,E47) + IF(E48="-",0,E48) + IF(E49="-",0,E49) + IF(E50="-",0,E50) + IF(E53="-",0,E53) </f>
      </c>
      <c r="F42" s="50" t="e"/>
      <c r="G42" s="51" t="b">
        <f>=IF(G43="-",0,G43) + IF(G45="-",0,G45) + IF(G46="-",0,G46) + IF(G47="-",0,G47) + IF(G48="-",0,G48) + IF(G49="-",0,G49) + IF(G50="-",0,G50) + IF(G53="-",0,G53) </f>
      </c>
      <c r="H42" s="51" t="e"/>
      <c r="I42" s="51" t="e"/>
    </row>
    <row r="43" ht="26" customHeight="true" s="1" customFormat="true">
      <c r="A43" s="47" t="e"/>
      <c r="B43" s="54" t="s">
        <v>77</v>
      </c>
      <c r="C43" s="54" t="e"/>
      <c r="D43" s="44" t="s">
        <v>78</v>
      </c>
      <c r="E43" s="45" t="n">
        <v>0</v>
      </c>
      <c r="F43" s="45" t="e"/>
      <c r="G43" s="46" t="n">
        <v>0</v>
      </c>
      <c r="H43" s="46" t="e"/>
      <c r="I43" s="46" t="e"/>
    </row>
    <row r="44" ht="13" customHeight="true" s="1" customFormat="true">
      <c r="A44" s="61" t="e"/>
      <c r="B44" s="52" t="s">
        <v>79</v>
      </c>
      <c r="C44" s="52" t="e"/>
      <c r="D44" s="44" t="s">
        <v>80</v>
      </c>
      <c r="E44" s="45" t="n">
        <v>0</v>
      </c>
      <c r="F44" s="45" t="e"/>
      <c r="G44" s="46" t="n">
        <v>0</v>
      </c>
      <c r="H44" s="46" t="e"/>
      <c r="I44" s="46" t="e"/>
    </row>
    <row r="45" ht="13" customHeight="true" s="1" customFormat="true">
      <c r="A45" s="47" t="e"/>
      <c r="B45" s="54" t="s">
        <v>81</v>
      </c>
      <c r="C45" s="54" t="e"/>
      <c r="D45" s="44" t="s">
        <v>82</v>
      </c>
      <c r="E45" s="45" t="n">
        <v>0</v>
      </c>
      <c r="F45" s="45" t="e"/>
      <c r="G45" s="46" t="n">
        <v>0</v>
      </c>
      <c r="H45" s="46" t="e"/>
      <c r="I45" s="46" t="e"/>
    </row>
    <row r="46" ht="13" customHeight="true" s="1" customFormat="true">
      <c r="A46" s="47" t="e"/>
      <c r="B46" s="54" t="s">
        <v>83</v>
      </c>
      <c r="C46" s="54" t="e"/>
      <c r="D46" s="44" t="s">
        <v>84</v>
      </c>
      <c r="E46" s="45" t="n">
        <v>0</v>
      </c>
      <c r="F46" s="45" t="e"/>
      <c r="G46" s="46" t="n">
        <v>0</v>
      </c>
      <c r="H46" s="46" t="e"/>
      <c r="I46" s="46" t="e"/>
    </row>
    <row r="47" ht="13" customHeight="true" s="1" customFormat="true">
      <c r="A47" s="47" t="e"/>
      <c r="B47" s="54" t="s">
        <v>85</v>
      </c>
      <c r="C47" s="54" t="e"/>
      <c r="D47" s="44" t="s">
        <v>86</v>
      </c>
      <c r="E47" s="45" t="n">
        <v>0</v>
      </c>
      <c r="F47" s="45" t="e"/>
      <c r="G47" s="46" t="n">
        <v>0</v>
      </c>
      <c r="H47" s="46" t="e"/>
      <c r="I47" s="46" t="e"/>
    </row>
    <row r="48" ht="13" customHeight="true" s="1" customFormat="true">
      <c r="A48" s="47" t="e"/>
      <c r="B48" s="54" t="s">
        <v>87</v>
      </c>
      <c r="C48" s="54" t="e"/>
      <c r="D48" s="44" t="s">
        <v>88</v>
      </c>
      <c r="E48" s="45" t="n">
        <v>0</v>
      </c>
      <c r="F48" s="45" t="e"/>
      <c r="G48" s="46" t="n">
        <v>0</v>
      </c>
      <c r="H48" s="46" t="e"/>
      <c r="I48" s="46" t="e"/>
    </row>
    <row r="49" ht="13" customHeight="true" s="1" customFormat="true">
      <c r="A49" s="47" t="e"/>
      <c r="B49" s="54" t="s">
        <v>89</v>
      </c>
      <c r="C49" s="54" t="e"/>
      <c r="D49" s="44" t="s">
        <v>90</v>
      </c>
      <c r="E49" s="45" t="n">
        <v>0</v>
      </c>
      <c r="F49" s="45" t="e"/>
      <c r="G49" s="46" t="n">
        <v>0</v>
      </c>
      <c r="H49" s="46" t="e"/>
      <c r="I49" s="46" t="e"/>
    </row>
    <row r="50" ht="13" customHeight="true" s="1" customFormat="true">
      <c r="A50" s="47" t="e"/>
      <c r="B50" s="54" t="s">
        <v>91</v>
      </c>
      <c r="C50" s="54" t="e"/>
      <c r="D50" s="44" t="s">
        <v>92</v>
      </c>
      <c r="E50" s="45" t="n">
        <v>0</v>
      </c>
      <c r="F50" s="45" t="e"/>
      <c r="G50" s="46" t="n">
        <v>0</v>
      </c>
      <c r="H50" s="46" t="e"/>
      <c r="I50" s="46" t="e"/>
    </row>
    <row r="51" ht="13" customHeight="true" s="1" customFormat="true">
      <c r="A51" s="47" t="e"/>
      <c r="B51" s="52" t="s">
        <v>93</v>
      </c>
      <c r="C51" s="52" t="e"/>
      <c r="D51" s="44" t="s">
        <v>94</v>
      </c>
      <c r="E51" s="45" t="n">
        <v>0</v>
      </c>
      <c r="F51" s="45" t="e"/>
      <c r="G51" s="46" t="n">
        <v>0</v>
      </c>
      <c r="H51" s="46" t="e"/>
      <c r="I51" s="46" t="e"/>
    </row>
    <row r="52" ht="13" customHeight="true" s="1" customFormat="true">
      <c r="A52" s="47" t="e"/>
      <c r="B52" s="52" t="s">
        <v>95</v>
      </c>
      <c r="C52" s="52" t="e"/>
      <c r="D52" s="44" t="s">
        <v>96</v>
      </c>
      <c r="E52" s="45" t="n">
        <v>0</v>
      </c>
      <c r="F52" s="45" t="e"/>
      <c r="G52" s="46" t="n">
        <v>0</v>
      </c>
      <c r="H52" s="46" t="e"/>
      <c r="I52" s="46" t="e"/>
    </row>
    <row r="53" ht="13" customHeight="true" s="1" customFormat="true">
      <c r="A53" s="47" t="e"/>
      <c r="B53" s="54" t="s">
        <v>97</v>
      </c>
      <c r="C53" s="54" t="e"/>
      <c r="D53" s="44" t="s">
        <v>98</v>
      </c>
      <c r="E53" s="45" t="n">
        <v>0</v>
      </c>
      <c r="F53" s="45" t="e"/>
      <c r="G53" s="46" t="n">
        <v>0</v>
      </c>
      <c r="H53" s="46" t="e"/>
      <c r="I53" s="46" t="e"/>
    </row>
    <row r="54" ht="13" customHeight="true" s="1" customFormat="true">
      <c r="A54" s="41" t="e"/>
      <c r="B54" s="42" t="s">
        <v>99</v>
      </c>
      <c r="C54" s="42" t="e"/>
      <c r="D54" s="44" t="s">
        <v>100</v>
      </c>
      <c r="E54" s="45" t="n">
        <v>0</v>
      </c>
      <c r="F54" s="45" t="e"/>
      <c r="G54" s="46" t="n">
        <v>0</v>
      </c>
      <c r="H54" s="46" t="e"/>
      <c r="I54" s="46" t="e"/>
    </row>
    <row r="55" ht="13" customHeight="true" s="1" customFormat="true">
      <c r="A55" s="41" t="e"/>
      <c r="B55" s="42" t="s">
        <v>101</v>
      </c>
      <c r="C55" s="42" t="e"/>
      <c r="D55" s="44" t="s">
        <v>102</v>
      </c>
      <c r="E55" s="45" t="n">
        <v>0</v>
      </c>
      <c r="F55" s="45" t="e"/>
      <c r="G55" s="46" t="n">
        <v>0</v>
      </c>
      <c r="H55" s="46" t="e"/>
      <c r="I55" s="46" t="e"/>
    </row>
    <row r="56" ht="13" customHeight="true" s="1" customFormat="true">
      <c r="A56" s="41" t="e"/>
      <c r="B56" s="42" t="s">
        <v>103</v>
      </c>
      <c r="C56" s="42" t="e"/>
      <c r="D56" s="44" t="s">
        <v>104</v>
      </c>
      <c r="E56" s="45" t="n">
        <v>0</v>
      </c>
      <c r="F56" s="45" t="e"/>
      <c r="G56" s="46" t="n">
        <v>0</v>
      </c>
      <c r="H56" s="46" t="e"/>
      <c r="I56" s="46" t="e"/>
    </row>
    <row r="57" ht="26" customHeight="true" s="1" customFormat="true">
      <c r="A57" s="47" t="e"/>
      <c r="B57" s="54" t="s">
        <v>105</v>
      </c>
      <c r="C57" s="54" t="e"/>
      <c r="D57" s="44" t="s">
        <v>106</v>
      </c>
      <c r="E57" s="45" t="n">
        <v>0</v>
      </c>
      <c r="F57" s="45" t="e"/>
      <c r="G57" s="46" t="n">
        <v>0</v>
      </c>
      <c r="H57" s="46" t="e"/>
      <c r="I57" s="46" t="e"/>
    </row>
    <row r="58" ht="13" customHeight="true" s="1" customFormat="true">
      <c r="A58" s="41" t="e"/>
      <c r="B58" s="42" t="s">
        <v>107</v>
      </c>
      <c r="C58" s="42" t="e"/>
      <c r="D58" s="44" t="s">
        <v>108</v>
      </c>
      <c r="E58" s="45" t="n">
        <v>0</v>
      </c>
      <c r="F58" s="45" t="e"/>
      <c r="G58" s="46" t="n">
        <v>0</v>
      </c>
      <c r="H58" s="46" t="e"/>
      <c r="I58" s="46" t="e"/>
    </row>
    <row r="59" ht="26" customHeight="true" s="1" customFormat="true">
      <c r="A59" s="47" t="e"/>
      <c r="B59" s="54" t="s">
        <v>109</v>
      </c>
      <c r="C59" s="54" t="e"/>
      <c r="D59" s="44" t="s">
        <v>110</v>
      </c>
      <c r="E59" s="45" t="n">
        <v>0</v>
      </c>
      <c r="F59" s="45" t="e"/>
      <c r="G59" s="46" t="n">
        <v>0</v>
      </c>
      <c r="H59" s="46" t="e"/>
      <c r="I59" s="46" t="e"/>
    </row>
    <row r="60" ht="13" customHeight="true" s="1" customFormat="true">
      <c r="A60" s="47" t="e"/>
      <c r="B60" s="54" t="s">
        <v>111</v>
      </c>
      <c r="C60" s="54" t="e"/>
      <c r="D60" s="44" t="s">
        <v>112</v>
      </c>
      <c r="E60" s="45" t="n">
        <v>0</v>
      </c>
      <c r="F60" s="45" t="e"/>
      <c r="G60" s="46" t="n">
        <v>0</v>
      </c>
      <c r="H60" s="46" t="e"/>
      <c r="I60" s="46" t="e"/>
    </row>
    <row r="61" ht="26" customHeight="true" s="1" customFormat="true">
      <c r="A61" s="63" t="e"/>
      <c r="B61" s="64" t="s">
        <v>113</v>
      </c>
      <c r="C61" s="64" t="e"/>
      <c r="D61" s="44" t="s">
        <v>114</v>
      </c>
      <c r="E61" s="65" t="n">
        <v>0</v>
      </c>
      <c r="F61" s="65" t="e"/>
      <c r="G61" s="66" t="n">
        <v>0</v>
      </c>
      <c r="H61" s="66" t="e"/>
      <c r="I61" s="66" t="e"/>
    </row>
    <row r="62" ht="13" customHeight="true" s="1" customFormat="true">
      <c r="A62" s="63" t="e"/>
      <c r="B62" s="29" t="s">
        <v>115</v>
      </c>
      <c r="C62" s="29" t="e"/>
      <c r="D62" s="44" t="s">
        <v>116</v>
      </c>
      <c r="E62" s="67" t="s">
        <v>117</v>
      </c>
      <c r="F62" s="67" t="e"/>
      <c r="G62" s="69" t="s">
        <v>117</v>
      </c>
      <c r="H62" s="69" t="e"/>
      <c r="I62" s="69" t="e"/>
    </row>
    <row r="63" ht="13" customHeight="true" s="1" customFormat="true">
      <c r="A63" s="63" t="e"/>
      <c r="B63" s="42" t="s">
        <v>118</v>
      </c>
      <c r="C63" s="42" t="e"/>
      <c r="D63" s="44" t="s">
        <v>119</v>
      </c>
      <c r="E63" s="67" t="s">
        <v>117</v>
      </c>
      <c r="F63" s="67" t="e"/>
      <c r="G63" s="69" t="s">
        <v>117</v>
      </c>
      <c r="H63" s="69" t="e"/>
      <c r="I63" s="69" t="e"/>
    </row>
    <row r="64" ht="13" customHeight="true" s="1" customFormat="true">
      <c r="A64" s="63" t="e"/>
      <c r="B64" s="42" t="s">
        <v>120</v>
      </c>
      <c r="C64" s="42" t="e"/>
      <c r="D64" s="44" t="s">
        <v>121</v>
      </c>
      <c r="E64" s="67" t="s">
        <v>117</v>
      </c>
      <c r="F64" s="67" t="e"/>
      <c r="G64" s="69" t="s">
        <v>117</v>
      </c>
      <c r="H64" s="69" t="e"/>
      <c r="I64" s="69" t="e"/>
    </row>
    <row r="65" ht="13" customHeight="true" s="1" customFormat="true">
      <c r="A65" s="63" t="e"/>
      <c r="B65" s="42" t="s">
        <v>122</v>
      </c>
      <c r="C65" s="42" t="e"/>
      <c r="D65" s="44" t="s">
        <v>123</v>
      </c>
      <c r="E65" s="67" t="s">
        <v>117</v>
      </c>
      <c r="F65" s="67" t="e"/>
      <c r="G65" s="69" t="s">
        <v>117</v>
      </c>
      <c r="H65" s="69" t="e"/>
      <c r="I65" s="69" t="e"/>
    </row>
    <row r="66" ht="13" customHeight="true" s="1" customFormat="true">
      <c r="A66" s="63" t="e"/>
      <c r="B66" s="29" t="s">
        <v>124</v>
      </c>
      <c r="C66" s="29" t="e"/>
      <c r="D66" s="73" t="s">
        <v>125</v>
      </c>
      <c r="E66" s="74" t="n">
        <v>0</v>
      </c>
      <c r="F66" s="74" t="e"/>
      <c r="G66" s="75" t="n">
        <v>0</v>
      </c>
      <c r="H66" s="75" t="e"/>
      <c r="I66" s="75" t="e"/>
    </row>
    <row r="67" ht="37" customHeight="true" s="1" customFormat="true">
      <c r="B67" s="76" t="s">
        <v>126</v>
      </c>
      <c r="C67" s="76" t="e"/>
      <c r="D67" s="76" t="e"/>
      <c r="E67" s="76" t="e"/>
      <c r="F67" s="76" t="e"/>
      <c r="G67" s="76" t="e"/>
      <c r="H67" s="76" t="e"/>
      <c r="I67" s="76" t="e"/>
    </row>
  </sheetData>
  <mergeCells count="162">
    <mergeCell ref="B2:I2"/>
    <mergeCell ref="B3:I3"/>
    <mergeCell ref="B4:I4"/>
    <mergeCell ref="G5:I5"/>
    <mergeCell ref="G6:I6"/>
    <mergeCell ref="C8:E8"/>
    <mergeCell ref="G8:I8"/>
    <mergeCell ref="G9:I9"/>
    <mergeCell ref="C10:E10"/>
    <mergeCell ref="G10:I10"/>
    <mergeCell ref="C11:E11"/>
    <mergeCell ref="G11:H11"/>
    <mergeCell ref="C13:I13"/>
    <mergeCell ref="B15:C15"/>
    <mergeCell ref="E15:F15"/>
    <mergeCell ref="B16:C16"/>
    <mergeCell ref="E16:F16"/>
    <mergeCell ref="B17:C17"/>
    <mergeCell ref="E17:F17"/>
    <mergeCell ref="B19:I19"/>
    <mergeCell ref="B20:C20"/>
    <mergeCell ref="E20:F20"/>
    <mergeCell ref="G20:I20"/>
    <mergeCell ref="B21:C21"/>
    <mergeCell ref="E21:F21"/>
    <mergeCell ref="G21:I21"/>
    <mergeCell ref="B22:C22"/>
    <mergeCell ref="E22:F22"/>
    <mergeCell ref="G22:I22"/>
    <mergeCell ref="B23:C23"/>
    <mergeCell ref="E23:F23"/>
    <mergeCell ref="G23:I23"/>
    <mergeCell ref="B24:C24"/>
    <mergeCell ref="E24:F24"/>
    <mergeCell ref="G24:I24"/>
    <mergeCell ref="B25:C25"/>
    <mergeCell ref="E25:F25"/>
    <mergeCell ref="G25:I25"/>
    <mergeCell ref="B26:C26"/>
    <mergeCell ref="E26:F26"/>
    <mergeCell ref="G26:I26"/>
    <mergeCell ref="B27:C27"/>
    <mergeCell ref="E27:F27"/>
    <mergeCell ref="G27:I27"/>
    <mergeCell ref="B28:C28"/>
    <mergeCell ref="E28:F28"/>
    <mergeCell ref="G28:I28"/>
    <mergeCell ref="B29:C29"/>
    <mergeCell ref="E29:F29"/>
    <mergeCell ref="G29:I29"/>
    <mergeCell ref="B30:C30"/>
    <mergeCell ref="E30:F30"/>
    <mergeCell ref="G30:I30"/>
    <mergeCell ref="B31:C31"/>
    <mergeCell ref="E31:F31"/>
    <mergeCell ref="G31:I31"/>
    <mergeCell ref="B32:C32"/>
    <mergeCell ref="E32:F32"/>
    <mergeCell ref="G32:I32"/>
    <mergeCell ref="B33:C33"/>
    <mergeCell ref="E33:F33"/>
    <mergeCell ref="G33:I33"/>
    <mergeCell ref="B34:C34"/>
    <mergeCell ref="E34:F34"/>
    <mergeCell ref="G34:I34"/>
    <mergeCell ref="B35:C35"/>
    <mergeCell ref="E35:F35"/>
    <mergeCell ref="G35:I35"/>
    <mergeCell ref="B36:C36"/>
    <mergeCell ref="E36:F36"/>
    <mergeCell ref="G36:I36"/>
    <mergeCell ref="B37:C37"/>
    <mergeCell ref="E37:F37"/>
    <mergeCell ref="G37:I37"/>
    <mergeCell ref="B38:C38"/>
    <mergeCell ref="E38:F38"/>
    <mergeCell ref="G38:I38"/>
    <mergeCell ref="B39:C39"/>
    <mergeCell ref="E39:F39"/>
    <mergeCell ref="G39:I39"/>
    <mergeCell ref="B40:C40"/>
    <mergeCell ref="E40:F40"/>
    <mergeCell ref="G40:I40"/>
    <mergeCell ref="B41:C41"/>
    <mergeCell ref="E41:F41"/>
    <mergeCell ref="G41:I41"/>
    <mergeCell ref="B42:C42"/>
    <mergeCell ref="E42:F42"/>
    <mergeCell ref="G42:I42"/>
    <mergeCell ref="B43:C43"/>
    <mergeCell ref="E43:F43"/>
    <mergeCell ref="G43:I43"/>
    <mergeCell ref="B44:C44"/>
    <mergeCell ref="E44:F44"/>
    <mergeCell ref="G44:I44"/>
    <mergeCell ref="B45:C45"/>
    <mergeCell ref="E45:F45"/>
    <mergeCell ref="G45:I45"/>
    <mergeCell ref="B46:C46"/>
    <mergeCell ref="E46:F46"/>
    <mergeCell ref="G46:I46"/>
    <mergeCell ref="B47:C47"/>
    <mergeCell ref="E47:F47"/>
    <mergeCell ref="G47:I47"/>
    <mergeCell ref="B48:C48"/>
    <mergeCell ref="E48:F48"/>
    <mergeCell ref="G48:I48"/>
    <mergeCell ref="B49:C49"/>
    <mergeCell ref="E49:F49"/>
    <mergeCell ref="G49:I49"/>
    <mergeCell ref="B50:C50"/>
    <mergeCell ref="E50:F50"/>
    <mergeCell ref="G50:I50"/>
    <mergeCell ref="B51:C51"/>
    <mergeCell ref="E51:F51"/>
    <mergeCell ref="G51:I51"/>
    <mergeCell ref="B52:C52"/>
    <mergeCell ref="E52:F52"/>
    <mergeCell ref="G52:I52"/>
    <mergeCell ref="B53:C53"/>
    <mergeCell ref="E53:F53"/>
    <mergeCell ref="G53:I53"/>
    <mergeCell ref="B54:C54"/>
    <mergeCell ref="E54:F54"/>
    <mergeCell ref="G54:I54"/>
    <mergeCell ref="B55:C55"/>
    <mergeCell ref="E55:F55"/>
    <mergeCell ref="G55:I55"/>
    <mergeCell ref="B56:C56"/>
    <mergeCell ref="E56:F56"/>
    <mergeCell ref="G56:I56"/>
    <mergeCell ref="B57:C57"/>
    <mergeCell ref="E57:F57"/>
    <mergeCell ref="G57:I57"/>
    <mergeCell ref="B58:C58"/>
    <mergeCell ref="E58:F58"/>
    <mergeCell ref="G58:I58"/>
    <mergeCell ref="B59:C59"/>
    <mergeCell ref="E59:F59"/>
    <mergeCell ref="G59:I59"/>
    <mergeCell ref="B60:C60"/>
    <mergeCell ref="E60:F60"/>
    <mergeCell ref="G60:I60"/>
    <mergeCell ref="B61:C61"/>
    <mergeCell ref="E61:F61"/>
    <mergeCell ref="G61:I61"/>
    <mergeCell ref="B62:C62"/>
    <mergeCell ref="E62:F62"/>
    <mergeCell ref="G62:I62"/>
    <mergeCell ref="B63:C63"/>
    <mergeCell ref="E63:F63"/>
    <mergeCell ref="G63:I63"/>
    <mergeCell ref="B64:C64"/>
    <mergeCell ref="E64:F64"/>
    <mergeCell ref="G64:I64"/>
    <mergeCell ref="B65:C65"/>
    <mergeCell ref="E65:F65"/>
    <mergeCell ref="G65:I65"/>
    <mergeCell ref="B66:C66"/>
    <mergeCell ref="E66:F66"/>
    <mergeCell ref="G66:I66"/>
    <mergeCell ref="B67:I67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67" max="16383" man="true"/>
  </rowBreaks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25"/>
  <sheetViews>
    <sheetView workbookViewId="0"/>
  </sheetViews>
  <sheetFormatPr defaultColWidth="10.5" customHeight="true" defaultRowHeight="11.429"/>
  <cols>
    <col min="1" max="1" width="0.66796875" style="77" customWidth="true"/>
    <col min="2" max="2" width="49" style="77" customWidth="true"/>
    <col min="3" max="3" width="10.5" style="77" customWidth="true"/>
    <col min="4" max="4" width="28" style="77" customWidth="true"/>
    <col min="5" max="5" width="28" style="77" customWidth="true"/>
    <col min="6" max="6" width="28" style="77" customWidth="true"/>
  </cols>
  <sheetData>
    <row r="1" ht="11" customHeight="true" s="78" customFormat="true">
      <c r="F1" s="79" t="s">
        <v>127</v>
      </c>
    </row>
    <row r="2" ht="15" customHeight="true" s="1" customFormat="true">
      <c r="B2" s="34" t="s">
        <v>128</v>
      </c>
      <c r="C2" s="34" t="e"/>
      <c r="D2" s="34" t="e"/>
      <c r="E2" s="34" t="e"/>
    </row>
    <row r="3" ht="26" customHeight="true" s="1" customFormat="true">
      <c r="A3" s="4" t="e"/>
      <c r="B3" s="80" t="s">
        <v>31</v>
      </c>
      <c r="C3" s="80" t="s">
        <v>23</v>
      </c>
      <c r="D3" s="81" t="s">
        <v>129</v>
      </c>
      <c r="E3" s="81" t="s">
        <v>130</v>
      </c>
    </row>
    <row r="4" ht="11" customHeight="true" s="25" customFormat="true">
      <c r="A4" s="26" t="e"/>
      <c r="B4" s="27" t="s">
        <v>25</v>
      </c>
      <c r="C4" s="28" t="s">
        <v>26</v>
      </c>
      <c r="D4" s="28" t="s">
        <v>27</v>
      </c>
      <c r="E4" s="28" t="s">
        <v>34</v>
      </c>
    </row>
    <row r="5" ht="34" customHeight="true" s="35" customFormat="true">
      <c r="A5" s="36" t="e"/>
      <c r="B5" s="37" t="s">
        <v>131</v>
      </c>
      <c r="C5" s="38" t="s">
        <v>132</v>
      </c>
      <c r="D5" s="82" t="n">
        <v>0</v>
      </c>
      <c r="E5" s="83" t="n">
        <v>0</v>
      </c>
    </row>
    <row r="6" ht="46" customHeight="true" s="1" customFormat="true">
      <c r="A6" s="41" t="e"/>
      <c r="B6" s="42" t="s">
        <v>133</v>
      </c>
      <c r="C6" s="44" t="s">
        <v>134</v>
      </c>
      <c r="D6" s="45" t="n">
        <v>0</v>
      </c>
      <c r="E6" s="46" t="n">
        <v>0</v>
      </c>
    </row>
    <row r="7" ht="34" customHeight="true" s="1" customFormat="true">
      <c r="A7" s="41" t="e"/>
      <c r="B7" s="42" t="s">
        <v>135</v>
      </c>
      <c r="C7" s="44" t="s">
        <v>136</v>
      </c>
      <c r="D7" s="45" t="n">
        <v>0</v>
      </c>
      <c r="E7" s="46" t="n">
        <v>0</v>
      </c>
    </row>
    <row r="8" ht="34" customHeight="true" s="35" customFormat="true">
      <c r="A8" s="36" t="e"/>
      <c r="B8" s="37" t="s">
        <v>137</v>
      </c>
      <c r="C8" s="58" t="s">
        <v>138</v>
      </c>
      <c r="D8" s="84" t="n">
        <v>0</v>
      </c>
      <c r="E8" s="85" t="n">
        <v>0</v>
      </c>
    </row>
    <row r="9" ht="34" customHeight="true" s="35" customFormat="true">
      <c r="A9" s="36" t="e"/>
      <c r="B9" s="37" t="s">
        <v>139</v>
      </c>
      <c r="C9" s="86" t="s">
        <v>140</v>
      </c>
      <c r="D9" s="87" t="n">
        <v>0</v>
      </c>
      <c r="E9" s="88" t="n">
        <v>0</v>
      </c>
    </row>
    <row r="10" ht="11" customHeight="true" s="78" customFormat="true"/>
    <row r="11" ht="15" customHeight="true" s="1" customFormat="true">
      <c r="B11" s="34" t="s">
        <v>141</v>
      </c>
      <c r="C11" s="34" t="e"/>
      <c r="D11" s="34" t="e"/>
      <c r="E11" s="34" t="e"/>
    </row>
    <row r="12" ht="26" customHeight="true" s="1" customFormat="true">
      <c r="A12" s="4" t="e"/>
      <c r="B12" s="80" t="s">
        <v>31</v>
      </c>
      <c r="C12" s="80" t="s">
        <v>23</v>
      </c>
      <c r="D12" s="81" t="s">
        <v>142</v>
      </c>
      <c r="E12" s="81" t="s">
        <v>143</v>
      </c>
    </row>
    <row r="13" ht="11" customHeight="true" s="25" customFormat="true">
      <c r="A13" s="26" t="e"/>
      <c r="B13" s="27" t="s">
        <v>25</v>
      </c>
      <c r="C13" s="28" t="s">
        <v>26</v>
      </c>
      <c r="D13" s="28" t="s">
        <v>27</v>
      </c>
      <c r="E13" s="28" t="s">
        <v>34</v>
      </c>
    </row>
    <row r="14" ht="30" customHeight="true" s="35" customFormat="true">
      <c r="A14" s="36" t="e"/>
      <c r="B14" s="37" t="s">
        <v>144</v>
      </c>
      <c r="C14" s="38" t="s">
        <v>145</v>
      </c>
      <c r="D14" s="89" t="b">
        <f>=IF(D15="-",0,D15) + IF(D16="-",0,D16) </f>
      </c>
      <c r="E14" s="90" t="b">
        <f>=IF(E15="-",0,E15) + IF(E16="-",0,E16) </f>
      </c>
    </row>
    <row r="15" ht="30" customHeight="true" s="1" customFormat="true">
      <c r="A15" s="41" t="e"/>
      <c r="B15" s="42" t="s">
        <v>146</v>
      </c>
      <c r="C15" s="44" t="s">
        <v>147</v>
      </c>
      <c r="D15" s="45" t="n">
        <v>0</v>
      </c>
      <c r="E15" s="46" t="n">
        <v>0</v>
      </c>
    </row>
    <row r="16" ht="30" customHeight="true" s="1" customFormat="true">
      <c r="A16" s="41" t="e"/>
      <c r="B16" s="42" t="s">
        <v>148</v>
      </c>
      <c r="C16" s="44" t="s">
        <v>149</v>
      </c>
      <c r="D16" s="45" t="n">
        <v>0</v>
      </c>
      <c r="E16" s="46" t="n">
        <v>0</v>
      </c>
    </row>
    <row r="17" ht="30" customHeight="true" s="35" customFormat="true">
      <c r="A17" s="36" t="e"/>
      <c r="B17" s="37" t="s">
        <v>150</v>
      </c>
      <c r="C17" s="58" t="s">
        <v>151</v>
      </c>
      <c r="D17" s="50" t="b">
        <f>=IF(D18="-",0,D18) + IF(D19="-",0,D19) </f>
      </c>
      <c r="E17" s="51" t="b">
        <f>=IF(E18="-",0,E18) + IF(E19="-",0,E19) </f>
      </c>
    </row>
    <row r="18" ht="30" customHeight="true" s="1" customFormat="true">
      <c r="A18" s="41" t="e"/>
      <c r="B18" s="42" t="s">
        <v>146</v>
      </c>
      <c r="C18" s="44" t="s">
        <v>152</v>
      </c>
      <c r="D18" s="45" t="n">
        <v>0</v>
      </c>
      <c r="E18" s="46" t="n">
        <v>0</v>
      </c>
    </row>
    <row r="19" ht="30" customHeight="true" s="1" customFormat="true">
      <c r="A19" s="41" t="e"/>
      <c r="B19" s="42" t="s">
        <v>148</v>
      </c>
      <c r="C19" s="44" t="s">
        <v>153</v>
      </c>
      <c r="D19" s="45" t="n">
        <v>0</v>
      </c>
      <c r="E19" s="46" t="n">
        <v>0</v>
      </c>
    </row>
    <row r="20" ht="42" customHeight="true" s="35" customFormat="true">
      <c r="A20" s="36" t="e"/>
      <c r="B20" s="37" t="s">
        <v>154</v>
      </c>
      <c r="C20" s="58" t="s">
        <v>155</v>
      </c>
      <c r="D20" s="50" t="b">
        <f>=IF(D21="-",0,D21) + IF(D22="-",0,D22) </f>
      </c>
      <c r="E20" s="51" t="b">
        <f>=IF(E21="-",0,E21) + IF(E22="-",0,E22) </f>
      </c>
    </row>
    <row r="21" ht="30" customHeight="true" s="1" customFormat="true">
      <c r="A21" s="41" t="e"/>
      <c r="B21" s="42" t="s">
        <v>146</v>
      </c>
      <c r="C21" s="44" t="s">
        <v>156</v>
      </c>
      <c r="D21" s="45" t="n">
        <v>0</v>
      </c>
      <c r="E21" s="46" t="n">
        <v>0</v>
      </c>
    </row>
    <row r="22" ht="30" customHeight="true" s="1" customFormat="true">
      <c r="A22" s="41" t="e"/>
      <c r="B22" s="42" t="s">
        <v>148</v>
      </c>
      <c r="C22" s="44" t="s">
        <v>157</v>
      </c>
      <c r="D22" s="45" t="n">
        <v>0</v>
      </c>
      <c r="E22" s="46" t="n">
        <v>0</v>
      </c>
    </row>
    <row r="23" ht="52" customHeight="true" s="35" customFormat="true">
      <c r="A23" s="36" t="e"/>
      <c r="B23" s="37" t="s">
        <v>158</v>
      </c>
      <c r="C23" s="58" t="s">
        <v>159</v>
      </c>
      <c r="D23" s="50" t="b">
        <f>=IF(D24="-",0,D24) + IF(D25="-",0,D25) </f>
      </c>
      <c r="E23" s="51" t="b">
        <f>=IF(E24="-",0,E24) + IF(E25="-",0,E25) </f>
      </c>
    </row>
    <row r="24" ht="30" customHeight="true" s="1" customFormat="true">
      <c r="A24" s="41" t="e"/>
      <c r="B24" s="42" t="s">
        <v>146</v>
      </c>
      <c r="C24" s="44" t="s">
        <v>160</v>
      </c>
      <c r="D24" s="45" t="n">
        <v>0</v>
      </c>
      <c r="E24" s="46" t="n">
        <v>0</v>
      </c>
    </row>
    <row r="25" ht="30" customHeight="true" s="1" customFormat="true">
      <c r="A25" s="41" t="e"/>
      <c r="B25" s="42" t="s">
        <v>148</v>
      </c>
      <c r="C25" s="73" t="s">
        <v>161</v>
      </c>
      <c r="D25" s="91" t="n">
        <v>0</v>
      </c>
      <c r="E25" s="92" t="n">
        <v>0</v>
      </c>
    </row>
  </sheetData>
  <mergeCells count="2">
    <mergeCell ref="B2:E2"/>
    <mergeCell ref="B11:E11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16"/>
  <sheetViews>
    <sheetView workbookViewId="0"/>
  </sheetViews>
  <sheetFormatPr defaultColWidth="10.5" customHeight="true" defaultRowHeight="11.429"/>
  <cols>
    <col min="1" max="1" width="0.66796875" style="77" customWidth="true"/>
    <col min="2" max="2" width="49" style="77" customWidth="true"/>
    <col min="3" max="3" width="10.5" style="77" customWidth="true"/>
    <col min="4" max="4" width="16.33203125" style="77" customWidth="true"/>
    <col min="5" max="5" width="16.33203125" style="77" customWidth="true"/>
    <col min="6" max="6" width="16.33203125" style="77" customWidth="true"/>
    <col min="7" max="7" width="16.33203125" style="77" customWidth="true"/>
    <col min="8" max="8" width="16.33203125" style="77" customWidth="true"/>
    <col min="9" max="9" width="16.33203125" style="77" customWidth="true"/>
    <col min="10" max="10" width="16.33203125" style="77" customWidth="true"/>
    <col min="11" max="11" width="16.33203125" style="77" customWidth="true"/>
    <col min="12" max="12" width="14" style="77" customWidth="true"/>
  </cols>
  <sheetData>
    <row r="1" ht="11" customHeight="true" s="78" customFormat="true">
      <c r="L1" s="79" t="s">
        <v>162</v>
      </c>
    </row>
    <row r="2" ht="15" customHeight="true" s="1" customFormat="true">
      <c r="B2" s="34" t="s">
        <v>163</v>
      </c>
      <c r="C2" s="34" t="e"/>
      <c r="D2" s="34" t="e"/>
      <c r="E2" s="34" t="e"/>
      <c r="F2" s="34" t="e"/>
      <c r="G2" s="34" t="e"/>
      <c r="H2" s="34" t="e"/>
      <c r="I2" s="34" t="e"/>
      <c r="J2" s="34" t="e"/>
      <c r="K2" s="34" t="e"/>
      <c r="L2" s="34" t="e"/>
    </row>
    <row r="3" ht="43" customHeight="true" s="1" customFormat="true">
      <c r="A3" s="4" t="e"/>
      <c r="B3" s="94" t="s">
        <v>31</v>
      </c>
      <c r="C3" s="94" t="s">
        <v>23</v>
      </c>
      <c r="D3" s="81" t="s">
        <v>164</v>
      </c>
      <c r="E3" s="81" t="e"/>
      <c r="F3" s="81" t="s">
        <v>165</v>
      </c>
      <c r="G3" s="81" t="e"/>
      <c r="H3" s="81" t="s">
        <v>166</v>
      </c>
      <c r="I3" s="81" t="e"/>
      <c r="J3" s="81" t="s">
        <v>167</v>
      </c>
      <c r="K3" s="81" t="e"/>
      <c r="L3" s="96" t="s">
        <v>168</v>
      </c>
    </row>
    <row r="4" ht="46" customHeight="true" s="1" customFormat="true">
      <c r="B4" s="93" t="e"/>
      <c r="C4" s="93" t="e"/>
      <c r="D4" s="81" t="s">
        <v>169</v>
      </c>
      <c r="E4" s="81" t="s">
        <v>170</v>
      </c>
      <c r="F4" s="81" t="s">
        <v>169</v>
      </c>
      <c r="G4" s="81" t="s">
        <v>171</v>
      </c>
      <c r="H4" s="81" t="s">
        <v>169</v>
      </c>
      <c r="I4" s="81" t="s">
        <v>171</v>
      </c>
      <c r="J4" s="81" t="s">
        <v>169</v>
      </c>
      <c r="K4" s="81" t="s">
        <v>171</v>
      </c>
      <c r="L4" s="95" t="e"/>
    </row>
    <row r="5" ht="11" customHeight="true" s="98" customFormat="true">
      <c r="A5" s="26" t="e"/>
      <c r="B5" s="27" t="s">
        <v>25</v>
      </c>
      <c r="C5" s="28" t="s">
        <v>26</v>
      </c>
      <c r="D5" s="27" t="s">
        <v>27</v>
      </c>
      <c r="E5" s="27" t="s">
        <v>34</v>
      </c>
      <c r="F5" s="27" t="s">
        <v>172</v>
      </c>
      <c r="G5" s="27" t="s">
        <v>173</v>
      </c>
      <c r="H5" s="27" t="s">
        <v>174</v>
      </c>
      <c r="I5" s="27" t="s">
        <v>175</v>
      </c>
      <c r="J5" s="27" t="s">
        <v>176</v>
      </c>
      <c r="K5" s="27" t="s">
        <v>177</v>
      </c>
      <c r="L5" s="27" t="s">
        <v>178</v>
      </c>
    </row>
    <row r="6" ht="38" customHeight="true" s="35" customFormat="true">
      <c r="A6" s="99" t="e"/>
      <c r="B6" s="37" t="s">
        <v>179</v>
      </c>
      <c r="C6" s="38" t="s">
        <v>180</v>
      </c>
      <c r="D6" s="39" t="b">
        <f>=IF(D7="-",0,D7) + IF(D8="-",0,D8) + IF(D9="-",0,D9) + IF(D11="-",0,D11) + IF(D15="-",0,D15) + IF(D16="-",0,D16) </f>
      </c>
      <c r="E6" s="39" t="b">
        <f>=IF(E7="-",0,E7) + IF(E8="-",0,E8) + IF(E9="-",0,E9) + IF(E11="-",0,E11) + IF(E15="-",0,E15) + IF(E16="-",0,E16) </f>
      </c>
      <c r="F6" s="39" t="b">
        <f>=IF(F7="-",0,F7) + IF(F8="-",0,F8) + IF(F9="-",0,F9) + IF(F11="-",0,F11) + IF(F15="-",0,F15) + IF(F16="-",0,F16) </f>
      </c>
      <c r="G6" s="39" t="b">
        <f>=IF(G7="-",0,G7) + IF(G8="-",0,G8) + IF(G9="-",0,G9) + IF(G11="-",0,G11) + IF(G15="-",0,G15) + IF(G16="-",0,G16) </f>
      </c>
      <c r="H6" s="100" t="b">
        <f>=IF(H7="-",0,H7) + IF(H8="-",0,H8) + IF(H9="-",0,H9) + IF(H11="-",0,H11) + IF(H15="-",0,H15) + IF(H16="-",0,H16) </f>
      </c>
      <c r="I6" s="100" t="b">
        <f>=IF(I7="-",0,I7) + IF(I8="-",0,I8) + IF(I9="-",0,I9) + IF(I11="-",0,I11) + IF(I15="-",0,I15) + IF(I16="-",0,I16) </f>
      </c>
      <c r="J6" s="39" t="b">
        <f>=IF(D6="-",0,D6) + IF(F6="-",0,F6) + IF(H6="-",0,H6) </f>
      </c>
      <c r="K6" s="39" t="b">
        <f>=IF(E6="-",0,E6) + IF(G6="-",0,G6) + IF(I6="-",0,I6) </f>
      </c>
      <c r="L6" s="101" t="b">
        <f>=IF('Раздел 23-1'!E17="-",0,'Раздел 23-1'!E17) </f>
      </c>
    </row>
    <row r="7" ht="37" customHeight="true" s="1" customFormat="true">
      <c r="A7" s="102" t="e"/>
      <c r="B7" s="42" t="s">
        <v>181</v>
      </c>
      <c r="C7" s="44" t="s">
        <v>182</v>
      </c>
      <c r="D7" s="103" t="n">
        <v>0</v>
      </c>
      <c r="E7" s="103" t="n">
        <v>0</v>
      </c>
      <c r="F7" s="103" t="n">
        <v>0</v>
      </c>
      <c r="G7" s="103" t="n">
        <v>0</v>
      </c>
      <c r="H7" s="104" t="n">
        <v>0</v>
      </c>
      <c r="I7" s="104" t="n">
        <v>0</v>
      </c>
      <c r="J7" s="59" t="b">
        <f>=IF(D7="-",0,D7) + IF(F7="-",0,F7) + IF(H7="-",0,H7) </f>
      </c>
      <c r="K7" s="59" t="b">
        <f>=IF(E7="-",0,E7) + IF(G7="-",0,G7) + IF(I7="-",0,I7) </f>
      </c>
      <c r="L7" s="69" t="s">
        <v>117</v>
      </c>
    </row>
    <row r="8" ht="37" customHeight="true" s="1" customFormat="true">
      <c r="A8" s="102" t="e"/>
      <c r="B8" s="42" t="s">
        <v>183</v>
      </c>
      <c r="C8" s="44" t="s">
        <v>184</v>
      </c>
      <c r="D8" s="103" t="n">
        <v>0</v>
      </c>
      <c r="E8" s="103" t="n">
        <v>0</v>
      </c>
      <c r="F8" s="103" t="n">
        <v>0</v>
      </c>
      <c r="G8" s="103" t="n">
        <v>0</v>
      </c>
      <c r="H8" s="104" t="n">
        <v>0</v>
      </c>
      <c r="I8" s="104" t="n">
        <v>0</v>
      </c>
      <c r="J8" s="59" t="b">
        <f>=IF(D8="-",0,D8) + IF(F8="-",0,F8) + IF(H8="-",0,H8) </f>
      </c>
      <c r="K8" s="59" t="b">
        <f>=IF(E8="-",0,E8) + IF(G8="-",0,G8) + IF(I8="-",0,I8) </f>
      </c>
      <c r="L8" s="69" t="s">
        <v>117</v>
      </c>
    </row>
    <row r="9" ht="37" customHeight="true" s="1" customFormat="true">
      <c r="A9" s="102" t="e"/>
      <c r="B9" s="42" t="s">
        <v>185</v>
      </c>
      <c r="C9" s="44" t="s">
        <v>186</v>
      </c>
      <c r="D9" s="103" t="n">
        <v>0</v>
      </c>
      <c r="E9" s="103" t="n">
        <v>0</v>
      </c>
      <c r="F9" s="103" t="n">
        <v>0</v>
      </c>
      <c r="G9" s="103" t="n">
        <v>0</v>
      </c>
      <c r="H9" s="104" t="n">
        <v>0</v>
      </c>
      <c r="I9" s="104" t="n">
        <v>0</v>
      </c>
      <c r="J9" s="59" t="b">
        <f>=IF(D9="-",0,D9) + IF(F9="-",0,F9) + IF(H9="-",0,H9) </f>
      </c>
      <c r="K9" s="59" t="b">
        <f>=IF(E9="-",0,E9) + IF(G9="-",0,G9) + IF(I9="-",0,I9) </f>
      </c>
      <c r="L9" s="69" t="s">
        <v>117</v>
      </c>
    </row>
    <row r="10" ht="40" customHeight="true" s="1" customFormat="true">
      <c r="A10" s="105" t="e"/>
      <c r="B10" s="54" t="s">
        <v>187</v>
      </c>
      <c r="C10" s="44" t="s">
        <v>188</v>
      </c>
      <c r="D10" s="103" t="n">
        <v>0</v>
      </c>
      <c r="E10" s="103" t="n">
        <v>0</v>
      </c>
      <c r="F10" s="103" t="n">
        <v>0</v>
      </c>
      <c r="G10" s="103" t="n">
        <v>0</v>
      </c>
      <c r="H10" s="104" t="n">
        <v>0</v>
      </c>
      <c r="I10" s="104" t="n">
        <v>0</v>
      </c>
      <c r="J10" s="106" t="b">
        <f>=IF(D10="-",0,D10) + IF(F10="-",0,F10) + IF(H10="-",0,H10) </f>
      </c>
      <c r="K10" s="106" t="b">
        <f>=IF(E10="-",0,E10) + IF(G10="-",0,G10) + IF(I10="-",0,I10) </f>
      </c>
      <c r="L10" s="69" t="s">
        <v>117</v>
      </c>
    </row>
    <row r="11" ht="37" customHeight="true" s="1" customFormat="true">
      <c r="A11" s="102" t="e"/>
      <c r="B11" s="42" t="s">
        <v>189</v>
      </c>
      <c r="C11" s="44" t="s">
        <v>190</v>
      </c>
      <c r="D11" s="103" t="n">
        <v>0</v>
      </c>
      <c r="E11" s="103" t="n">
        <v>0</v>
      </c>
      <c r="F11" s="103" t="n">
        <v>0</v>
      </c>
      <c r="G11" s="103" t="n">
        <v>0</v>
      </c>
      <c r="H11" s="104" t="n">
        <v>0</v>
      </c>
      <c r="I11" s="104" t="n">
        <v>0</v>
      </c>
      <c r="J11" s="106" t="b">
        <f>=IF(D11="-",0,D11) + IF(F11="-",0,F11) + IF(H11="-",0,H11) </f>
      </c>
      <c r="K11" s="106" t="b">
        <f>=IF(E11="-",0,E11) + IF(G11="-",0,G11) + IF(I11="-",0,I11) </f>
      </c>
      <c r="L11" s="69" t="s">
        <v>117</v>
      </c>
    </row>
    <row r="12" ht="37" customHeight="true" s="77" customFormat="true">
      <c r="B12" s="54" t="s">
        <v>191</v>
      </c>
      <c r="C12" s="44" t="s">
        <v>192</v>
      </c>
      <c r="D12" s="103" t="n">
        <v>0</v>
      </c>
      <c r="E12" s="103" t="n">
        <v>0</v>
      </c>
      <c r="F12" s="103" t="n">
        <v>0</v>
      </c>
      <c r="G12" s="103" t="n">
        <v>0</v>
      </c>
      <c r="H12" s="104" t="n">
        <v>0</v>
      </c>
      <c r="I12" s="104" t="n">
        <v>0</v>
      </c>
      <c r="J12" s="106" t="b">
        <f>=IF(D12="-",0,D12) + IF(F12="-",0,F12) + IF(H12="-",0,H12) </f>
      </c>
      <c r="K12" s="106" t="b">
        <f>=IF(E12="-",0,E12) + IF(G12="-",0,G12) + IF(I12="-",0,I12) </f>
      </c>
      <c r="L12" s="69" t="s">
        <v>117</v>
      </c>
    </row>
    <row r="13" ht="37" customHeight="true" s="77" customFormat="true">
      <c r="B13" s="54" t="s">
        <v>193</v>
      </c>
      <c r="C13" s="44" t="s">
        <v>194</v>
      </c>
      <c r="D13" s="103" t="n">
        <v>0</v>
      </c>
      <c r="E13" s="103" t="n">
        <v>0</v>
      </c>
      <c r="F13" s="103" t="n">
        <v>0</v>
      </c>
      <c r="G13" s="103" t="n">
        <v>0</v>
      </c>
      <c r="H13" s="104" t="n">
        <v>0</v>
      </c>
      <c r="I13" s="104" t="n">
        <v>0</v>
      </c>
      <c r="J13" s="106" t="b">
        <f>=IF(D13="-",0,D13) + IF(F13="-",0,F13) + IF(H13="-",0,H13) </f>
      </c>
      <c r="K13" s="106" t="b">
        <f>=IF(E13="-",0,E13) + IF(G13="-",0,G13) + IF(I13="-",0,I13) </f>
      </c>
      <c r="L13" s="69" t="s">
        <v>117</v>
      </c>
    </row>
    <row r="14" ht="37" customHeight="true" s="77" customFormat="true">
      <c r="B14" s="48" t="s">
        <v>195</v>
      </c>
      <c r="C14" s="44" t="s">
        <v>196</v>
      </c>
      <c r="D14" s="103" t="n">
        <v>0</v>
      </c>
      <c r="E14" s="103" t="n">
        <v>0</v>
      </c>
      <c r="F14" s="103" t="n">
        <v>0</v>
      </c>
      <c r="G14" s="103" t="n">
        <v>0</v>
      </c>
      <c r="H14" s="104" t="n">
        <v>0</v>
      </c>
      <c r="I14" s="104" t="n">
        <v>0</v>
      </c>
      <c r="J14" s="106" t="b">
        <f>=IF(D14="-",0,D14) + IF(F14="-",0,F14) + IF(H14="-",0,H14) </f>
      </c>
      <c r="K14" s="106" t="b">
        <f>=IF(E14="-",0,E14) + IF(G14="-",0,G14) + IF(I14="-",0,I14) </f>
      </c>
      <c r="L14" s="69" t="s">
        <v>117</v>
      </c>
    </row>
    <row r="15" ht="37" customHeight="true" s="77" customFormat="true">
      <c r="B15" s="42" t="s">
        <v>197</v>
      </c>
      <c r="C15" s="44" t="s">
        <v>198</v>
      </c>
      <c r="D15" s="103" t="n">
        <v>0</v>
      </c>
      <c r="E15" s="103" t="n">
        <v>0</v>
      </c>
      <c r="F15" s="103" t="n">
        <v>0</v>
      </c>
      <c r="G15" s="103" t="n">
        <v>0</v>
      </c>
      <c r="H15" s="104" t="n">
        <v>0</v>
      </c>
      <c r="I15" s="104" t="n">
        <v>0</v>
      </c>
      <c r="J15" s="106" t="b">
        <f>=IF(D15="-",0,D15) + IF(F15="-",0,F15) + IF(H15="-",0,H15) </f>
      </c>
      <c r="K15" s="106" t="b">
        <f>=IF(E15="-",0,E15) + IF(G15="-",0,G15) + IF(I15="-",0,I15) </f>
      </c>
      <c r="L15" s="69" t="s">
        <v>117</v>
      </c>
    </row>
    <row r="16" ht="37" customHeight="true" s="77" customFormat="true">
      <c r="B16" s="107" t="s">
        <v>199</v>
      </c>
      <c r="C16" s="73" t="s">
        <v>200</v>
      </c>
      <c r="D16" s="108" t="n">
        <v>0</v>
      </c>
      <c r="E16" s="108" t="n">
        <v>0</v>
      </c>
      <c r="F16" s="108" t="n">
        <v>0</v>
      </c>
      <c r="G16" s="108" t="n">
        <v>0</v>
      </c>
      <c r="H16" s="109" t="n">
        <v>0</v>
      </c>
      <c r="I16" s="109" t="n">
        <v>0</v>
      </c>
      <c r="J16" s="110" t="b">
        <f>=IF(D16="-",0,D16) + IF(F16="-",0,F16) + IF(H16="-",0,H16) </f>
      </c>
      <c r="K16" s="110" t="b">
        <f>=IF(E16="-",0,E16) + IF(G16="-",0,G16) + IF(I16="-",0,I16) </f>
      </c>
      <c r="L16" s="111" t="s">
        <v>117</v>
      </c>
    </row>
  </sheetData>
  <mergeCells count="8">
    <mergeCell ref="B2:L2"/>
    <mergeCell ref="B3:B4"/>
    <mergeCell ref="C3:C4"/>
    <mergeCell ref="D3:E3"/>
    <mergeCell ref="F3:G3"/>
    <mergeCell ref="H3:I3"/>
    <mergeCell ref="J3:K3"/>
    <mergeCell ref="L3:L4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S132"/>
  <sheetViews>
    <sheetView workbookViewId="0"/>
  </sheetViews>
  <sheetFormatPr defaultColWidth="10.5" customHeight="true" defaultRowHeight="11.429"/>
  <cols>
    <col min="1" max="1" width="0.66796875" style="77" customWidth="true"/>
    <col min="2" max="2" width="64.16796875" style="77" customWidth="true"/>
    <col min="3" max="3" width="10.5" style="77" customWidth="true"/>
    <col min="4" max="4" width="14" style="77" customWidth="true"/>
    <col min="5" max="5" width="14" style="77" customWidth="true"/>
    <col min="6" max="6" width="14" style="77" customWidth="true"/>
    <col min="7" max="7" width="14" style="77" customWidth="true"/>
    <col min="8" max="8" width="14" style="77" customWidth="true"/>
    <col min="9" max="9" width="14" style="77" customWidth="true"/>
    <col min="10" max="10" width="14" style="77" customWidth="true"/>
    <col min="11" max="11" width="14" style="77" customWidth="true"/>
    <col min="12" max="12" width="14" style="77" customWidth="true"/>
    <col min="13" max="13" width="14" style="77" customWidth="true"/>
    <col min="14" max="14" width="14" style="77" customWidth="true"/>
    <col min="15" max="15" width="14" style="77" customWidth="true"/>
    <col min="16" max="16" width="14" style="77" customWidth="true"/>
    <col min="17" max="17" width="14" style="77" customWidth="true"/>
    <col min="18" max="18" width="14" style="77" customWidth="true"/>
    <col min="19" max="19" width="14" style="77" customWidth="true"/>
  </cols>
  <sheetData>
    <row r="1" ht="11" customHeight="true" s="78" customFormat="true">
      <c r="S1" s="79" t="s">
        <v>201</v>
      </c>
    </row>
    <row r="2" ht="15" customHeight="true" s="1" customFormat="true">
      <c r="B2" s="112" t="s">
        <v>202</v>
      </c>
      <c r="C2" s="112" t="e"/>
      <c r="D2" s="112" t="e"/>
      <c r="E2" s="112" t="e"/>
      <c r="F2" s="112" t="e"/>
      <c r="G2" s="112" t="e"/>
      <c r="H2" s="112" t="e"/>
      <c r="I2" s="112" t="e"/>
      <c r="J2" s="112" t="e"/>
      <c r="K2" s="112" t="e"/>
      <c r="L2" s="112" t="e"/>
      <c r="M2" s="112" t="e"/>
      <c r="N2" s="112" t="e"/>
      <c r="O2" s="112" t="e"/>
      <c r="P2" s="112" t="e"/>
      <c r="Q2" s="112" t="e"/>
    </row>
    <row r="3" ht="113" customHeight="true" s="1" customFormat="true">
      <c r="A3" s="113" t="e"/>
      <c r="B3" s="81" t="s">
        <v>31</v>
      </c>
      <c r="C3" s="81" t="s">
        <v>23</v>
      </c>
      <c r="D3" s="81" t="s">
        <v>203</v>
      </c>
      <c r="E3" s="81" t="s">
        <v>204</v>
      </c>
      <c r="F3" s="81" t="s">
        <v>205</v>
      </c>
      <c r="G3" s="81" t="s">
        <v>206</v>
      </c>
      <c r="H3" s="81" t="s">
        <v>207</v>
      </c>
      <c r="I3" s="81" t="s">
        <v>208</v>
      </c>
      <c r="J3" s="114" t="s">
        <v>209</v>
      </c>
      <c r="K3" s="81" t="s">
        <v>210</v>
      </c>
      <c r="L3" s="81" t="s">
        <v>211</v>
      </c>
      <c r="M3" s="81" t="s">
        <v>212</v>
      </c>
      <c r="N3" s="81" t="s">
        <v>213</v>
      </c>
      <c r="O3" s="114" t="s">
        <v>214</v>
      </c>
      <c r="P3" s="114" t="s">
        <v>215</v>
      </c>
      <c r="Q3" s="115" t="s">
        <v>216</v>
      </c>
      <c r="R3" s="81" t="s">
        <v>217</v>
      </c>
      <c r="S3" s="1" t="e"/>
    </row>
    <row r="4" ht="11" customHeight="true" s="98" customFormat="true">
      <c r="A4" s="26" t="e"/>
      <c r="B4" s="27" t="s">
        <v>25</v>
      </c>
      <c r="C4" s="27" t="s">
        <v>26</v>
      </c>
      <c r="D4" s="27" t="s">
        <v>27</v>
      </c>
      <c r="E4" s="27" t="s">
        <v>34</v>
      </c>
      <c r="F4" s="27" t="s">
        <v>218</v>
      </c>
      <c r="G4" s="27" t="s">
        <v>172</v>
      </c>
      <c r="H4" s="27" t="s">
        <v>173</v>
      </c>
      <c r="I4" s="27" t="s">
        <v>174</v>
      </c>
      <c r="J4" s="27" t="s">
        <v>175</v>
      </c>
      <c r="K4" s="27" t="s">
        <v>176</v>
      </c>
      <c r="L4" s="27" t="s">
        <v>177</v>
      </c>
      <c r="M4" s="27" t="s">
        <v>178</v>
      </c>
      <c r="N4" s="27" t="s">
        <v>9</v>
      </c>
      <c r="O4" s="27" t="s">
        <v>219</v>
      </c>
      <c r="P4" s="27" t="s">
        <v>220</v>
      </c>
      <c r="Q4" s="116" t="s">
        <v>221</v>
      </c>
      <c r="R4" s="116" t="s">
        <v>222</v>
      </c>
      <c r="S4" s="98" t="e"/>
    </row>
    <row r="5" ht="51" customHeight="true" s="35" customFormat="true">
      <c r="A5" s="36" t="e"/>
      <c r="B5" s="37" t="s">
        <v>223</v>
      </c>
      <c r="C5" s="117" t="s">
        <v>224</v>
      </c>
      <c r="D5" s="118" t="s">
        <v>225</v>
      </c>
      <c r="E5" s="119" t="b">
        <f>=IF(E6="-",0,E6)+IF(E19="-",0,E19)+IF(E20="-",0,E20)+IF(E25="-",0,E25)+IF(E26="-",0,E26)/10000+IF(E27="-",0,E27)+IF(E29="-",0,E29)+IF(E31="-",0,E31)+IF(E32="-",0,E32)+IF(E33="-",0,E33)+IF(E38="-",0,E38)+IF(E42="-",0,E42)</f>
      </c>
      <c r="F5" s="119" t="b">
        <f>=IF(F6="-",0,F6)+IF(F19="-",0,F19)+IF(F20="-",0,F20)+IF(F25="-",0,F25)+IF(F26="-",0,F26)/10000+IF(F27="-",0,F27)+IF(F29="-",0,F29)+IF(F31="-",0,F31)+IF(F32="-",0,F32)+IF(F33="-",0,F33)+IF(F38="-",0,F38)+IF(F42="-",0,F42)</f>
      </c>
      <c r="G5" s="119" t="b">
        <f>=IF(G6="-",0,G6)+IF(G19="-",0,G19)+IF(G20="-",0,G20)+IF(G25="-",0,G25)+IF(G26="-",0,G26)/10000+IF(G27="-",0,G27)+IF(G29="-",0,G29)+IF(G31="-",0,G31)+IF(G32="-",0,G32)+IF(G33="-",0,G33)+IF(G38="-",0,G38)+IF(G42="-",0,G42)</f>
      </c>
      <c r="H5" s="119" t="b">
        <f>=IF(H6="-",0,H6) + IF(H19="-",0,H19) + IF(H20="-",0,H20) + IF(H25="-",0,H25) + IF(H26="-",0,H26) + IF(H27="-",0,H27) + IF(H29="-",0,H29) + IF(H31="-",0,H31) + IF(H32="-",0,H32) + IF(H33="-",0,H33) + IF(H38="-",0,H38) + IF(H42="-",0,H42) </f>
      </c>
      <c r="I5" s="119" t="b">
        <f>=IF(I6="-",0,I6) + IF(I19="-",0,I19) + IF(I20="-",0,I20) + IF(I25="-",0,I25) + IF(I26="-",0,I26) + IF(I27="-",0,I27) + IF(I29="-",0,I29) + IF(I31="-",0,I31) + IF(I32="-",0,I32) + IF(I33="-",0,I33) + IF(I38="-",0,I38) + IF(I42="-",0,I42) </f>
      </c>
      <c r="J5" s="118" t="s">
        <v>226</v>
      </c>
      <c r="K5" s="119" t="b">
        <f>=IF(K6="-",0,K6) + IF(K19="-",0,K19) + IF(K20="-",0,K20) + IF(K25="-",0,K25) + IF(K26="-",0,K26) + IF(K27="-",0,K27) + IF(K29="-",0,K29) + IF(K31="-",0,K31) + IF(K32="-",0,K32) + IF(K33="-",0,K33) + IF(K38="-",0,K38) + IF(K42="-",0,K42) </f>
      </c>
      <c r="L5" s="119" t="b">
        <f>=IF(L6="-",0,L6) + IF(L19="-",0,L19) + IF(L20="-",0,L20) + IF(L25="-",0,L25) + IF(L26="-",0,L26) + IF(L27="-",0,L27) + IF(L29="-",0,L29) + IF(L31="-",0,L31) + IF(L32="-",0,L32) + IF(L33="-",0,L33) + IF(L38="-",0,L38) + IF(L42="-",0,L42) </f>
      </c>
      <c r="M5" s="89" t="b">
        <f>=IF(M6="-",0,M6) + IF(M19="-",0,M19) + IF(M20="-",0,M20) + IF(M25="-",0,M25) + IF(M26="-",0,M26) + IF(M27="-",0,M27) + IF(M29="-",0,M29) + IF(M31="-",0,M31) + IF(M32="-",0,M32) + IF(M33="-",0,M33) + IF(M38="-",0,M38) + IF(M42="-",0,M42) </f>
      </c>
      <c r="N5" s="118" t="s">
        <v>226</v>
      </c>
      <c r="O5" s="119" t="b">
        <f>=IF(O6="-",0,O6) + IF(O19="-",0,O19) + IF(O20="-",0,O20) + IF(O25="-",0,O25) + IF(O26="-",0,O26) + IF(O27="-",0,O27) + IF(O29="-",0,O29) + IF(O31="-",0,O31) + IF(O32="-",0,O32) + IF(O33="-",0,O33) + IF(O38="-",0,O38) + IF(O42="-",0,O42) </f>
      </c>
      <c r="P5" s="119" t="b">
        <f>=IF(P6="-",0,P6) + IF(P19="-",0,P19) + IF(P20="-",0,P20) + IF(P25="-",0,P25) + IF(P26="-",0,P26) + IF(P27="-",0,P27) + IF(P29="-",0,P29) + IF(P31="-",0,P31) + IF(P32="-",0,P32) + IF(P33="-",0,P33) + IF(P38="-",0,P38) + IF(P42="-",0,P42) </f>
      </c>
      <c r="Q5" s="119" t="b">
        <f>=IF(Q6="-",0,Q6) + IF(Q19="-",0,Q19) + IF(Q20="-",0,Q20) + IF(Q25="-",0,Q25) + IF(Q26="-",0,Q26) + IF(Q27="-",0,Q27) + IF(Q29="-",0,Q29) + IF(Q31="-",0,Q31) + IF(Q32="-",0,Q32) + IF(Q33="-",0,Q33) + IF(Q38="-",0,Q38) + IF(Q42="-",0,Q42) </f>
      </c>
      <c r="R5" s="120" t="b">
        <f>=IF(R6="-",0,R6) + IF(R19="-",0,R19) + IF(R20="-",0,R20) + IF(R25="-",0,R25) + IF(R26="-",0,R26) + IF(R27="-",0,R27) + IF(R29="-",0,R29) + IF(R31="-",0,R31) + IF(R32="-",0,R32) + IF(R33="-",0,R33) + IF(R38="-",0,R38) + IF(R42="-",0,R42) </f>
      </c>
      <c r="S5" s="35" t="e"/>
    </row>
    <row r="6" ht="26" customHeight="true" s="1" customFormat="true">
      <c r="A6" s="16" t="e"/>
      <c r="B6" s="29" t="s">
        <v>227</v>
      </c>
      <c r="C6" s="121" t="s">
        <v>228</v>
      </c>
      <c r="D6" s="81" t="s">
        <v>225</v>
      </c>
      <c r="E6" s="122" t="s">
        <v>117</v>
      </c>
      <c r="F6" s="122" t="s">
        <v>117</v>
      </c>
      <c r="G6" s="122" t="s">
        <v>117</v>
      </c>
      <c r="H6" s="122" t="s">
        <v>117</v>
      </c>
      <c r="I6" s="122" t="s">
        <v>117</v>
      </c>
      <c r="J6" s="123" t="b">
        <f>=IF((IF(G6="-",0,G6))=0,0,(IF(I6="-",0,I6))/(IF(G6="-",0,G6)))</f>
      </c>
      <c r="K6" s="122" t="s">
        <v>117</v>
      </c>
      <c r="L6" s="122" t="s">
        <v>117</v>
      </c>
      <c r="M6" s="45" t="n">
        <v>0</v>
      </c>
      <c r="N6" s="123" t="b">
        <f>=IF((IF(L6="-",0,L6))=0,0,(IF((M6 * 1000)="-",0,(M6 * 1000)))/(IF(L6="-",0,L6)))</f>
      </c>
      <c r="O6" s="122" t="s">
        <v>117</v>
      </c>
      <c r="P6" s="122" t="s">
        <v>117</v>
      </c>
      <c r="Q6" s="124" t="n">
        <v>0</v>
      </c>
      <c r="R6" s="125" t="b">
        <f>=IF(H6="-",0,H6)+IF(I6="-",0,I6)+IF(K6="-",0,K6)-IF(L6="-",0,L6)-IF(O6="-",0,O6)-IF(P6="-",0,P6)-IF(Q6="-",0,Q6)</f>
      </c>
      <c r="S6" s="1" t="e"/>
    </row>
    <row r="7" ht="26" customHeight="true" s="1" customFormat="true">
      <c r="A7" s="41" t="e"/>
      <c r="B7" s="42" t="s">
        <v>229</v>
      </c>
      <c r="C7" s="121" t="s">
        <v>230</v>
      </c>
      <c r="D7" s="81" t="s">
        <v>225</v>
      </c>
      <c r="E7" s="122" t="s">
        <v>117</v>
      </c>
      <c r="F7" s="122" t="s">
        <v>117</v>
      </c>
      <c r="G7" s="122" t="s">
        <v>117</v>
      </c>
      <c r="H7" s="122" t="s">
        <v>117</v>
      </c>
      <c r="I7" s="122" t="s">
        <v>117</v>
      </c>
      <c r="J7" s="123" t="b">
        <f>=IF((IF(G7="-",0,G7))=0,0,(IF(I7="-",0,I7))/(IF(G7="-",0,G7)))</f>
      </c>
      <c r="K7" s="122" t="s">
        <v>117</v>
      </c>
      <c r="L7" s="122" t="s">
        <v>117</v>
      </c>
      <c r="M7" s="45" t="n">
        <v>0</v>
      </c>
      <c r="N7" s="123" t="b">
        <f>=IF((IF(L7="-",0,L7))=0,0,(IF((M7 * 1000)="-",0,(M7 * 1000)))/(IF(L7="-",0,L7)))</f>
      </c>
      <c r="O7" s="122" t="s">
        <v>117</v>
      </c>
      <c r="P7" s="122" t="s">
        <v>117</v>
      </c>
      <c r="Q7" s="124" t="n">
        <v>0</v>
      </c>
      <c r="R7" s="125" t="b">
        <f>=IF(H7="-",0,H7)+IF(I7="-",0,I7)+IF(K7="-",0,K7)-IF(L7="-",0,L7)-IF(O7="-",0,O7)-IF(P7="-",0,P7)-IF(Q7="-",0,Q7)</f>
      </c>
      <c r="S7" s="1" t="e"/>
    </row>
    <row r="8" ht="13" customHeight="true" s="1" customFormat="true">
      <c r="A8" s="41" t="e"/>
      <c r="B8" s="54" t="s">
        <v>231</v>
      </c>
      <c r="C8" s="121" t="s">
        <v>232</v>
      </c>
      <c r="D8" s="81" t="s">
        <v>225</v>
      </c>
      <c r="E8" s="122" t="s">
        <v>117</v>
      </c>
      <c r="F8" s="122" t="s">
        <v>117</v>
      </c>
      <c r="G8" s="122" t="s">
        <v>117</v>
      </c>
      <c r="H8" s="122" t="s">
        <v>117</v>
      </c>
      <c r="I8" s="122" t="s">
        <v>117</v>
      </c>
      <c r="J8" s="123" t="b">
        <f>=IF((IF(G8="-",0,G8))=0,0,(IF(I8="-",0,I8))/(IF(G8="-",0,G8)))</f>
      </c>
      <c r="K8" s="122" t="s">
        <v>117</v>
      </c>
      <c r="L8" s="122" t="s">
        <v>117</v>
      </c>
      <c r="M8" s="45" t="n">
        <v>0</v>
      </c>
      <c r="N8" s="123" t="b">
        <f>=IF((IF(L8="-",0,L8))=0,0,(IF((M8 * 1000)="-",0,(M8 * 1000)))/(IF(L8="-",0,L8)))</f>
      </c>
      <c r="O8" s="122" t="s">
        <v>117</v>
      </c>
      <c r="P8" s="122" t="s">
        <v>117</v>
      </c>
      <c r="Q8" s="124" t="n">
        <v>0</v>
      </c>
      <c r="R8" s="125" t="b">
        <f>=IF(H8="-",0,H8)+IF(I8="-",0,I8)+IF(K8="-",0,K8)-IF(L8="-",0,L8)-IF(O8="-",0,O8)-IF(P8="-",0,P8)-IF(Q8="-",0,Q8)</f>
      </c>
      <c r="S8" s="1" t="e"/>
    </row>
    <row r="9" ht="13" customHeight="true" s="1" customFormat="true">
      <c r="A9" s="41" t="e"/>
      <c r="B9" s="42" t="s">
        <v>233</v>
      </c>
      <c r="C9" s="121" t="s">
        <v>234</v>
      </c>
      <c r="D9" s="81" t="s">
        <v>225</v>
      </c>
      <c r="E9" s="122" t="s">
        <v>117</v>
      </c>
      <c r="F9" s="122" t="s">
        <v>117</v>
      </c>
      <c r="G9" s="122" t="s">
        <v>117</v>
      </c>
      <c r="H9" s="122" t="s">
        <v>117</v>
      </c>
      <c r="I9" s="122" t="s">
        <v>117</v>
      </c>
      <c r="J9" s="123" t="b">
        <f>=IF((IF(G9="-",0,G9))=0,0,(IF(I9="-",0,I9))/(IF(G9="-",0,G9)))</f>
      </c>
      <c r="K9" s="122" t="s">
        <v>117</v>
      </c>
      <c r="L9" s="122" t="s">
        <v>117</v>
      </c>
      <c r="M9" s="45" t="n">
        <v>0</v>
      </c>
      <c r="N9" s="123" t="b">
        <f>=IF((IF(L9="-",0,L9))=0,0,(IF((M9 * 1000)="-",0,(M9 * 1000)))/(IF(L9="-",0,L9)))</f>
      </c>
      <c r="O9" s="122" t="s">
        <v>117</v>
      </c>
      <c r="P9" s="122" t="s">
        <v>117</v>
      </c>
      <c r="Q9" s="124" t="n">
        <v>0</v>
      </c>
      <c r="R9" s="125" t="b">
        <f>=IF(H9="-",0,H9)+IF(I9="-",0,I9)+IF(K9="-",0,K9)-IF(L9="-",0,L9)-IF(O9="-",0,O9)-IF(P9="-",0,P9)-IF(Q9="-",0,Q9)</f>
      </c>
      <c r="S9" s="1" t="e"/>
    </row>
    <row r="10" ht="13" customHeight="true" s="1" customFormat="true">
      <c r="A10" s="16" t="e"/>
      <c r="B10" s="48" t="s">
        <v>235</v>
      </c>
      <c r="C10" s="121" t="s">
        <v>236</v>
      </c>
      <c r="D10" s="81" t="s">
        <v>225</v>
      </c>
      <c r="E10" s="122" t="s">
        <v>117</v>
      </c>
      <c r="F10" s="122" t="s">
        <v>117</v>
      </c>
      <c r="G10" s="122" t="s">
        <v>117</v>
      </c>
      <c r="H10" s="122" t="s">
        <v>117</v>
      </c>
      <c r="I10" s="122" t="s">
        <v>117</v>
      </c>
      <c r="J10" s="123" t="b">
        <f>=IF((IF(G10="-",0,G10))=0,0,(IF(I10="-",0,I10))/(IF(G10="-",0,G10)))</f>
      </c>
      <c r="K10" s="122" t="s">
        <v>117</v>
      </c>
      <c r="L10" s="122" t="s">
        <v>117</v>
      </c>
      <c r="M10" s="45" t="n">
        <v>0</v>
      </c>
      <c r="N10" s="123" t="b">
        <f>=IF((IF(L10="-",0,L10))=0,0,(IF((M10 * 1000)="-",0,(M10 * 1000)))/(IF(L10="-",0,L10)))</f>
      </c>
      <c r="O10" s="122" t="s">
        <v>117</v>
      </c>
      <c r="P10" s="122" t="s">
        <v>117</v>
      </c>
      <c r="Q10" s="124" t="n">
        <v>0</v>
      </c>
      <c r="R10" s="125" t="b">
        <f>=IF(H10="-",0,H10)+IF(I10="-",0,I10)+IF(K10="-",0,K10)-IF(L10="-",0,L10)-IF(O10="-",0,O10)-IF(P10="-",0,P10)-IF(Q10="-",0,Q10)</f>
      </c>
      <c r="S10" s="1" t="e"/>
    </row>
    <row r="11" ht="13" customHeight="true" s="1" customFormat="true">
      <c r="A11" s="41" t="e"/>
      <c r="B11" s="42" t="s">
        <v>237</v>
      </c>
      <c r="C11" s="121" t="s">
        <v>238</v>
      </c>
      <c r="D11" s="81" t="s">
        <v>225</v>
      </c>
      <c r="E11" s="122" t="s">
        <v>117</v>
      </c>
      <c r="F11" s="122" t="s">
        <v>117</v>
      </c>
      <c r="G11" s="122" t="s">
        <v>117</v>
      </c>
      <c r="H11" s="122" t="s">
        <v>117</v>
      </c>
      <c r="I11" s="122" t="s">
        <v>117</v>
      </c>
      <c r="J11" s="123" t="b">
        <f>=IF((IF(G11="-",0,G11))=0,0,(IF(I11="-",0,I11))/(IF(G11="-",0,G11)))</f>
      </c>
      <c r="K11" s="122" t="s">
        <v>117</v>
      </c>
      <c r="L11" s="122" t="s">
        <v>117</v>
      </c>
      <c r="M11" s="45" t="n">
        <v>0</v>
      </c>
      <c r="N11" s="123" t="b">
        <f>=IF((IF(L11="-",0,L11))=0,0,(IF((M11 * 1000)="-",0,(M11 * 1000)))/(IF(L11="-",0,L11)))</f>
      </c>
      <c r="O11" s="122" t="s">
        <v>117</v>
      </c>
      <c r="P11" s="122" t="s">
        <v>117</v>
      </c>
      <c r="Q11" s="124" t="n">
        <v>0</v>
      </c>
      <c r="R11" s="125" t="b">
        <f>=IF(H11="-",0,H11)+IF(I11="-",0,I11)+IF(K11="-",0,K11)-IF(L11="-",0,L11)-IF(O11="-",0,O11)-IF(P11="-",0,P11)-IF(Q11="-",0,Q11)</f>
      </c>
      <c r="S11" s="1" t="e"/>
    </row>
    <row r="12" ht="13" customHeight="true" s="1" customFormat="true">
      <c r="A12" s="16" t="e"/>
      <c r="B12" s="42" t="s">
        <v>239</v>
      </c>
      <c r="C12" s="121" t="s">
        <v>240</v>
      </c>
      <c r="D12" s="81" t="s">
        <v>225</v>
      </c>
      <c r="E12" s="122" t="s">
        <v>117</v>
      </c>
      <c r="F12" s="122" t="s">
        <v>117</v>
      </c>
      <c r="G12" s="122" t="s">
        <v>117</v>
      </c>
      <c r="H12" s="122" t="s">
        <v>117</v>
      </c>
      <c r="I12" s="122" t="s">
        <v>117</v>
      </c>
      <c r="J12" s="123" t="b">
        <f>=IF((IF(G12="-",0,G12))=0,0,(IF(I12="-",0,I12))/(IF(G12="-",0,G12)))</f>
      </c>
      <c r="K12" s="122" t="s">
        <v>117</v>
      </c>
      <c r="L12" s="122" t="s">
        <v>117</v>
      </c>
      <c r="M12" s="45" t="n">
        <v>0</v>
      </c>
      <c r="N12" s="123" t="b">
        <f>=IF((IF(L12="-",0,L12))=0,0,(IF((M12 * 1000)="-",0,(M12 * 1000)))/(IF(L12="-",0,L12)))</f>
      </c>
      <c r="O12" s="122" t="s">
        <v>117</v>
      </c>
      <c r="P12" s="122" t="s">
        <v>117</v>
      </c>
      <c r="Q12" s="124" t="n">
        <v>0</v>
      </c>
      <c r="R12" s="125" t="b">
        <f>=IF(H12="-",0,H12)+IF(I12="-",0,I12)+IF(K12="-",0,K12)-IF(L12="-",0,L12)-IF(O12="-",0,O12)-IF(P12="-",0,P12)-IF(Q12="-",0,Q12)</f>
      </c>
      <c r="S12" s="1" t="e"/>
    </row>
    <row r="13" ht="13" customHeight="true" s="1" customFormat="true">
      <c r="A13" s="16" t="e"/>
      <c r="B13" s="42" t="s">
        <v>241</v>
      </c>
      <c r="C13" s="121" t="s">
        <v>242</v>
      </c>
      <c r="D13" s="81" t="s">
        <v>225</v>
      </c>
      <c r="E13" s="122" t="s">
        <v>117</v>
      </c>
      <c r="F13" s="122" t="s">
        <v>117</v>
      </c>
      <c r="G13" s="122" t="s">
        <v>117</v>
      </c>
      <c r="H13" s="122" t="s">
        <v>117</v>
      </c>
      <c r="I13" s="122" t="s">
        <v>117</v>
      </c>
      <c r="J13" s="123" t="b">
        <f>=IF((IF(G13="-",0,G13))=0,0,(IF(I13="-",0,I13))/(IF(G13="-",0,G13)))</f>
      </c>
      <c r="K13" s="122" t="s">
        <v>117</v>
      </c>
      <c r="L13" s="122" t="s">
        <v>117</v>
      </c>
      <c r="M13" s="45" t="n">
        <v>0</v>
      </c>
      <c r="N13" s="123" t="b">
        <f>=IF((IF(L13="-",0,L13))=0,0,(IF((M13 * 1000)="-",0,(M13 * 1000)))/(IF(L13="-",0,L13)))</f>
      </c>
      <c r="O13" s="122" t="s">
        <v>117</v>
      </c>
      <c r="P13" s="122" t="s">
        <v>117</v>
      </c>
      <c r="Q13" s="124" t="n">
        <v>0</v>
      </c>
      <c r="R13" s="125" t="b">
        <f>=IF(H13="-",0,H13)+IF(I13="-",0,I13)+IF(K13="-",0,K13)-IF(L13="-",0,L13)-IF(O13="-",0,O13)-IF(P13="-",0,P13)-IF(Q13="-",0,Q13)</f>
      </c>
      <c r="S13" s="1" t="e"/>
    </row>
    <row r="14" ht="13" customHeight="true" s="1" customFormat="true">
      <c r="A14" s="16" t="e"/>
      <c r="B14" s="107" t="s">
        <v>243</v>
      </c>
      <c r="C14" s="121" t="s">
        <v>244</v>
      </c>
      <c r="D14" s="81" t="s">
        <v>225</v>
      </c>
      <c r="E14" s="123" t="b">
        <f>=IF(E15="-",0,E15) + IF(E16="-",0,E16) + IF(E17="-",0,E17) + IF(E18="-",0,E18) </f>
      </c>
      <c r="F14" s="123" t="b">
        <f>=IF(F15="-",0,F15) + IF(F16="-",0,F16) + IF(F17="-",0,F17) + IF(F18="-",0,F18) </f>
      </c>
      <c r="G14" s="123" t="b">
        <f>=IF(G15="-",0,G15) + IF(G16="-",0,G16) + IF(G17="-",0,G17) + IF(G18="-",0,G18) </f>
      </c>
      <c r="H14" s="123" t="b">
        <f>=IF(H15="-",0,H15) + IF(H16="-",0,H16) + IF(H17="-",0,H17) + IF(H18="-",0,H18) </f>
      </c>
      <c r="I14" s="123" t="b">
        <f>=IF(I15="-",0,I15) + IF(I16="-",0,I16) + IF(I17="-",0,I17) + IF(I18="-",0,I18) </f>
      </c>
      <c r="J14" s="123" t="b">
        <f>=IF((IF(G14="-",0,G14))=0,0,(IF(I14="-",0,I14))/(IF(G14="-",0,G14)))</f>
      </c>
      <c r="K14" s="123" t="b">
        <f>=IF(K15="-",0,K15) + IF(K16="-",0,K16) + IF(K17="-",0,K17) + IF(K18="-",0,K18) </f>
      </c>
      <c r="L14" s="123" t="b">
        <f>=IF(L15="-",0,L15) + IF(L16="-",0,L16) + IF(L17="-",0,L17) + IF(L18="-",0,L18) </f>
      </c>
      <c r="M14" s="59" t="b">
        <f>=IF(M15="-",0,M15) + IF(M16="-",0,M16) + IF(M17="-",0,M17) + IF(M18="-",0,M18) </f>
      </c>
      <c r="N14" s="123" t="b">
        <f>=IF((IF(L14="-",0,L14))=0,0,(IF((M14 * 1000)="-",0,(M14 * 1000)))/(IF(L14="-",0,L14)))</f>
      </c>
      <c r="O14" s="123" t="b">
        <f>=IF(O15="-",0,O15) + IF(O16="-",0,O16) + IF(O17="-",0,O17) + IF(O18="-",0,O18) </f>
      </c>
      <c r="P14" s="123" t="b">
        <f>=IF(P15="-",0,P15) + IF(P16="-",0,P16) + IF(P17="-",0,P17) + IF(P18="-",0,P18) </f>
      </c>
      <c r="Q14" s="123" t="b">
        <f>=IF(Q15="-",0,Q15) + IF(Q16="-",0,Q16) + IF(Q17="-",0,Q17) + IF(Q18="-",0,Q18) </f>
      </c>
      <c r="R14" s="125" t="b">
        <f>=IF(R15="-",0,R15) + IF(R16="-",0,R16) + IF(R17="-",0,R17) + IF(R18="-",0,R18) </f>
      </c>
      <c r="S14" s="1" t="e"/>
    </row>
    <row r="15" ht="26" customHeight="true" s="1" customFormat="true">
      <c r="A15" s="16" t="e"/>
      <c r="B15" s="48" t="s">
        <v>245</v>
      </c>
      <c r="C15" s="121" t="s">
        <v>246</v>
      </c>
      <c r="D15" s="81" t="s">
        <v>225</v>
      </c>
      <c r="E15" s="122" t="s">
        <v>117</v>
      </c>
      <c r="F15" s="122" t="s">
        <v>117</v>
      </c>
      <c r="G15" s="122" t="s">
        <v>117</v>
      </c>
      <c r="H15" s="122" t="s">
        <v>117</v>
      </c>
      <c r="I15" s="122" t="s">
        <v>117</v>
      </c>
      <c r="J15" s="123" t="b">
        <f>=IF((IF(G15="-",0,G15))=0,0,(IF(I15="-",0,I15))/(IF(G15="-",0,G15)))</f>
      </c>
      <c r="K15" s="122" t="s">
        <v>117</v>
      </c>
      <c r="L15" s="122" t="s">
        <v>117</v>
      </c>
      <c r="M15" s="45" t="n">
        <v>0</v>
      </c>
      <c r="N15" s="123" t="b">
        <f>=IF((IF(L15="-",0,L15))=0,0,(IF((M15 * 1000)="-",0,(M15 * 1000)))/(IF(L15="-",0,L15)))</f>
      </c>
      <c r="O15" s="122" t="s">
        <v>117</v>
      </c>
      <c r="P15" s="122" t="s">
        <v>117</v>
      </c>
      <c r="Q15" s="122" t="s">
        <v>117</v>
      </c>
      <c r="R15" s="125" t="b">
        <f>=IF(H15="-",0,H15)+IF(I15="-",0,I15)+IF(K15="-",0,K15)-IF(L15="-",0,L15)-IF(O15="-",0,O15)-IF(P15="-",0,P15)-IF(Q15="-",0,Q15)</f>
      </c>
      <c r="S15" s="1" t="e"/>
    </row>
    <row r="16" ht="13" customHeight="true" s="1" customFormat="true">
      <c r="A16" s="16" t="e"/>
      <c r="B16" s="48" t="s">
        <v>247</v>
      </c>
      <c r="C16" s="121" t="s">
        <v>248</v>
      </c>
      <c r="D16" s="81" t="s">
        <v>225</v>
      </c>
      <c r="E16" s="122" t="s">
        <v>117</v>
      </c>
      <c r="F16" s="122" t="s">
        <v>117</v>
      </c>
      <c r="G16" s="122" t="s">
        <v>117</v>
      </c>
      <c r="H16" s="122" t="s">
        <v>117</v>
      </c>
      <c r="I16" s="122" t="s">
        <v>117</v>
      </c>
      <c r="J16" s="123" t="b">
        <f>=IF((IF(G16="-",0,G16))=0,0,(IF(I16="-",0,I16))/(IF(G16="-",0,G16)))</f>
      </c>
      <c r="K16" s="122" t="s">
        <v>117</v>
      </c>
      <c r="L16" s="122" t="s">
        <v>117</v>
      </c>
      <c r="M16" s="45" t="n">
        <v>0</v>
      </c>
      <c r="N16" s="123" t="b">
        <f>=IF((IF(L16="-",0,L16))=0,0,(IF((M16 * 1000)="-",0,(M16 * 1000)))/(IF(L16="-",0,L16)))</f>
      </c>
      <c r="O16" s="122" t="s">
        <v>117</v>
      </c>
      <c r="P16" s="122" t="s">
        <v>117</v>
      </c>
      <c r="Q16" s="122" t="s">
        <v>117</v>
      </c>
      <c r="R16" s="125" t="b">
        <f>=IF(H16="-",0,H16)+IF(I16="-",0,I16)+IF(K16="-",0,K16)-IF(L16="-",0,L16)-IF(O16="-",0,O16)-IF(P16="-",0,P16)-IF(Q16="-",0,Q16)</f>
      </c>
      <c r="S16" s="1" t="e"/>
    </row>
    <row r="17" ht="13" customHeight="true" s="1" customFormat="true">
      <c r="A17" s="16" t="e"/>
      <c r="B17" s="48" t="s">
        <v>249</v>
      </c>
      <c r="C17" s="121" t="s">
        <v>250</v>
      </c>
      <c r="D17" s="81" t="s">
        <v>225</v>
      </c>
      <c r="E17" s="122" t="s">
        <v>117</v>
      </c>
      <c r="F17" s="122" t="s">
        <v>117</v>
      </c>
      <c r="G17" s="122" t="s">
        <v>117</v>
      </c>
      <c r="H17" s="122" t="s">
        <v>117</v>
      </c>
      <c r="I17" s="122" t="s">
        <v>117</v>
      </c>
      <c r="J17" s="123" t="b">
        <f>=IF((IF(G17="-",0,G17))=0,0,(IF(I17="-",0,I17))/(IF(G17="-",0,G17)))</f>
      </c>
      <c r="K17" s="122" t="s">
        <v>117</v>
      </c>
      <c r="L17" s="122" t="s">
        <v>117</v>
      </c>
      <c r="M17" s="45" t="n">
        <v>0</v>
      </c>
      <c r="N17" s="123" t="b">
        <f>=IF((IF(L17="-",0,L17))=0,0,(IF((M17 * 1000)="-",0,(M17 * 1000)))/(IF(L17="-",0,L17)))</f>
      </c>
      <c r="O17" s="122" t="s">
        <v>117</v>
      </c>
      <c r="P17" s="122" t="s">
        <v>117</v>
      </c>
      <c r="Q17" s="122" t="s">
        <v>117</v>
      </c>
      <c r="R17" s="125" t="b">
        <f>=IF(H17="-",0,H17)+IF(I17="-",0,I17)+IF(K17="-",0,K17)-IF(L17="-",0,L17)-IF(O17="-",0,O17)-IF(P17="-",0,P17)-IF(Q17="-",0,Q17)</f>
      </c>
      <c r="S17" s="1" t="e"/>
    </row>
    <row r="18" ht="13" customHeight="true" s="1" customFormat="true">
      <c r="A18" s="16" t="e"/>
      <c r="B18" s="48" t="s">
        <v>251</v>
      </c>
      <c r="C18" s="121" t="s">
        <v>252</v>
      </c>
      <c r="D18" s="81" t="s">
        <v>225</v>
      </c>
      <c r="E18" s="122" t="s">
        <v>117</v>
      </c>
      <c r="F18" s="122" t="s">
        <v>117</v>
      </c>
      <c r="G18" s="122" t="s">
        <v>117</v>
      </c>
      <c r="H18" s="122" t="s">
        <v>117</v>
      </c>
      <c r="I18" s="122" t="s">
        <v>117</v>
      </c>
      <c r="J18" s="123" t="b">
        <f>=IF((IF(G18="-",0,G18))=0,0,(IF(I18="-",0,I18))/(IF(G18="-",0,G18)))</f>
      </c>
      <c r="K18" s="122" t="s">
        <v>117</v>
      </c>
      <c r="L18" s="122" t="s">
        <v>117</v>
      </c>
      <c r="M18" s="45" t="n">
        <v>0</v>
      </c>
      <c r="N18" s="123" t="b">
        <f>=IF((IF(L18="-",0,L18))=0,0,(IF((M18 * 1000)="-",0,(M18 * 1000)))/(IF(L18="-",0,L18)))</f>
      </c>
      <c r="O18" s="122" t="s">
        <v>117</v>
      </c>
      <c r="P18" s="122" t="s">
        <v>117</v>
      </c>
      <c r="Q18" s="122" t="s">
        <v>117</v>
      </c>
      <c r="R18" s="125" t="b">
        <f>=IF(H18="-",0,H18)+IF(I18="-",0,I18)+IF(K18="-",0,K18)-IF(L18="-",0,L18)-IF(O18="-",0,O18)-IF(P18="-",0,P18)-IF(Q18="-",0,Q18)</f>
      </c>
      <c r="S18" s="1" t="e"/>
    </row>
    <row r="19" ht="13" customHeight="true" s="1" customFormat="true">
      <c r="A19" s="16" t="e"/>
      <c r="B19" s="29" t="s">
        <v>253</v>
      </c>
      <c r="C19" s="121" t="s">
        <v>254</v>
      </c>
      <c r="D19" s="81" t="s">
        <v>225</v>
      </c>
      <c r="E19" s="122" t="s">
        <v>117</v>
      </c>
      <c r="F19" s="122" t="s">
        <v>117</v>
      </c>
      <c r="G19" s="122" t="s">
        <v>117</v>
      </c>
      <c r="H19" s="122" t="s">
        <v>117</v>
      </c>
      <c r="I19" s="122" t="s">
        <v>117</v>
      </c>
      <c r="J19" s="123" t="b">
        <f>=IF((IF(G19="-",0,G19))=0,0,(IF(I19="-",0,I19))/(IF(G19="-",0,G19)))</f>
      </c>
      <c r="K19" s="122" t="s">
        <v>117</v>
      </c>
      <c r="L19" s="122" t="s">
        <v>117</v>
      </c>
      <c r="M19" s="45" t="n">
        <v>0</v>
      </c>
      <c r="N19" s="123" t="b">
        <f>=IF((IF(L19="-",0,L19))=0,0,(IF((M19 * 1000)="-",0,(M19 * 1000)))/(IF(L19="-",0,L19)))</f>
      </c>
      <c r="O19" s="122" t="s">
        <v>117</v>
      </c>
      <c r="P19" s="122" t="s">
        <v>117</v>
      </c>
      <c r="Q19" s="124" t="n">
        <v>0</v>
      </c>
      <c r="R19" s="125" t="b">
        <f>=IF(H19="-",0,H19)+IF(I19="-",0,I19)+IF(K19="-",0,K19)-IF(L19="-",0,L19)-IF(O19="-",0,O19)-IF(P19="-",0,P19)-IF(Q19="-",0,Q19)</f>
      </c>
      <c r="S19" s="1" t="e"/>
    </row>
    <row r="20" ht="13" customHeight="true" s="1" customFormat="true">
      <c r="A20" s="16" t="e"/>
      <c r="B20" s="29" t="s">
        <v>255</v>
      </c>
      <c r="C20" s="121" t="s">
        <v>256</v>
      </c>
      <c r="D20" s="81" t="s">
        <v>225</v>
      </c>
      <c r="E20" s="122" t="s">
        <v>117</v>
      </c>
      <c r="F20" s="122" t="s">
        <v>117</v>
      </c>
      <c r="G20" s="122" t="s">
        <v>117</v>
      </c>
      <c r="H20" s="122" t="s">
        <v>117</v>
      </c>
      <c r="I20" s="122" t="s">
        <v>117</v>
      </c>
      <c r="J20" s="123" t="b">
        <f>=IF((IF(G20="-",0,G20))=0,0,(IF(I20="-",0,I20))/(IF(G20="-",0,G20)))</f>
      </c>
      <c r="K20" s="122" t="s">
        <v>117</v>
      </c>
      <c r="L20" s="122" t="s">
        <v>117</v>
      </c>
      <c r="M20" s="45" t="n">
        <v>0</v>
      </c>
      <c r="N20" s="123" t="b">
        <f>=IF((IF(L20="-",0,L20))=0,0,(IF((M20 * 1000)="-",0,(M20 * 1000)))/(IF(L20="-",0,L20)))</f>
      </c>
      <c r="O20" s="122" t="s">
        <v>117</v>
      </c>
      <c r="P20" s="122" t="s">
        <v>117</v>
      </c>
      <c r="Q20" s="124" t="n">
        <v>0</v>
      </c>
      <c r="R20" s="125" t="b">
        <f>=IF(H20="-",0,H20)+IF(I20="-",0,I20)+IF(K20="-",0,K20)-IF(L20="-",0,L20)-IF(O20="-",0,O20)-IF(P20="-",0,P20)-IF(Q20="-",0,Q20)</f>
      </c>
      <c r="S20" s="1" t="e"/>
    </row>
    <row r="21" ht="26" customHeight="true" s="1" customFormat="true">
      <c r="A21" s="16" t="e"/>
      <c r="B21" s="42" t="s">
        <v>257</v>
      </c>
      <c r="C21" s="121" t="s">
        <v>258</v>
      </c>
      <c r="D21" s="81" t="s">
        <v>225</v>
      </c>
      <c r="E21" s="122" t="s">
        <v>117</v>
      </c>
      <c r="F21" s="122" t="s">
        <v>117</v>
      </c>
      <c r="G21" s="122" t="s">
        <v>117</v>
      </c>
      <c r="H21" s="122" t="s">
        <v>117</v>
      </c>
      <c r="I21" s="122" t="s">
        <v>117</v>
      </c>
      <c r="J21" s="123" t="b">
        <f>=IF((IF(G21="-",0,G21))=0,0,(IF(I21="-",0,I21))/(IF(G21="-",0,G21)))</f>
      </c>
      <c r="K21" s="122" t="s">
        <v>117</v>
      </c>
      <c r="L21" s="122" t="s">
        <v>117</v>
      </c>
      <c r="M21" s="45" t="n">
        <v>0</v>
      </c>
      <c r="N21" s="123" t="b">
        <f>=IF((IF(L21="-",0,L21))=0,0,(IF((M21 * 1000)="-",0,(M21 * 1000)))/(IF(L21="-",0,L21)))</f>
      </c>
      <c r="O21" s="122" t="s">
        <v>117</v>
      </c>
      <c r="P21" s="122" t="s">
        <v>117</v>
      </c>
      <c r="Q21" s="124" t="n">
        <v>0</v>
      </c>
      <c r="R21" s="125" t="b">
        <f>=IF(H21="-",0,H21)+IF(I21="-",0,I21)+IF(K21="-",0,K21)-IF(L21="-",0,L21)-IF(O21="-",0,O21)-IF(P21="-",0,P21)-IF(Q21="-",0,Q21)</f>
      </c>
      <c r="S21" s="1" t="e"/>
    </row>
    <row r="22" ht="13" customHeight="true" s="1" customFormat="true">
      <c r="A22" s="16" t="e"/>
      <c r="B22" s="42" t="s">
        <v>259</v>
      </c>
      <c r="C22" s="121" t="s">
        <v>260</v>
      </c>
      <c r="D22" s="81" t="s">
        <v>225</v>
      </c>
      <c r="E22" s="122" t="s">
        <v>117</v>
      </c>
      <c r="F22" s="122" t="s">
        <v>117</v>
      </c>
      <c r="G22" s="122" t="s">
        <v>117</v>
      </c>
      <c r="H22" s="122" t="s">
        <v>117</v>
      </c>
      <c r="I22" s="122" t="s">
        <v>117</v>
      </c>
      <c r="J22" s="123" t="b">
        <f>=IF((IF(G22="-",0,G22))=0,0,(IF(I22="-",0,I22))/(IF(G22="-",0,G22)))</f>
      </c>
      <c r="K22" s="122" t="s">
        <v>117</v>
      </c>
      <c r="L22" s="122" t="s">
        <v>117</v>
      </c>
      <c r="M22" s="45" t="n">
        <v>0</v>
      </c>
      <c r="N22" s="123" t="b">
        <f>=IF((IF(L22="-",0,L22))=0,0,(IF((M22 * 1000)="-",0,(M22 * 1000)))/(IF(L22="-",0,L22)))</f>
      </c>
      <c r="O22" s="122" t="s">
        <v>117</v>
      </c>
      <c r="P22" s="122" t="s">
        <v>117</v>
      </c>
      <c r="Q22" s="124" t="n">
        <v>0</v>
      </c>
      <c r="R22" s="125" t="b">
        <f>=IF(H22="-",0,H22)+IF(I22="-",0,I22)+IF(K22="-",0,K22)-IF(L22="-",0,L22)-IF(O22="-",0,O22)-IF(P22="-",0,P22)-IF(Q22="-",0,Q22)</f>
      </c>
      <c r="S22" s="1" t="e"/>
    </row>
    <row r="23" ht="13" customHeight="true" s="1" customFormat="true">
      <c r="A23" s="16" t="e"/>
      <c r="B23" s="54" t="s">
        <v>261</v>
      </c>
      <c r="C23" s="121" t="s">
        <v>262</v>
      </c>
      <c r="D23" s="81" t="s">
        <v>225</v>
      </c>
      <c r="E23" s="122" t="s">
        <v>117</v>
      </c>
      <c r="F23" s="122" t="s">
        <v>117</v>
      </c>
      <c r="G23" s="122" t="s">
        <v>117</v>
      </c>
      <c r="H23" s="122" t="s">
        <v>117</v>
      </c>
      <c r="I23" s="122" t="s">
        <v>117</v>
      </c>
      <c r="J23" s="123" t="b">
        <f>=IF((IF(G23="-",0,G23))=0,0,(IF(I23="-",0,I23))/(IF(G23="-",0,G23)))</f>
      </c>
      <c r="K23" s="122" t="s">
        <v>117</v>
      </c>
      <c r="L23" s="122" t="s">
        <v>117</v>
      </c>
      <c r="M23" s="45" t="n">
        <v>0</v>
      </c>
      <c r="N23" s="123" t="b">
        <f>=IF((IF(L23="-",0,L23))=0,0,(IF((M23 * 1000)="-",0,(M23 * 1000)))/(IF(L23="-",0,L23)))</f>
      </c>
      <c r="O23" s="122" t="s">
        <v>117</v>
      </c>
      <c r="P23" s="122" t="s">
        <v>117</v>
      </c>
      <c r="Q23" s="124" t="n">
        <v>0</v>
      </c>
      <c r="R23" s="125" t="b">
        <f>=IF(H23="-",0,H23)+IF(I23="-",0,I23)+IF(K23="-",0,K23)-IF(L23="-",0,L23)-IF(O23="-",0,O23)-IF(P23="-",0,P23)-IF(Q23="-",0,Q23)</f>
      </c>
      <c r="S23" s="1" t="e"/>
    </row>
    <row r="24" ht="13" customHeight="true" s="1" customFormat="true">
      <c r="A24" s="16" t="e"/>
      <c r="B24" s="42" t="s">
        <v>263</v>
      </c>
      <c r="C24" s="121" t="s">
        <v>264</v>
      </c>
      <c r="D24" s="81" t="s">
        <v>225</v>
      </c>
      <c r="E24" s="122" t="s">
        <v>117</v>
      </c>
      <c r="F24" s="122" t="s">
        <v>117</v>
      </c>
      <c r="G24" s="122" t="s">
        <v>117</v>
      </c>
      <c r="H24" s="122" t="s">
        <v>117</v>
      </c>
      <c r="I24" s="122" t="s">
        <v>117</v>
      </c>
      <c r="J24" s="123" t="b">
        <f>=IF((IF(G24="-",0,G24))=0,0,(IF(I24="-",0,I24))/(IF(G24="-",0,G24)))</f>
      </c>
      <c r="K24" s="122" t="s">
        <v>117</v>
      </c>
      <c r="L24" s="122" t="s">
        <v>117</v>
      </c>
      <c r="M24" s="45" t="n">
        <v>0</v>
      </c>
      <c r="N24" s="123" t="b">
        <f>=IF((IF(L24="-",0,L24))=0,0,(IF((M24 * 1000)="-",0,(M24 * 1000)))/(IF(L24="-",0,L24)))</f>
      </c>
      <c r="O24" s="122" t="s">
        <v>117</v>
      </c>
      <c r="P24" s="122" t="s">
        <v>117</v>
      </c>
      <c r="Q24" s="124" t="n">
        <v>0</v>
      </c>
      <c r="R24" s="125" t="b">
        <f>=IF(H24="-",0,H24)+IF(I24="-",0,I24)+IF(K24="-",0,K24)-IF(L24="-",0,L24)-IF(O24="-",0,O24)-IF(P24="-",0,P24)-IF(Q24="-",0,Q24)</f>
      </c>
      <c r="S24" s="1" t="e"/>
    </row>
    <row r="25" ht="13" customHeight="true" s="1" customFormat="true">
      <c r="A25" s="16" t="e"/>
      <c r="B25" s="29" t="s">
        <v>265</v>
      </c>
      <c r="C25" s="121" t="s">
        <v>266</v>
      </c>
      <c r="D25" s="81" t="s">
        <v>225</v>
      </c>
      <c r="E25" s="122" t="s">
        <v>117</v>
      </c>
      <c r="F25" s="122" t="s">
        <v>117</v>
      </c>
      <c r="G25" s="122" t="s">
        <v>117</v>
      </c>
      <c r="H25" s="122" t="s">
        <v>117</v>
      </c>
      <c r="I25" s="122" t="s">
        <v>117</v>
      </c>
      <c r="J25" s="123" t="b">
        <f>=IF((IF(G25="-",0,G25))=0,0,(IF(I25="-",0,I25))/(IF(G25="-",0,G25)))</f>
      </c>
      <c r="K25" s="122" t="s">
        <v>117</v>
      </c>
      <c r="L25" s="122" t="s">
        <v>117</v>
      </c>
      <c r="M25" s="45" t="n">
        <v>0</v>
      </c>
      <c r="N25" s="123" t="b">
        <f>=IF((IF(L25="-",0,L25))=0,0,(IF((M25 * 1000)="-",0,(M25 * 1000)))/(IF(L25="-",0,L25)))</f>
      </c>
      <c r="O25" s="122" t="s">
        <v>117</v>
      </c>
      <c r="P25" s="122" t="s">
        <v>117</v>
      </c>
      <c r="Q25" s="124" t="n">
        <v>0</v>
      </c>
      <c r="R25" s="125" t="b">
        <f>=IF(H25="-",0,H25)+IF(I25="-",0,I25)+IF(K25="-",0,K25)-IF(L25="-",0,L25)-IF(O25="-",0,O25)-IF(P25="-",0,P25)-IF(Q25="-",0,Q25)</f>
      </c>
      <c r="S25" s="1" t="e"/>
    </row>
    <row r="26" ht="26" customHeight="true" s="1" customFormat="true">
      <c r="A26" s="16" t="e"/>
      <c r="B26" s="29" t="s">
        <v>267</v>
      </c>
      <c r="C26" s="121" t="s">
        <v>268</v>
      </c>
      <c r="D26" s="81" t="s">
        <v>225</v>
      </c>
      <c r="E26" s="122" t="s">
        <v>117</v>
      </c>
      <c r="F26" s="122" t="s">
        <v>117</v>
      </c>
      <c r="G26" s="122" t="s">
        <v>117</v>
      </c>
      <c r="H26" s="122" t="s">
        <v>117</v>
      </c>
      <c r="I26" s="122" t="s">
        <v>117</v>
      </c>
      <c r="J26" s="123" t="b">
        <f>=(IF((IF(G26="-",0,G26))=0,0,(IF(I26="-",0,I26))/(IF(G26="-",0,G26))))*100</f>
      </c>
      <c r="K26" s="122" t="s">
        <v>117</v>
      </c>
      <c r="L26" s="122" t="s">
        <v>117</v>
      </c>
      <c r="M26" s="45" t="n">
        <v>0</v>
      </c>
      <c r="N26" s="123" t="b">
        <f>=IF((IF(L26="-",0,L26))=0,0,(IF((M26 * 1000)="-",0,(M26 * 1000)))/(IF(L26="-",0,L26)))</f>
      </c>
      <c r="O26" s="122" t="s">
        <v>117</v>
      </c>
      <c r="P26" s="122" t="s">
        <v>117</v>
      </c>
      <c r="Q26" s="124" t="n">
        <v>0</v>
      </c>
      <c r="R26" s="125" t="b">
        <f>=IF(H26="-",0,H26)+IF(I26="-",0,I26)+IF(K26="-",0,K26)-IF(L26="-",0,L26)-IF(O26="-",0,O26)-IF(P26="-",0,P26)-IF(Q26="-",0,Q26)</f>
      </c>
      <c r="S26" s="1" t="e"/>
    </row>
    <row r="27" ht="13" customHeight="true" s="1" customFormat="true">
      <c r="A27" s="16" t="e"/>
      <c r="B27" s="29" t="s">
        <v>269</v>
      </c>
      <c r="C27" s="121" t="s">
        <v>270</v>
      </c>
      <c r="D27" s="81" t="s">
        <v>225</v>
      </c>
      <c r="E27" s="122" t="s">
        <v>117</v>
      </c>
      <c r="F27" s="122" t="s">
        <v>117</v>
      </c>
      <c r="G27" s="122" t="s">
        <v>117</v>
      </c>
      <c r="H27" s="122" t="s">
        <v>117</v>
      </c>
      <c r="I27" s="122" t="s">
        <v>117</v>
      </c>
      <c r="J27" s="123" t="b">
        <f>=IF((IF(G27="-",0,G27))=0,0,(IF(I27="-",0,I27))/(IF(G27="-",0,G27)))</f>
      </c>
      <c r="K27" s="122" t="s">
        <v>117</v>
      </c>
      <c r="L27" s="122" t="s">
        <v>117</v>
      </c>
      <c r="M27" s="45" t="n">
        <v>0</v>
      </c>
      <c r="N27" s="123" t="b">
        <f>=IF((IF(L27="-",0,L27))=0,0,(IF((M27 * 1000)="-",0,(M27 * 1000)))/(IF(L27="-",0,L27)))</f>
      </c>
      <c r="O27" s="122" t="s">
        <v>117</v>
      </c>
      <c r="P27" s="122" t="s">
        <v>117</v>
      </c>
      <c r="Q27" s="124" t="n">
        <v>0</v>
      </c>
      <c r="R27" s="125" t="b">
        <f>=IF(H27="-",0,H27)+IF(I27="-",0,I27)+IF(K27="-",0,K27)-IF(L27="-",0,L27)-IF(O27="-",0,O27)-IF(P27="-",0,P27)-IF(Q27="-",0,Q27)</f>
      </c>
      <c r="S27" s="1" t="e"/>
    </row>
    <row r="28" ht="13" customHeight="true" s="1" customFormat="true">
      <c r="A28" s="16" t="e"/>
      <c r="B28" s="42" t="s">
        <v>271</v>
      </c>
      <c r="C28" s="121" t="s">
        <v>272</v>
      </c>
      <c r="D28" s="81" t="s">
        <v>225</v>
      </c>
      <c r="E28" s="122" t="s">
        <v>117</v>
      </c>
      <c r="F28" s="122" t="s">
        <v>117</v>
      </c>
      <c r="G28" s="122" t="s">
        <v>117</v>
      </c>
      <c r="H28" s="122" t="s">
        <v>117</v>
      </c>
      <c r="I28" s="122" t="s">
        <v>117</v>
      </c>
      <c r="J28" s="123" t="b">
        <f>=IF((IF(G28="-",0,G28))=0,0,(IF(I28="-",0,I28))/(IF(G28="-",0,G28)))</f>
      </c>
      <c r="K28" s="122" t="s">
        <v>117</v>
      </c>
      <c r="L28" s="122" t="s">
        <v>117</v>
      </c>
      <c r="M28" s="45" t="n">
        <v>0</v>
      </c>
      <c r="N28" s="123" t="b">
        <f>=IF((IF(L28="-",0,L28))=0,0,(IF((M28 * 1000)="-",0,(M28 * 1000)))/(IF(L28="-",0,L28)))</f>
      </c>
      <c r="O28" s="122" t="s">
        <v>117</v>
      </c>
      <c r="P28" s="122" t="s">
        <v>117</v>
      </c>
      <c r="Q28" s="124" t="n">
        <v>0</v>
      </c>
      <c r="R28" s="125" t="b">
        <f>=IF(H28="-",0,H28)+IF(I28="-",0,I28)+IF(K28="-",0,K28)-IF(L28="-",0,L28)-IF(O28="-",0,O28)-IF(P28="-",0,P28)-IF(Q28="-",0,Q28)</f>
      </c>
      <c r="S28" s="1" t="e"/>
    </row>
    <row r="29" ht="13" customHeight="true" s="1" customFormat="true">
      <c r="A29" s="16" t="e"/>
      <c r="B29" s="29" t="s">
        <v>273</v>
      </c>
      <c r="C29" s="121" t="s">
        <v>274</v>
      </c>
      <c r="D29" s="81" t="s">
        <v>225</v>
      </c>
      <c r="E29" s="122" t="s">
        <v>117</v>
      </c>
      <c r="F29" s="122" t="s">
        <v>117</v>
      </c>
      <c r="G29" s="122" t="s">
        <v>117</v>
      </c>
      <c r="H29" s="122" t="s">
        <v>117</v>
      </c>
      <c r="I29" s="122" t="s">
        <v>117</v>
      </c>
      <c r="J29" s="123" t="b">
        <f>=IF((IF(G29="-",0,G29))=0,0,(IF(I29="-",0,I29))/(IF(G29="-",0,G29)))</f>
      </c>
      <c r="K29" s="122" t="s">
        <v>117</v>
      </c>
      <c r="L29" s="122" t="s">
        <v>117</v>
      </c>
      <c r="M29" s="45" t="n">
        <v>0</v>
      </c>
      <c r="N29" s="123" t="b">
        <f>=IF((IF(L29="-",0,L29))=0,0,(IF((M29 * 1000)="-",0,(M29 * 1000)))/(IF(L29="-",0,L29)))</f>
      </c>
      <c r="O29" s="122" t="s">
        <v>117</v>
      </c>
      <c r="P29" s="122" t="s">
        <v>117</v>
      </c>
      <c r="Q29" s="124" t="n">
        <v>0</v>
      </c>
      <c r="R29" s="125" t="b">
        <f>=IF(H29="-",0,H29)+IF(I29="-",0,I29)+IF(K29="-",0,K29)-IF(L29="-",0,L29)-IF(O29="-",0,O29)-IF(P29="-",0,P29)-IF(Q29="-",0,Q29)</f>
      </c>
      <c r="S29" s="1" t="e"/>
    </row>
    <row r="30" ht="13" customHeight="true" s="1" customFormat="true">
      <c r="A30" s="16" t="e"/>
      <c r="B30" s="42" t="s">
        <v>275</v>
      </c>
      <c r="C30" s="121" t="s">
        <v>276</v>
      </c>
      <c r="D30" s="81" t="s">
        <v>225</v>
      </c>
      <c r="E30" s="122" t="s">
        <v>117</v>
      </c>
      <c r="F30" s="122" t="s">
        <v>117</v>
      </c>
      <c r="G30" s="122" t="s">
        <v>117</v>
      </c>
      <c r="H30" s="122" t="s">
        <v>117</v>
      </c>
      <c r="I30" s="122" t="s">
        <v>117</v>
      </c>
      <c r="J30" s="123" t="b">
        <f>=IF((IF(G30="-",0,G30))=0,0,(IF(I30="-",0,I30))/(IF(G30="-",0,G30)))</f>
      </c>
      <c r="K30" s="122" t="s">
        <v>117</v>
      </c>
      <c r="L30" s="122" t="s">
        <v>117</v>
      </c>
      <c r="M30" s="45" t="n">
        <v>0</v>
      </c>
      <c r="N30" s="123" t="b">
        <f>=IF((IF(L30="-",0,L30))=0,0,(IF((M30 * 1000)="-",0,(M30 * 1000)))/(IF(L30="-",0,L30)))</f>
      </c>
      <c r="O30" s="122" t="s">
        <v>117</v>
      </c>
      <c r="P30" s="122" t="s">
        <v>117</v>
      </c>
      <c r="Q30" s="124" t="n">
        <v>0</v>
      </c>
      <c r="R30" s="125" t="b">
        <f>=IF(H30="-",0,H30)+IF(I30="-",0,I30)+IF(K30="-",0,K30)-IF(L30="-",0,L30)-IF(O30="-",0,O30)-IF(P30="-",0,P30)-IF(Q30="-",0,Q30)</f>
      </c>
      <c r="S30" s="1" t="e"/>
    </row>
    <row r="31" ht="26" customHeight="true" s="1" customFormat="true">
      <c r="A31" s="16" t="e"/>
      <c r="B31" s="29" t="s">
        <v>277</v>
      </c>
      <c r="C31" s="121" t="s">
        <v>278</v>
      </c>
      <c r="D31" s="81" t="s">
        <v>225</v>
      </c>
      <c r="E31" s="122" t="s">
        <v>117</v>
      </c>
      <c r="F31" s="122" t="s">
        <v>117</v>
      </c>
      <c r="G31" s="122" t="s">
        <v>117</v>
      </c>
      <c r="H31" s="122" t="s">
        <v>117</v>
      </c>
      <c r="I31" s="122" t="s">
        <v>117</v>
      </c>
      <c r="J31" s="123" t="b">
        <f>=IF((IF(G31="-",0,G31))=0,0,(IF(I31="-",0,I31))/(IF(G31="-",0,G31)))</f>
      </c>
      <c r="K31" s="122" t="s">
        <v>117</v>
      </c>
      <c r="L31" s="122" t="s">
        <v>117</v>
      </c>
      <c r="M31" s="45" t="n">
        <v>0</v>
      </c>
      <c r="N31" s="123" t="b">
        <f>=IF((IF(L31="-",0,L31))=0,0,(IF((M31 * 1000)="-",0,(M31 * 1000)))/(IF(L31="-",0,L31)))</f>
      </c>
      <c r="O31" s="122" t="s">
        <v>117</v>
      </c>
      <c r="P31" s="122" t="s">
        <v>117</v>
      </c>
      <c r="Q31" s="124" t="n">
        <v>0</v>
      </c>
      <c r="R31" s="125" t="b">
        <f>=IF(H31="-",0,H31)+IF(I31="-",0,I31)+IF(K31="-",0,K31)-IF(L31="-",0,L31)-IF(O31="-",0,O31)-IF(P31="-",0,P31)-IF(Q31="-",0,Q31)</f>
      </c>
      <c r="S31" s="1" t="e"/>
    </row>
    <row r="32" ht="13" customHeight="true" s="1" customFormat="true">
      <c r="A32" s="16" t="e"/>
      <c r="B32" s="29" t="s">
        <v>279</v>
      </c>
      <c r="C32" s="121" t="s">
        <v>280</v>
      </c>
      <c r="D32" s="81" t="s">
        <v>225</v>
      </c>
      <c r="E32" s="122" t="s">
        <v>117</v>
      </c>
      <c r="F32" s="122" t="s">
        <v>117</v>
      </c>
      <c r="G32" s="122" t="s">
        <v>117</v>
      </c>
      <c r="H32" s="122" t="s">
        <v>117</v>
      </c>
      <c r="I32" s="122" t="s">
        <v>117</v>
      </c>
      <c r="J32" s="123" t="b">
        <f>=IF((IF(G32="-",0,G32))=0,0,(IF(I32="-",0,I32))/(IF(G32="-",0,G32)))</f>
      </c>
      <c r="K32" s="122" t="s">
        <v>117</v>
      </c>
      <c r="L32" s="122" t="s">
        <v>117</v>
      </c>
      <c r="M32" s="45" t="n">
        <v>0</v>
      </c>
      <c r="N32" s="123" t="b">
        <f>=IF((IF(L32="-",0,L32))=0,0,(IF((M32 * 1000)="-",0,(M32 * 1000)))/(IF(L32="-",0,L32)))</f>
      </c>
      <c r="O32" s="122" t="s">
        <v>117</v>
      </c>
      <c r="P32" s="122" t="s">
        <v>117</v>
      </c>
      <c r="Q32" s="124" t="n">
        <v>0</v>
      </c>
      <c r="R32" s="125" t="b">
        <f>=IF(H32="-",0,H32)+IF(I32="-",0,I32)+IF(K32="-",0,K32)-IF(L32="-",0,L32)-IF(O32="-",0,O32)-IF(P32="-",0,P32)-IF(Q32="-",0,Q32)</f>
      </c>
      <c r="S32" s="1" t="e"/>
    </row>
    <row r="33" ht="13" customHeight="true" s="1" customFormat="true">
      <c r="A33" s="16" t="e"/>
      <c r="B33" s="29" t="s">
        <v>281</v>
      </c>
      <c r="C33" s="121" t="s">
        <v>282</v>
      </c>
      <c r="D33" s="81" t="s">
        <v>225</v>
      </c>
      <c r="E33" s="124" t="n">
        <v>0</v>
      </c>
      <c r="F33" s="124" t="n">
        <v>0</v>
      </c>
      <c r="G33" s="122" t="s">
        <v>117</v>
      </c>
      <c r="H33" s="122" t="s">
        <v>117</v>
      </c>
      <c r="I33" s="122" t="s">
        <v>117</v>
      </c>
      <c r="J33" s="81" t="s">
        <v>226</v>
      </c>
      <c r="K33" s="122" t="s">
        <v>117</v>
      </c>
      <c r="L33" s="122" t="s">
        <v>117</v>
      </c>
      <c r="M33" s="45" t="n">
        <v>0</v>
      </c>
      <c r="N33" s="123" t="b">
        <f>=IF((IF(L33="-",0,L33))=0,0,(IF((M33 * 1000)="-",0,(M33 * 1000)))/(IF(L33="-",0,L33)))</f>
      </c>
      <c r="O33" s="122" t="s">
        <v>117</v>
      </c>
      <c r="P33" s="122" t="s">
        <v>117</v>
      </c>
      <c r="Q33" s="124" t="n">
        <v>0</v>
      </c>
      <c r="R33" s="125" t="b">
        <f>=IF(H33="-",0,H33)+IF(I33="-",0,I33)+IF(K33="-",0,K33)-IF(L33="-",0,L33)-IF(O33="-",0,O33)-IF(P33="-",0,P33)-IF(Q33="-",0,Q33)</f>
      </c>
      <c r="S33" s="1" t="e"/>
    </row>
    <row r="34" ht="26" customHeight="true" s="1" customFormat="true">
      <c r="A34" s="41" t="e"/>
      <c r="B34" s="42" t="s">
        <v>283</v>
      </c>
      <c r="C34" s="121" t="s">
        <v>284</v>
      </c>
      <c r="D34" s="81" t="s">
        <v>225</v>
      </c>
      <c r="E34" s="81" t="s">
        <v>226</v>
      </c>
      <c r="F34" s="81" t="s">
        <v>226</v>
      </c>
      <c r="G34" s="122" t="s">
        <v>117</v>
      </c>
      <c r="H34" s="122" t="s">
        <v>117</v>
      </c>
      <c r="I34" s="122" t="s">
        <v>117</v>
      </c>
      <c r="J34" s="81" t="s">
        <v>226</v>
      </c>
      <c r="K34" s="122" t="s">
        <v>117</v>
      </c>
      <c r="L34" s="122" t="s">
        <v>117</v>
      </c>
      <c r="M34" s="45" t="n">
        <v>0</v>
      </c>
      <c r="N34" s="123" t="b">
        <f>=IF((IF(L34="-",0,L34))=0,0,(IF((M34 * 1000)="-",0,(M34 * 1000)))/(IF(L34="-",0,L34)))</f>
      </c>
      <c r="O34" s="122" t="s">
        <v>117</v>
      </c>
      <c r="P34" s="122" t="s">
        <v>117</v>
      </c>
      <c r="Q34" s="124" t="n">
        <v>0</v>
      </c>
      <c r="R34" s="125" t="b">
        <f>=IF(H34="-",0,H34)+IF(I34="-",0,I34)+IF(K34="-",0,K34)-IF(L34="-",0,L34)-IF(O34="-",0,O34)-IF(P34="-",0,P34)-IF(Q34="-",0,Q34)</f>
      </c>
      <c r="S34" s="1" t="e"/>
    </row>
    <row r="35" ht="13" customHeight="true" s="1" customFormat="true">
      <c r="A35" s="16" t="e"/>
      <c r="B35" s="42" t="s">
        <v>285</v>
      </c>
      <c r="C35" s="121" t="s">
        <v>286</v>
      </c>
      <c r="D35" s="81" t="s">
        <v>225</v>
      </c>
      <c r="E35" s="81" t="s">
        <v>226</v>
      </c>
      <c r="F35" s="81" t="s">
        <v>226</v>
      </c>
      <c r="G35" s="122" t="s">
        <v>117</v>
      </c>
      <c r="H35" s="122" t="s">
        <v>117</v>
      </c>
      <c r="I35" s="122" t="s">
        <v>117</v>
      </c>
      <c r="J35" s="81" t="s">
        <v>226</v>
      </c>
      <c r="K35" s="122" t="s">
        <v>117</v>
      </c>
      <c r="L35" s="122" t="s">
        <v>117</v>
      </c>
      <c r="M35" s="45" t="n">
        <v>0</v>
      </c>
      <c r="N35" s="123" t="b">
        <f>=IF((IF(L35="-",0,L35))=0,0,(IF((M35 * 1000)="-",0,(M35 * 1000)))/(IF(L35="-",0,L35)))</f>
      </c>
      <c r="O35" s="122" t="s">
        <v>117</v>
      </c>
      <c r="P35" s="122" t="s">
        <v>117</v>
      </c>
      <c r="Q35" s="124" t="n">
        <v>0</v>
      </c>
      <c r="R35" s="125" t="b">
        <f>=IF(H35="-",0,H35)+IF(I35="-",0,I35)+IF(K35="-",0,K35)-IF(L35="-",0,L35)-IF(O35="-",0,O35)-IF(P35="-",0,P35)-IF(Q35="-",0,Q35)</f>
      </c>
      <c r="S35" s="1" t="e"/>
    </row>
    <row r="36" ht="13" customHeight="true" s="1" customFormat="true">
      <c r="A36" s="16" t="e"/>
      <c r="B36" s="42" t="s">
        <v>287</v>
      </c>
      <c r="C36" s="121" t="s">
        <v>288</v>
      </c>
      <c r="D36" s="81" t="s">
        <v>225</v>
      </c>
      <c r="E36" s="81" t="s">
        <v>226</v>
      </c>
      <c r="F36" s="81" t="s">
        <v>226</v>
      </c>
      <c r="G36" s="122" t="s">
        <v>117</v>
      </c>
      <c r="H36" s="122" t="s">
        <v>117</v>
      </c>
      <c r="I36" s="122" t="s">
        <v>117</v>
      </c>
      <c r="J36" s="81" t="s">
        <v>226</v>
      </c>
      <c r="K36" s="122" t="s">
        <v>117</v>
      </c>
      <c r="L36" s="122" t="s">
        <v>117</v>
      </c>
      <c r="M36" s="45" t="n">
        <v>0</v>
      </c>
      <c r="N36" s="123" t="b">
        <f>=IF((IF(L36="-",0,L36))=0,0,(IF((M36 * 1000)="-",0,(M36 * 1000)))/(IF(L36="-",0,L36)))</f>
      </c>
      <c r="O36" s="122" t="s">
        <v>117</v>
      </c>
      <c r="P36" s="122" t="s">
        <v>117</v>
      </c>
      <c r="Q36" s="124" t="n">
        <v>0</v>
      </c>
      <c r="R36" s="125" t="b">
        <f>=IF(H36="-",0,H36)+IF(I36="-",0,I36)+IF(K36="-",0,K36)-IF(L36="-",0,L36)-IF(O36="-",0,O36)-IF(P36="-",0,P36)-IF(Q36="-",0,Q36)</f>
      </c>
      <c r="S36" s="1" t="e"/>
    </row>
    <row r="37" ht="26" customHeight="true" s="1" customFormat="true">
      <c r="A37" s="16" t="e"/>
      <c r="B37" s="42" t="s">
        <v>289</v>
      </c>
      <c r="C37" s="121" t="s">
        <v>290</v>
      </c>
      <c r="D37" s="81" t="s">
        <v>225</v>
      </c>
      <c r="E37" s="122" t="s">
        <v>117</v>
      </c>
      <c r="F37" s="122" t="s">
        <v>117</v>
      </c>
      <c r="G37" s="122" t="s">
        <v>117</v>
      </c>
      <c r="H37" s="122" t="s">
        <v>117</v>
      </c>
      <c r="I37" s="122" t="s">
        <v>117</v>
      </c>
      <c r="J37" s="123" t="b">
        <f>=IF((IF(G37="-",0,G37))=0,0,(IF(I37="-",0,I37))/(IF(G37="-",0,G37)))</f>
      </c>
      <c r="K37" s="122" t="s">
        <v>117</v>
      </c>
      <c r="L37" s="122" t="s">
        <v>117</v>
      </c>
      <c r="M37" s="45" t="n">
        <v>0</v>
      </c>
      <c r="N37" s="123" t="b">
        <f>=IF((IF(L37="-",0,L37))=0,0,(IF((M37 * 1000)="-",0,(M37 * 1000)))/(IF(L37="-",0,L37)))</f>
      </c>
      <c r="O37" s="122" t="s">
        <v>117</v>
      </c>
      <c r="P37" s="122" t="s">
        <v>117</v>
      </c>
      <c r="Q37" s="124" t="n">
        <v>0</v>
      </c>
      <c r="R37" s="125" t="b">
        <f>=IF(H37="-",0,H37)+IF(I37="-",0,I37)+IF(K37="-",0,K37)-IF(L37="-",0,L37)-IF(O37="-",0,O37)-IF(P37="-",0,P37)-IF(Q37="-",0,Q37)</f>
      </c>
      <c r="S37" s="1" t="e"/>
    </row>
    <row r="38" ht="13" customHeight="true" s="1" customFormat="true">
      <c r="A38" s="16" t="e"/>
      <c r="B38" s="29" t="s">
        <v>291</v>
      </c>
      <c r="C38" s="121" t="s">
        <v>292</v>
      </c>
      <c r="D38" s="81" t="s">
        <v>225</v>
      </c>
      <c r="E38" s="123" t="b">
        <f>=IF(E39="-",0,E39) + IF(E40="-",0,E40) + IF(E41="-",0,E41) </f>
      </c>
      <c r="F38" s="123" t="b">
        <f>=IF(F39="-",0,F39) + IF(F40="-",0,F40) + IF(F41="-",0,F41) </f>
      </c>
      <c r="G38" s="123" t="b">
        <f>=IF(G39="-",0,G39) + IF(G40="-",0,G40) + IF(G41="-",0,G41) </f>
      </c>
      <c r="H38" s="123" t="b">
        <f>=IF(H39="-",0,H39) + IF(H40="-",0,H40) + IF(H41="-",0,H41) </f>
      </c>
      <c r="I38" s="123" t="b">
        <f>=IF(I39="-",0,I39) + IF(I40="-",0,I40) + IF(I41="-",0,I41) </f>
      </c>
      <c r="J38" s="81" t="s">
        <v>226</v>
      </c>
      <c r="K38" s="123" t="b">
        <f>=IF(K39="-",0,K39) + IF(K40="-",0,K40) + IF(K41="-",0,K41) </f>
      </c>
      <c r="L38" s="123" t="b">
        <f>=IF(L39="-",0,L39) + IF(L40="-",0,L40) + IF(L41="-",0,L41) </f>
      </c>
      <c r="M38" s="59" t="b">
        <f>=IF(M39="-",0,M39) + IF(M40="-",0,M40) + IF(M41="-",0,M41) </f>
      </c>
      <c r="N38" s="123" t="b">
        <f>=IF((IF(L38="-",0,L38))=0,0,(IF((M38 * 1000)="-",0,(M38 * 1000)))/(IF(L38="-",0,L38)))</f>
      </c>
      <c r="O38" s="123" t="b">
        <f>=IF(O39="-",0,O39) + IF(O40="-",0,O40) + IF(O41="-",0,O41) </f>
      </c>
      <c r="P38" s="123" t="b">
        <f>=IF(P39="-",0,P39) + IF(P40="-",0,P40) + IF(P41="-",0,P41) </f>
      </c>
      <c r="Q38" s="123" t="b">
        <f>=IF(Q39="-",0,Q39) + IF(Q40="-",0,Q40) + IF(Q41="-",0,Q41) </f>
      </c>
      <c r="R38" s="125" t="b">
        <f>=IF(R39="-",0,R39) + IF(R40="-",0,R40) + IF(R41="-",0,R41) </f>
      </c>
      <c r="S38" s="1" t="e"/>
    </row>
    <row r="39" ht="26" customHeight="true" s="1" customFormat="true">
      <c r="A39" s="16" t="e"/>
      <c r="B39" s="42" t="s">
        <v>293</v>
      </c>
      <c r="C39" s="121" t="s">
        <v>294</v>
      </c>
      <c r="D39" s="81" t="s">
        <v>225</v>
      </c>
      <c r="E39" s="122" t="s">
        <v>117</v>
      </c>
      <c r="F39" s="122" t="s">
        <v>117</v>
      </c>
      <c r="G39" s="122" t="s">
        <v>117</v>
      </c>
      <c r="H39" s="122" t="s">
        <v>117</v>
      </c>
      <c r="I39" s="122" t="s">
        <v>117</v>
      </c>
      <c r="J39" s="123" t="b">
        <f>=IF((IF(G39="-",0,G39))=0,0,(IF(I39="-",0,I39))/(IF(G39="-",0,G39)))</f>
      </c>
      <c r="K39" s="122" t="s">
        <v>117</v>
      </c>
      <c r="L39" s="122" t="s">
        <v>117</v>
      </c>
      <c r="M39" s="45" t="n">
        <v>0</v>
      </c>
      <c r="N39" s="123" t="b">
        <f>=IF((IF(L39="-",0,L39))=0,0,(IF((M39 * 1000)="-",0,(M39 * 1000)))/(IF(L39="-",0,L39)))</f>
      </c>
      <c r="O39" s="122" t="s">
        <v>117</v>
      </c>
      <c r="P39" s="122" t="s">
        <v>117</v>
      </c>
      <c r="Q39" s="124" t="n">
        <v>0</v>
      </c>
      <c r="R39" s="125" t="b">
        <f>=IF(H39="-",0,H39)+IF(I39="-",0,I39)+IF(K39="-",0,K39)-IF(L39="-",0,L39)-IF(O39="-",0,O39)-IF(P39="-",0,P39)-IF(Q39="-",0,Q39)</f>
      </c>
      <c r="S39" s="1" t="e"/>
    </row>
    <row r="40" ht="13" customHeight="true" s="1" customFormat="true">
      <c r="A40" s="16" t="e"/>
      <c r="B40" s="42" t="s">
        <v>295</v>
      </c>
      <c r="C40" s="121" t="s">
        <v>296</v>
      </c>
      <c r="D40" s="81" t="s">
        <v>225</v>
      </c>
      <c r="E40" s="122" t="s">
        <v>117</v>
      </c>
      <c r="F40" s="122" t="s">
        <v>117</v>
      </c>
      <c r="G40" s="122" t="s">
        <v>117</v>
      </c>
      <c r="H40" s="122" t="s">
        <v>117</v>
      </c>
      <c r="I40" s="122" t="s">
        <v>117</v>
      </c>
      <c r="J40" s="123" t="b">
        <f>=IF((IF(G40="-",0,G40))=0,0,(IF(I40="-",0,I40))/(IF(G40="-",0,G40)))</f>
      </c>
      <c r="K40" s="122" t="s">
        <v>117</v>
      </c>
      <c r="L40" s="122" t="s">
        <v>117</v>
      </c>
      <c r="M40" s="45" t="n">
        <v>0</v>
      </c>
      <c r="N40" s="123" t="b">
        <f>=IF((IF(L40="-",0,L40))=0,0,(IF((M40 * 1000)="-",0,(M40 * 1000)))/(IF(L40="-",0,L40)))</f>
      </c>
      <c r="O40" s="122" t="s">
        <v>117</v>
      </c>
      <c r="P40" s="122" t="s">
        <v>117</v>
      </c>
      <c r="Q40" s="124" t="n">
        <v>0</v>
      </c>
      <c r="R40" s="125" t="b">
        <f>=IF(H40="-",0,H40)+IF(I40="-",0,I40)+IF(K40="-",0,K40)-IF(L40="-",0,L40)-IF(O40="-",0,O40)-IF(P40="-",0,P40)-IF(Q40="-",0,Q40)</f>
      </c>
      <c r="S40" s="1" t="e"/>
    </row>
    <row r="41" ht="26" customHeight="true" s="1" customFormat="true">
      <c r="A41" s="16" t="e"/>
      <c r="B41" s="42" t="s">
        <v>297</v>
      </c>
      <c r="C41" s="121" t="s">
        <v>298</v>
      </c>
      <c r="D41" s="81" t="s">
        <v>225</v>
      </c>
      <c r="E41" s="122" t="s">
        <v>117</v>
      </c>
      <c r="F41" s="122" t="s">
        <v>117</v>
      </c>
      <c r="G41" s="122" t="s">
        <v>117</v>
      </c>
      <c r="H41" s="122" t="s">
        <v>117</v>
      </c>
      <c r="I41" s="122" t="s">
        <v>117</v>
      </c>
      <c r="J41" s="123" t="b">
        <f>=IF((IF(G41="-",0,G41))=0,0,(IF(I41="-",0,I41))/(IF(G41="-",0,G41)))</f>
      </c>
      <c r="K41" s="122" t="s">
        <v>117</v>
      </c>
      <c r="L41" s="122" t="s">
        <v>117</v>
      </c>
      <c r="M41" s="45" t="n">
        <v>0</v>
      </c>
      <c r="N41" s="123" t="b">
        <f>=IF((IF(L41="-",0,L41))=0,0,(IF((M41 * 1000)="-",0,(M41 * 1000)))/(IF(L41="-",0,L41)))</f>
      </c>
      <c r="O41" s="122" t="s">
        <v>117</v>
      </c>
      <c r="P41" s="122" t="s">
        <v>117</v>
      </c>
      <c r="Q41" s="124" t="n">
        <v>0</v>
      </c>
      <c r="R41" s="125" t="b">
        <f>=IF(H41="-",0,H41)+IF(I41="-",0,I41)+IF(K41="-",0,K41)-IF(L41="-",0,L41)-IF(O41="-",0,O41)-IF(P41="-",0,P41)-IF(Q41="-",0,Q41)</f>
      </c>
      <c r="S41" s="1" t="e"/>
    </row>
    <row r="42" ht="26" customHeight="true" s="1" customFormat="true">
      <c r="A42" s="16" t="e"/>
      <c r="B42" s="29" t="s">
        <v>299</v>
      </c>
      <c r="C42" s="121" t="s">
        <v>300</v>
      </c>
      <c r="D42" s="81" t="s">
        <v>225</v>
      </c>
      <c r="E42" s="124" t="n">
        <v>0</v>
      </c>
      <c r="F42" s="124" t="n">
        <v>0</v>
      </c>
      <c r="G42" s="122" t="s">
        <v>117</v>
      </c>
      <c r="H42" s="122" t="s">
        <v>117</v>
      </c>
      <c r="I42" s="122" t="s">
        <v>117</v>
      </c>
      <c r="J42" s="81" t="s">
        <v>226</v>
      </c>
      <c r="K42" s="122" t="s">
        <v>117</v>
      </c>
      <c r="L42" s="122" t="s">
        <v>117</v>
      </c>
      <c r="M42" s="45" t="n">
        <v>0</v>
      </c>
      <c r="N42" s="123" t="b">
        <f>=IF((IF(L42="-",0,L42))=0,0,(IF((M42 * 1000)="-",0,(M42 * 1000)))/(IF(L42="-",0,L42)))</f>
      </c>
      <c r="O42" s="122" t="s">
        <v>117</v>
      </c>
      <c r="P42" s="122" t="s">
        <v>117</v>
      </c>
      <c r="Q42" s="124" t="n">
        <v>0</v>
      </c>
      <c r="R42" s="125" t="b">
        <f>=IF(H42="-",0,H42)+IF(I42="-",0,I42)+IF(K42="-",0,K42)-IF(L42="-",0,L42)-IF(O42="-",0,O42)-IF(P42="-",0,P42)-IF(Q42="-",0,Q42)</f>
      </c>
      <c r="S42" s="1" t="e"/>
    </row>
    <row r="43" ht="26" customHeight="true" s="1" customFormat="true">
      <c r="A43" s="16" t="e"/>
      <c r="B43" s="107" t="s">
        <v>301</v>
      </c>
      <c r="C43" s="121" t="s">
        <v>302</v>
      </c>
      <c r="D43" s="81" t="s">
        <v>225</v>
      </c>
      <c r="E43" s="81" t="s">
        <v>226</v>
      </c>
      <c r="F43" s="81" t="s">
        <v>226</v>
      </c>
      <c r="G43" s="81" t="s">
        <v>226</v>
      </c>
      <c r="H43" s="122" t="s">
        <v>117</v>
      </c>
      <c r="I43" s="122" t="s">
        <v>117</v>
      </c>
      <c r="J43" s="81" t="s">
        <v>226</v>
      </c>
      <c r="K43" s="122" t="s">
        <v>117</v>
      </c>
      <c r="L43" s="122" t="s">
        <v>117</v>
      </c>
      <c r="M43" s="45" t="n">
        <v>0</v>
      </c>
      <c r="N43" s="123" t="b">
        <f>=IF((IF(L43="-",0,L43))=0,0,(IF((M43 * 1000)="-",0,(M43 * 1000)))/(IF(L43="-",0,L43)))</f>
      </c>
      <c r="O43" s="122" t="s">
        <v>117</v>
      </c>
      <c r="P43" s="122" t="s">
        <v>117</v>
      </c>
      <c r="Q43" s="124" t="n">
        <v>0</v>
      </c>
      <c r="R43" s="125" t="b">
        <f>=IF(H43="-",0,H43)+IF(I43="-",0,I43)+IF(K43="-",0,K43)-IF(L43="-",0,L43)-IF(O43="-",0,O43)-IF(P43="-",0,P43)-IF(Q43="-",0,Q43)</f>
      </c>
      <c r="S43" s="1" t="e"/>
    </row>
    <row r="44" ht="13" customHeight="true" s="1" customFormat="true">
      <c r="A44" s="16" t="e"/>
      <c r="B44" s="107" t="s">
        <v>303</v>
      </c>
      <c r="C44" s="121" t="s">
        <v>304</v>
      </c>
      <c r="D44" s="81" t="s">
        <v>305</v>
      </c>
      <c r="E44" s="81" t="s">
        <v>226</v>
      </c>
      <c r="F44" s="81" t="s">
        <v>226</v>
      </c>
      <c r="G44" s="81" t="s">
        <v>226</v>
      </c>
      <c r="H44" s="122" t="s">
        <v>117</v>
      </c>
      <c r="I44" s="122" t="s">
        <v>117</v>
      </c>
      <c r="J44" s="81" t="s">
        <v>226</v>
      </c>
      <c r="K44" s="122" t="s">
        <v>117</v>
      </c>
      <c r="L44" s="122" t="s">
        <v>117</v>
      </c>
      <c r="M44" s="45" t="n">
        <v>0</v>
      </c>
      <c r="N44" s="123" t="b">
        <f>=IF((IF(L44="-",0,L44))=0,0,(IF((M44 * 1000)="-",0,(M44 * 1000)))/(IF(L44="-",0,L44)))</f>
      </c>
      <c r="O44" s="122" t="s">
        <v>117</v>
      </c>
      <c r="P44" s="81" t="s">
        <v>226</v>
      </c>
      <c r="Q44" s="81" t="s">
        <v>226</v>
      </c>
      <c r="R44" s="125" t="b">
        <f>=IF(H44="-",0,H44)+IF(I44="-",0,I44)+IF(K44="-",0,K44)-IF(L44="-",0,L44)-IF(O44="-",0,O44)</f>
      </c>
      <c r="S44" s="1" t="e"/>
    </row>
    <row r="45" ht="13" customHeight="true" s="1" customFormat="true">
      <c r="A45" s="16" t="e"/>
      <c r="B45" s="107" t="s">
        <v>306</v>
      </c>
      <c r="C45" s="121" t="s">
        <v>307</v>
      </c>
      <c r="D45" s="81" t="s">
        <v>305</v>
      </c>
      <c r="E45" s="81" t="s">
        <v>226</v>
      </c>
      <c r="F45" s="81" t="s">
        <v>226</v>
      </c>
      <c r="G45" s="81" t="s">
        <v>226</v>
      </c>
      <c r="H45" s="122" t="s">
        <v>117</v>
      </c>
      <c r="I45" s="122" t="s">
        <v>117</v>
      </c>
      <c r="J45" s="81" t="s">
        <v>226</v>
      </c>
      <c r="K45" s="122" t="s">
        <v>117</v>
      </c>
      <c r="L45" s="122" t="s">
        <v>117</v>
      </c>
      <c r="M45" s="45" t="n">
        <v>0</v>
      </c>
      <c r="N45" s="123" t="b">
        <f>=IF((IF(L45="-",0,L45))=0,0,(IF((M45 * 1000)="-",0,(M45 * 1000)))/(IF(L45="-",0,L45)))</f>
      </c>
      <c r="O45" s="122" t="s">
        <v>117</v>
      </c>
      <c r="P45" s="81" t="s">
        <v>226</v>
      </c>
      <c r="Q45" s="81" t="s">
        <v>226</v>
      </c>
      <c r="R45" s="125" t="b">
        <f>=IF(H45="-",0,H45)+IF(I45="-",0,I45)+IF(K45="-",0,K45)-IF(L45="-",0,L45)-IF(O45="-",0,O45)</f>
      </c>
      <c r="S45" s="1" t="e"/>
    </row>
    <row r="46" ht="13" customHeight="true" s="1" customFormat="true">
      <c r="A46" s="16" t="e"/>
      <c r="B46" s="107" t="s">
        <v>308</v>
      </c>
      <c r="C46" s="121" t="s">
        <v>309</v>
      </c>
      <c r="D46" s="81" t="s">
        <v>305</v>
      </c>
      <c r="E46" s="81" t="s">
        <v>226</v>
      </c>
      <c r="F46" s="81" t="s">
        <v>226</v>
      </c>
      <c r="G46" s="81" t="s">
        <v>226</v>
      </c>
      <c r="H46" s="122" t="s">
        <v>117</v>
      </c>
      <c r="I46" s="122" t="s">
        <v>117</v>
      </c>
      <c r="J46" s="81" t="s">
        <v>226</v>
      </c>
      <c r="K46" s="122" t="s">
        <v>117</v>
      </c>
      <c r="L46" s="122" t="s">
        <v>117</v>
      </c>
      <c r="M46" s="45" t="n">
        <v>0</v>
      </c>
      <c r="N46" s="123" t="b">
        <f>=IF((IF(L46="-",0,L46))=0,0,(IF((M46 * 1000)="-",0,(M46 * 1000)))/(IF(L46="-",0,L46)))</f>
      </c>
      <c r="O46" s="122" t="s">
        <v>117</v>
      </c>
      <c r="P46" s="81" t="s">
        <v>226</v>
      </c>
      <c r="Q46" s="81" t="s">
        <v>226</v>
      </c>
      <c r="R46" s="125" t="b">
        <f>=IF(H46="-",0,H46)+IF(I46="-",0,I46)+IF(K46="-",0,K46)-IF(L46="-",0,L46)-IF(O46="-",0,O46)</f>
      </c>
      <c r="S46" s="1" t="e"/>
    </row>
    <row r="47" ht="13" customHeight="true" s="1" customFormat="true">
      <c r="A47" s="16" t="e"/>
      <c r="B47" s="107" t="s">
        <v>310</v>
      </c>
      <c r="C47" s="121" t="s">
        <v>311</v>
      </c>
      <c r="D47" s="81" t="s">
        <v>305</v>
      </c>
      <c r="E47" s="81" t="s">
        <v>226</v>
      </c>
      <c r="F47" s="81" t="s">
        <v>226</v>
      </c>
      <c r="G47" s="81" t="s">
        <v>226</v>
      </c>
      <c r="H47" s="122" t="s">
        <v>117</v>
      </c>
      <c r="I47" s="122" t="s">
        <v>117</v>
      </c>
      <c r="J47" s="81" t="s">
        <v>226</v>
      </c>
      <c r="K47" s="122" t="s">
        <v>117</v>
      </c>
      <c r="L47" s="122" t="s">
        <v>117</v>
      </c>
      <c r="M47" s="45" t="n">
        <v>0</v>
      </c>
      <c r="N47" s="123" t="b">
        <f>=IF((IF(L47="-",0,L47))=0,0,(IF((M47 * 1000)="-",0,(M47 * 1000)))/(IF(L47="-",0,L47)))</f>
      </c>
      <c r="O47" s="122" t="s">
        <v>117</v>
      </c>
      <c r="P47" s="81" t="s">
        <v>226</v>
      </c>
      <c r="Q47" s="81" t="s">
        <v>226</v>
      </c>
      <c r="R47" s="125" t="b">
        <f>=IF(H47="-",0,H47)+IF(I47="-",0,I47)+IF(K47="-",0,K47)-IF(L47="-",0,L47)-IF(O47="-",0,O47)</f>
      </c>
      <c r="S47" s="1" t="e"/>
    </row>
    <row r="48" ht="13" customHeight="true" s="1" customFormat="true">
      <c r="A48" s="16" t="e"/>
      <c r="B48" s="107" t="s">
        <v>312</v>
      </c>
      <c r="C48" s="126" t="s">
        <v>313</v>
      </c>
      <c r="D48" s="127" t="s">
        <v>225</v>
      </c>
      <c r="E48" s="127" t="s">
        <v>226</v>
      </c>
      <c r="F48" s="127" t="s">
        <v>226</v>
      </c>
      <c r="G48" s="127" t="s">
        <v>226</v>
      </c>
      <c r="H48" s="128" t="s">
        <v>117</v>
      </c>
      <c r="I48" s="128" t="s">
        <v>117</v>
      </c>
      <c r="J48" s="127" t="s">
        <v>226</v>
      </c>
      <c r="K48" s="128" t="s">
        <v>117</v>
      </c>
      <c r="L48" s="128" t="s">
        <v>117</v>
      </c>
      <c r="M48" s="91" t="n">
        <v>0</v>
      </c>
      <c r="N48" s="129" t="b">
        <f>=IF((IF(L48="-",0,L48))=0,0,(IF((M48 * 1000)="-",0,(M48 * 1000)))/(IF(L48="-",0,L48)))</f>
      </c>
      <c r="O48" s="128" t="s">
        <v>117</v>
      </c>
      <c r="P48" s="128" t="s">
        <v>117</v>
      </c>
      <c r="Q48" s="128" t="s">
        <v>117</v>
      </c>
      <c r="R48" s="130" t="b">
        <f>=IF(H48="-",0,H48)+IF(I48="-",0,I48)+IF(K48="-",0,K48)-IF(L48="-",0,L48)-IF(O48="-",0,O48)-IF(P48="-",0,P48)-IF(Q48="-",0,Q48)</f>
      </c>
      <c r="S48" s="1" t="e"/>
    </row>
    <row r="49" ht="11" customHeight="true" s="78" customFormat="true">
      <c r="S49" s="79" t="s">
        <v>314</v>
      </c>
    </row>
    <row r="50" ht="15" customHeight="true" s="1" customFormat="true">
      <c r="B50" s="131" t="s">
        <v>315</v>
      </c>
    </row>
    <row r="51" ht="13" customHeight="true" s="1" customFormat="true">
      <c r="A51" s="113" t="e"/>
      <c r="B51" s="81" t="s">
        <v>31</v>
      </c>
      <c r="C51" s="10" t="s">
        <v>23</v>
      </c>
      <c r="D51" s="10" t="s">
        <v>316</v>
      </c>
      <c r="E51" s="10" t="e"/>
      <c r="F51" s="10" t="s">
        <v>317</v>
      </c>
      <c r="G51" s="10" t="e"/>
    </row>
    <row r="52" ht="11" customHeight="true" s="132" customFormat="true">
      <c r="A52" s="26" t="e"/>
      <c r="B52" s="27" t="s">
        <v>25</v>
      </c>
      <c r="C52" s="27" t="s">
        <v>26</v>
      </c>
      <c r="D52" s="28" t="s">
        <v>27</v>
      </c>
      <c r="E52" s="28" t="e"/>
      <c r="F52" s="28" t="s">
        <v>34</v>
      </c>
      <c r="G52" s="28" t="e"/>
    </row>
    <row r="53" ht="15" customHeight="true" s="1" customFormat="true">
      <c r="A53" s="36" t="e"/>
      <c r="B53" s="37" t="s">
        <v>318</v>
      </c>
      <c r="C53" s="117" t="s">
        <v>319</v>
      </c>
      <c r="D53" s="118" t="s">
        <v>226</v>
      </c>
      <c r="E53" s="118" t="e"/>
      <c r="F53" s="134" t="s">
        <v>226</v>
      </c>
      <c r="G53" s="134" t="e"/>
    </row>
    <row r="54" ht="26" customHeight="true" s="1" customFormat="true">
      <c r="A54" s="41" t="e"/>
      <c r="B54" s="42" t="s">
        <v>320</v>
      </c>
      <c r="C54" s="121" t="s">
        <v>321</v>
      </c>
      <c r="D54" s="135" t="s">
        <v>117</v>
      </c>
      <c r="E54" s="135" t="e"/>
      <c r="F54" s="136" t="s">
        <v>226</v>
      </c>
      <c r="G54" s="136" t="e"/>
    </row>
    <row r="55" ht="15" customHeight="true" s="1" customFormat="true">
      <c r="A55" s="41" t="e"/>
      <c r="B55" s="42" t="s">
        <v>322</v>
      </c>
      <c r="C55" s="121" t="s">
        <v>323</v>
      </c>
      <c r="D55" s="135" t="s">
        <v>117</v>
      </c>
      <c r="E55" s="135" t="e"/>
      <c r="F55" s="136" t="s">
        <v>226</v>
      </c>
      <c r="G55" s="136" t="e"/>
    </row>
    <row r="56" ht="15" customHeight="true" s="1" customFormat="true">
      <c r="A56" s="41" t="e"/>
      <c r="B56" s="42" t="s">
        <v>324</v>
      </c>
      <c r="C56" s="121" t="s">
        <v>325</v>
      </c>
      <c r="D56" s="135" t="s">
        <v>117</v>
      </c>
      <c r="E56" s="135" t="e"/>
      <c r="F56" s="136" t="s">
        <v>226</v>
      </c>
      <c r="G56" s="136" t="e"/>
    </row>
    <row r="57" ht="15" customHeight="true" s="1" customFormat="true">
      <c r="A57" s="41" t="e"/>
      <c r="B57" s="42" t="s">
        <v>326</v>
      </c>
      <c r="C57" s="121" t="s">
        <v>327</v>
      </c>
      <c r="D57" s="135" t="s">
        <v>117</v>
      </c>
      <c r="E57" s="135" t="e"/>
      <c r="F57" s="136" t="s">
        <v>226</v>
      </c>
      <c r="G57" s="136" t="e"/>
    </row>
    <row r="58" ht="15" customHeight="true" s="1" customFormat="true">
      <c r="A58" s="41" t="e"/>
      <c r="B58" s="42" t="s">
        <v>328</v>
      </c>
      <c r="C58" s="121" t="s">
        <v>329</v>
      </c>
      <c r="D58" s="135" t="s">
        <v>117</v>
      </c>
      <c r="E58" s="135" t="e"/>
      <c r="F58" s="136" t="s">
        <v>226</v>
      </c>
      <c r="G58" s="136" t="e"/>
    </row>
    <row r="59" ht="15" customHeight="true" s="1" customFormat="true">
      <c r="A59" s="36" t="e"/>
      <c r="B59" s="37" t="s">
        <v>330</v>
      </c>
      <c r="C59" s="137" t="s">
        <v>331</v>
      </c>
      <c r="D59" s="138" t="s">
        <v>117</v>
      </c>
      <c r="E59" s="138" t="e"/>
      <c r="F59" s="136" t="s">
        <v>226</v>
      </c>
      <c r="G59" s="136" t="e"/>
    </row>
    <row r="60" ht="15" customHeight="true" s="1" customFormat="true">
      <c r="A60" s="36" t="e"/>
      <c r="B60" s="37" t="s">
        <v>332</v>
      </c>
      <c r="C60" s="137" t="s">
        <v>333</v>
      </c>
      <c r="D60" s="138" t="s">
        <v>117</v>
      </c>
      <c r="E60" s="138" t="e"/>
      <c r="F60" s="139" t="n">
        <v>0</v>
      </c>
      <c r="G60" s="139" t="e"/>
    </row>
    <row r="61" ht="26" customHeight="true" s="1" customFormat="true">
      <c r="A61" s="41" t="e"/>
      <c r="B61" s="42" t="s">
        <v>334</v>
      </c>
      <c r="C61" s="121" t="s">
        <v>335</v>
      </c>
      <c r="D61" s="135" t="s">
        <v>117</v>
      </c>
      <c r="E61" s="135" t="e"/>
      <c r="F61" s="141" t="n">
        <v>0</v>
      </c>
      <c r="G61" s="141" t="e"/>
    </row>
    <row r="62" ht="15" customHeight="true" s="1" customFormat="true">
      <c r="A62" s="41" t="e"/>
      <c r="B62" s="42" t="s">
        <v>336</v>
      </c>
      <c r="C62" s="121" t="s">
        <v>337</v>
      </c>
      <c r="D62" s="135" t="s">
        <v>117</v>
      </c>
      <c r="E62" s="135" t="e"/>
      <c r="F62" s="141" t="n">
        <v>0</v>
      </c>
      <c r="G62" s="141" t="e"/>
    </row>
    <row r="63" ht="15" customHeight="true" s="1" customFormat="true">
      <c r="A63" s="41" t="e"/>
      <c r="B63" s="42" t="s">
        <v>338</v>
      </c>
      <c r="C63" s="121" t="s">
        <v>339</v>
      </c>
      <c r="D63" s="135" t="s">
        <v>117</v>
      </c>
      <c r="E63" s="135" t="e"/>
      <c r="F63" s="141" t="n">
        <v>0</v>
      </c>
      <c r="G63" s="141" t="e"/>
    </row>
    <row r="64" ht="15" customHeight="true" s="1" customFormat="true">
      <c r="A64" s="41" t="e"/>
      <c r="B64" s="42" t="s">
        <v>340</v>
      </c>
      <c r="C64" s="121" t="s">
        <v>341</v>
      </c>
      <c r="D64" s="135" t="s">
        <v>117</v>
      </c>
      <c r="E64" s="135" t="e"/>
      <c r="F64" s="141" t="n">
        <v>0</v>
      </c>
      <c r="G64" s="141" t="e"/>
    </row>
    <row r="65" ht="15" customHeight="true" s="1" customFormat="true">
      <c r="A65" s="41" t="e"/>
      <c r="B65" s="42" t="s">
        <v>342</v>
      </c>
      <c r="C65" s="121" t="s">
        <v>343</v>
      </c>
      <c r="D65" s="135" t="s">
        <v>117</v>
      </c>
      <c r="E65" s="135" t="e"/>
      <c r="F65" s="141" t="n">
        <v>0</v>
      </c>
      <c r="G65" s="141" t="e"/>
    </row>
    <row r="66" ht="15" customHeight="true" s="1" customFormat="true">
      <c r="A66" s="41" t="e"/>
      <c r="B66" s="42" t="s">
        <v>344</v>
      </c>
      <c r="C66" s="126" t="s">
        <v>345</v>
      </c>
      <c r="D66" s="142" t="s">
        <v>117</v>
      </c>
      <c r="E66" s="142" t="e"/>
      <c r="F66" s="143" t="n">
        <v>0</v>
      </c>
      <c r="G66" s="143" t="e"/>
    </row>
    <row r="67" ht="11" customHeight="true" s="78" customFormat="true"/>
    <row r="68" ht="15" customHeight="true" s="1" customFormat="true">
      <c r="B68" s="112" t="s">
        <v>346</v>
      </c>
      <c r="C68" s="112" t="e"/>
      <c r="D68" s="112" t="e"/>
      <c r="E68" s="112" t="e"/>
      <c r="F68" s="112" t="e"/>
      <c r="G68" s="112" t="e"/>
      <c r="H68" s="112" t="e"/>
      <c r="I68" s="112" t="e"/>
      <c r="J68" s="112" t="e"/>
      <c r="K68" s="112" t="e"/>
      <c r="L68" s="112" t="e"/>
      <c r="M68" s="112" t="e"/>
      <c r="N68" s="112" t="e"/>
      <c r="O68" s="112" t="e"/>
      <c r="P68" s="112" t="e"/>
      <c r="Q68" s="112" t="e"/>
      <c r="R68" s="112" t="e"/>
      <c r="S68" s="112" t="e"/>
    </row>
    <row r="69" ht="37" customHeight="true" s="1" customFormat="true">
      <c r="A69" s="113" t="e"/>
      <c r="B69" s="96" t="s">
        <v>31</v>
      </c>
      <c r="C69" s="96" t="s">
        <v>23</v>
      </c>
      <c r="D69" s="96" t="s">
        <v>347</v>
      </c>
      <c r="E69" s="96" t="s">
        <v>348</v>
      </c>
      <c r="F69" s="96" t="s">
        <v>349</v>
      </c>
      <c r="G69" s="96" t="e"/>
      <c r="H69" s="96" t="e"/>
      <c r="I69" s="96" t="s">
        <v>350</v>
      </c>
      <c r="J69" s="96" t="s">
        <v>351</v>
      </c>
      <c r="K69" s="96" t="s">
        <v>352</v>
      </c>
      <c r="L69" s="96" t="s">
        <v>210</v>
      </c>
      <c r="M69" s="96" t="s">
        <v>211</v>
      </c>
      <c r="N69" s="96" t="s">
        <v>212</v>
      </c>
      <c r="O69" s="96" t="s">
        <v>213</v>
      </c>
      <c r="P69" s="96" t="s">
        <v>214</v>
      </c>
      <c r="Q69" s="145" t="s">
        <v>215</v>
      </c>
      <c r="R69" s="147" t="s">
        <v>216</v>
      </c>
      <c r="S69" s="96" t="s">
        <v>353</v>
      </c>
    </row>
    <row r="70" ht="75" customHeight="true" s="1" customFormat="true">
      <c r="B70" s="95" t="e"/>
      <c r="C70" s="95" t="e"/>
      <c r="D70" s="95" t="e"/>
      <c r="E70" s="95" t="e"/>
      <c r="F70" s="81" t="s">
        <v>354</v>
      </c>
      <c r="G70" s="114" t="s">
        <v>355</v>
      </c>
      <c r="H70" s="114" t="s">
        <v>356</v>
      </c>
      <c r="I70" s="95" t="e"/>
      <c r="J70" s="95" t="e"/>
      <c r="K70" s="95" t="e"/>
      <c r="L70" s="95" t="e"/>
      <c r="M70" s="95" t="e"/>
      <c r="N70" s="95" t="e"/>
      <c r="O70" s="95" t="e"/>
      <c r="P70" s="95" t="e"/>
      <c r="Q70" s="144" t="e"/>
      <c r="R70" s="146" t="e"/>
      <c r="S70" s="95" t="e"/>
    </row>
    <row r="71" ht="11" customHeight="true" s="98" customFormat="true">
      <c r="A71" s="26" t="e"/>
      <c r="B71" s="27" t="s">
        <v>25</v>
      </c>
      <c r="C71" s="27" t="s">
        <v>26</v>
      </c>
      <c r="D71" s="27" t="s">
        <v>27</v>
      </c>
      <c r="E71" s="27" t="s">
        <v>34</v>
      </c>
      <c r="F71" s="27" t="s">
        <v>172</v>
      </c>
      <c r="G71" s="27" t="s">
        <v>357</v>
      </c>
      <c r="H71" s="27" t="s">
        <v>358</v>
      </c>
      <c r="I71" s="27" t="s">
        <v>359</v>
      </c>
      <c r="J71" s="27" t="s">
        <v>173</v>
      </c>
      <c r="K71" s="27" t="s">
        <v>174</v>
      </c>
      <c r="L71" s="27" t="s">
        <v>175</v>
      </c>
      <c r="M71" s="27" t="s">
        <v>176</v>
      </c>
      <c r="N71" s="27" t="s">
        <v>177</v>
      </c>
      <c r="O71" s="27" t="s">
        <v>178</v>
      </c>
      <c r="P71" s="27" t="s">
        <v>9</v>
      </c>
      <c r="Q71" s="27" t="s">
        <v>219</v>
      </c>
      <c r="R71" s="116" t="s">
        <v>220</v>
      </c>
      <c r="S71" s="116" t="s">
        <v>221</v>
      </c>
    </row>
    <row r="72" ht="26" customHeight="true" s="35" customFormat="true">
      <c r="A72" s="99" t="e"/>
      <c r="B72" s="151" t="s">
        <v>360</v>
      </c>
      <c r="C72" s="117" t="s">
        <v>361</v>
      </c>
      <c r="D72" s="119" t="b">
        <f>=IF(D73="-",0,D73) </f>
      </c>
      <c r="E72" s="119" t="b">
        <f>=IF(E73="-",0,E73) + IF(E80="-",0,E80) </f>
      </c>
      <c r="F72" s="119" t="b">
        <f>=IF(F73="-",0,F73) + IF(F80="-",0,F80) </f>
      </c>
      <c r="G72" s="119" t="b">
        <f>=IF(G73="-",0,G73) </f>
      </c>
      <c r="H72" s="119" t="b">
        <f>=IF(H73="-",0,H73) + IF(H80="-",0,H80) </f>
      </c>
      <c r="I72" s="119" t="b">
        <f>=IF(I73="-",0,I73) </f>
      </c>
      <c r="J72" s="118" t="s">
        <v>226</v>
      </c>
      <c r="K72" s="118" t="s">
        <v>226</v>
      </c>
      <c r="L72" s="118" t="s">
        <v>226</v>
      </c>
      <c r="M72" s="118" t="s">
        <v>226</v>
      </c>
      <c r="N72" s="89" t="b">
        <f>=IF(N73="-",0,N73) + IF(N80="-",0,N80) </f>
      </c>
      <c r="O72" s="118" t="s">
        <v>226</v>
      </c>
      <c r="P72" s="118" t="s">
        <v>226</v>
      </c>
      <c r="Q72" s="118" t="s">
        <v>226</v>
      </c>
      <c r="R72" s="118" t="s">
        <v>226</v>
      </c>
      <c r="S72" s="134" t="s">
        <v>226</v>
      </c>
    </row>
    <row r="73" ht="26" customHeight="true" s="35" customFormat="true">
      <c r="A73" s="99" t="e"/>
      <c r="B73" s="151" t="s">
        <v>362</v>
      </c>
      <c r="C73" s="137" t="s">
        <v>363</v>
      </c>
      <c r="D73" s="152" t="n">
        <v>0</v>
      </c>
      <c r="E73" s="152" t="n">
        <v>0</v>
      </c>
      <c r="F73" s="152" t="n">
        <v>0</v>
      </c>
      <c r="G73" s="152" t="n">
        <v>0</v>
      </c>
      <c r="H73" s="152" t="n">
        <v>0</v>
      </c>
      <c r="I73" s="152" t="n">
        <v>0</v>
      </c>
      <c r="J73" s="152" t="n">
        <v>0</v>
      </c>
      <c r="K73" s="152" t="n">
        <v>0</v>
      </c>
      <c r="L73" s="152" t="n">
        <v>0</v>
      </c>
      <c r="M73" s="152" t="n">
        <v>0</v>
      </c>
      <c r="N73" s="84" t="n">
        <v>0</v>
      </c>
      <c r="O73" s="153" t="b">
        <f>=IF((IF(M73="-",0,M73))=0,0,(IF((N73 * 1000)="-",0,(N73 * 1000)))/(IF(M73="-",0,M73)))</f>
      </c>
      <c r="P73" s="152" t="n">
        <v>0</v>
      </c>
      <c r="Q73" s="152" t="n">
        <v>0</v>
      </c>
      <c r="R73" s="152" t="n">
        <v>0</v>
      </c>
      <c r="S73" s="125" t="b">
        <f>=IF(J73="-",0,J73)+IF(K73="-",0,K73)+IF(L73="-",0,L73)-IF(M73="-",0,M73)-IF(P73="-",0,P73)-IF(Q73="-",0,Q73)-IF(R73="-",0,R73)</f>
      </c>
    </row>
    <row r="74" ht="26" customHeight="true" s="1" customFormat="true">
      <c r="A74" s="41" t="e"/>
      <c r="B74" s="42" t="s">
        <v>364</v>
      </c>
      <c r="C74" s="121" t="s">
        <v>365</v>
      </c>
      <c r="D74" s="124" t="n">
        <v>0</v>
      </c>
      <c r="E74" s="124" t="n">
        <v>0</v>
      </c>
      <c r="F74" s="124" t="n">
        <v>0</v>
      </c>
      <c r="G74" s="124" t="n">
        <v>0</v>
      </c>
      <c r="H74" s="124" t="n">
        <v>0</v>
      </c>
      <c r="I74" s="124" t="n">
        <v>0</v>
      </c>
      <c r="J74" s="124" t="n">
        <v>0</v>
      </c>
      <c r="K74" s="124" t="n">
        <v>0</v>
      </c>
      <c r="L74" s="124" t="n">
        <v>0</v>
      </c>
      <c r="M74" s="124" t="n">
        <v>0</v>
      </c>
      <c r="N74" s="45" t="n">
        <v>0</v>
      </c>
      <c r="O74" s="123" t="b">
        <f>=IF((IF(M74="-",0,M74))=0,0,(IF((N74 * 1000)="-",0,(N74 * 1000)))/(IF(M74="-",0,M74)))</f>
      </c>
      <c r="P74" s="124" t="n">
        <v>0</v>
      </c>
      <c r="Q74" s="124" t="n">
        <v>0</v>
      </c>
      <c r="R74" s="124" t="n">
        <v>0</v>
      </c>
      <c r="S74" s="125" t="b">
        <f>=IF(J74="-",0,J74)+IF(K74="-",0,K74)+IF(L74="-",0,L74)-IF(M74="-",0,M74)-IF(P74="-",0,P74)-IF(Q74="-",0,Q74)-IF(R74="-",0,R74)</f>
      </c>
    </row>
    <row r="75" ht="26" customHeight="true" s="1" customFormat="true">
      <c r="A75" s="41" t="e"/>
      <c r="B75" s="42" t="s">
        <v>366</v>
      </c>
      <c r="C75" s="121" t="s">
        <v>367</v>
      </c>
      <c r="D75" s="124" t="n">
        <v>0</v>
      </c>
      <c r="E75" s="124" t="n">
        <v>0</v>
      </c>
      <c r="F75" s="124" t="n">
        <v>0</v>
      </c>
      <c r="G75" s="124" t="n">
        <v>0</v>
      </c>
      <c r="H75" s="124" t="n">
        <v>0</v>
      </c>
      <c r="I75" s="124" t="n">
        <v>0</v>
      </c>
      <c r="J75" s="124" t="n">
        <v>0</v>
      </c>
      <c r="K75" s="124" t="n">
        <v>0</v>
      </c>
      <c r="L75" s="124" t="n">
        <v>0</v>
      </c>
      <c r="M75" s="124" t="n">
        <v>0</v>
      </c>
      <c r="N75" s="45" t="n">
        <v>0</v>
      </c>
      <c r="O75" s="123" t="b">
        <f>=IF((IF(M75="-",0,M75))=0,0,(IF((N75 * 1000)="-",0,(N75 * 1000)))/(IF(M75="-",0,M75)))</f>
      </c>
      <c r="P75" s="124" t="n">
        <v>0</v>
      </c>
      <c r="Q75" s="124" t="n">
        <v>0</v>
      </c>
      <c r="R75" s="124" t="n">
        <v>0</v>
      </c>
      <c r="S75" s="125" t="b">
        <f>=IF(J75="-",0,J75)+IF(K75="-",0,K75)+IF(L75="-",0,L75)-IF(M75="-",0,M75)-IF(P75="-",0,P75)-IF(Q75="-",0,Q75)-IF(R75="-",0,R75)</f>
      </c>
    </row>
    <row r="76" ht="15" customHeight="true" s="1" customFormat="true">
      <c r="A76" s="41" t="e"/>
      <c r="B76" s="48" t="s">
        <v>368</v>
      </c>
      <c r="C76" s="121" t="s">
        <v>369</v>
      </c>
      <c r="D76" s="124" t="n">
        <v>0</v>
      </c>
      <c r="E76" s="124" t="n">
        <v>0</v>
      </c>
      <c r="F76" s="124" t="n">
        <v>0</v>
      </c>
      <c r="G76" s="124" t="n">
        <v>0</v>
      </c>
      <c r="H76" s="124" t="n">
        <v>0</v>
      </c>
      <c r="I76" s="124" t="n">
        <v>0</v>
      </c>
      <c r="J76" s="124" t="n">
        <v>0</v>
      </c>
      <c r="K76" s="124" t="n">
        <v>0</v>
      </c>
      <c r="L76" s="124" t="n">
        <v>0</v>
      </c>
      <c r="M76" s="124" t="n">
        <v>0</v>
      </c>
      <c r="N76" s="45" t="n">
        <v>0</v>
      </c>
      <c r="O76" s="123" t="b">
        <f>=IF((IF(M76="-",0,M76))=0,0,(IF((N76 * 1000)="-",0,(N76 * 1000)))/(IF(M76="-",0,M76)))</f>
      </c>
      <c r="P76" s="124" t="n">
        <v>0</v>
      </c>
      <c r="Q76" s="124" t="n">
        <v>0</v>
      </c>
      <c r="R76" s="124" t="n">
        <v>0</v>
      </c>
      <c r="S76" s="125" t="b">
        <f>=IF(J76="-",0,J76)+IF(K76="-",0,K76)+IF(L76="-",0,L76)-IF(M76="-",0,M76)-IF(P76="-",0,P76)-IF(Q76="-",0,Q76)-IF(R76="-",0,R76)</f>
      </c>
    </row>
    <row r="77" ht="38" customHeight="true" s="1" customFormat="true">
      <c r="A77" s="41" t="e"/>
      <c r="B77" s="42" t="s">
        <v>370</v>
      </c>
      <c r="C77" s="121" t="s">
        <v>371</v>
      </c>
      <c r="D77" s="124" t="n">
        <v>0</v>
      </c>
      <c r="E77" s="124" t="n">
        <v>0</v>
      </c>
      <c r="F77" s="124" t="n">
        <v>0</v>
      </c>
      <c r="G77" s="124" t="n">
        <v>0</v>
      </c>
      <c r="H77" s="124" t="n">
        <v>0</v>
      </c>
      <c r="I77" s="124" t="n">
        <v>0</v>
      </c>
      <c r="J77" s="124" t="n">
        <v>0</v>
      </c>
      <c r="K77" s="124" t="n">
        <v>0</v>
      </c>
      <c r="L77" s="124" t="n">
        <v>0</v>
      </c>
      <c r="M77" s="124" t="n">
        <v>0</v>
      </c>
      <c r="N77" s="45" t="n">
        <v>0</v>
      </c>
      <c r="O77" s="123" t="b">
        <f>=IF((IF(M77="-",0,M77))=0,0,(IF((N77 * 1000)="-",0,(N77 * 1000)))/(IF(M77="-",0,M77)))</f>
      </c>
      <c r="P77" s="124" t="n">
        <v>0</v>
      </c>
      <c r="Q77" s="124" t="n">
        <v>0</v>
      </c>
      <c r="R77" s="124" t="n">
        <v>0</v>
      </c>
      <c r="S77" s="125" t="b">
        <f>=IF(J77="-",0,J77)+IF(K77="-",0,K77)+IF(L77="-",0,L77)-IF(M77="-",0,M77)-IF(P77="-",0,P77)-IF(Q77="-",0,Q77)-IF(R77="-",0,R77)</f>
      </c>
    </row>
    <row r="78" ht="26" customHeight="true" s="1" customFormat="true">
      <c r="A78" s="41" t="e"/>
      <c r="B78" s="48" t="s">
        <v>372</v>
      </c>
      <c r="C78" s="121" t="s">
        <v>373</v>
      </c>
      <c r="D78" s="124" t="n">
        <v>0</v>
      </c>
      <c r="E78" s="124" t="n">
        <v>0</v>
      </c>
      <c r="F78" s="124" t="n">
        <v>0</v>
      </c>
      <c r="G78" s="124" t="n">
        <v>0</v>
      </c>
      <c r="H78" s="124" t="n">
        <v>0</v>
      </c>
      <c r="I78" s="124" t="n">
        <v>0</v>
      </c>
      <c r="J78" s="124" t="n">
        <v>0</v>
      </c>
      <c r="K78" s="124" t="n">
        <v>0</v>
      </c>
      <c r="L78" s="124" t="n">
        <v>0</v>
      </c>
      <c r="M78" s="124" t="n">
        <v>0</v>
      </c>
      <c r="N78" s="45" t="n">
        <v>0</v>
      </c>
      <c r="O78" s="123" t="b">
        <f>=IF((IF(M78="-",0,M78))=0,0,(IF((N78 * 1000)="-",0,(N78 * 1000)))/(IF(M78="-",0,M78)))</f>
      </c>
      <c r="P78" s="124" t="n">
        <v>0</v>
      </c>
      <c r="Q78" s="124" t="n">
        <v>0</v>
      </c>
      <c r="R78" s="124" t="n">
        <v>0</v>
      </c>
      <c r="S78" s="125" t="b">
        <f>=IF(J78="-",0,J78)+IF(K78="-",0,K78)+IF(L78="-",0,L78)-IF(M78="-",0,M78)-IF(P78="-",0,P78)-IF(Q78="-",0,Q78)-IF(R78="-",0,R78)</f>
      </c>
    </row>
    <row r="79" ht="13" customHeight="true" s="1" customFormat="true">
      <c r="A79" s="41" t="e"/>
      <c r="B79" s="48" t="s">
        <v>374</v>
      </c>
      <c r="C79" s="121" t="s">
        <v>375</v>
      </c>
      <c r="D79" s="81" t="s">
        <v>226</v>
      </c>
      <c r="E79" s="124" t="n">
        <v>0</v>
      </c>
      <c r="F79" s="124" t="n">
        <v>0</v>
      </c>
      <c r="G79" s="124" t="n">
        <v>0</v>
      </c>
      <c r="H79" s="81" t="s">
        <v>226</v>
      </c>
      <c r="I79" s="81" t="s">
        <v>226</v>
      </c>
      <c r="J79" s="124" t="n">
        <v>0</v>
      </c>
      <c r="K79" s="124" t="n">
        <v>0</v>
      </c>
      <c r="L79" s="124" t="n">
        <v>0</v>
      </c>
      <c r="M79" s="124" t="n">
        <v>0</v>
      </c>
      <c r="N79" s="45" t="n">
        <v>0</v>
      </c>
      <c r="O79" s="123" t="b">
        <f>=IF((IF(M79="-",0,M79))=0,0,(IF((N79 * 1000)="-",0,(N79 * 1000)))/(IF(M79="-",0,M79)))</f>
      </c>
      <c r="P79" s="124" t="n">
        <v>0</v>
      </c>
      <c r="Q79" s="124" t="n">
        <v>0</v>
      </c>
      <c r="R79" s="124" t="n">
        <v>0</v>
      </c>
      <c r="S79" s="125" t="b">
        <f>=IF(J79="-",0,J79)+IF(K79="-",0,K79)+IF(L79="-",0,L79)-IF(M79="-",0,M79)-IF(P79="-",0,P79)-IF(Q79="-",0,Q79)-IF(R79="-",0,R79)</f>
      </c>
    </row>
    <row r="80" ht="42" customHeight="true" s="35" customFormat="true">
      <c r="A80" s="36" t="e"/>
      <c r="B80" s="37" t="s">
        <v>376</v>
      </c>
      <c r="C80" s="137" t="s">
        <v>377</v>
      </c>
      <c r="D80" s="81" t="s">
        <v>226</v>
      </c>
      <c r="E80" s="153" t="b">
        <f>=IF(E81="-",0,E81) + IF(E82="-",0,E82) + IF(E83="-",0,E83) + IF(E84="-",0,E84) </f>
      </c>
      <c r="F80" s="153" t="b">
        <f>=IF(F81="-",0,F81) + IF(F82="-",0,F82) + IF(F83="-",0,F83) + IF(F84="-",0,F84) </f>
      </c>
      <c r="G80" s="81" t="s">
        <v>226</v>
      </c>
      <c r="H80" s="153" t="b">
        <f>=IF(H81="-",0,H81) + IF(H82="-",0,H82) + IF(H83="-",0,H83) + IF(H84="-",0,H84) </f>
      </c>
      <c r="I80" s="81" t="s">
        <v>226</v>
      </c>
      <c r="J80" s="153" t="b">
        <f>=IF(J81="-",0,J81) + IF(J82="-",0,J82) + IF(J83="-",0,J83) + IF(J84="-",0,J84) </f>
      </c>
      <c r="K80" s="153" t="b">
        <f>=IF(K81="-",0,K81) + IF(K82="-",0,K82) + IF(K83="-",0,K83) + IF(K84="-",0,K84) </f>
      </c>
      <c r="L80" s="153" t="b">
        <f>=IF(L81="-",0,L81) + IF(L82="-",0,L82) + IF(L83="-",0,L83) + IF(L84="-",0,L84) </f>
      </c>
      <c r="M80" s="153" t="b">
        <f>=IF(M81="-",0,M81) + IF(M82="-",0,M82) + IF(M83="-",0,M83) + IF(M84="-",0,M84) </f>
      </c>
      <c r="N80" s="50" t="b">
        <f>=IF(N81="-",0,N81) + IF(N82="-",0,N82) + IF(N83="-",0,N83) + IF(N84="-",0,N84) </f>
      </c>
      <c r="O80" s="153" t="b">
        <f>=IF((IF(M80="-",0,M80))=0,0,(IF((N80 * 1000)="-",0,(N80 * 1000)))/(IF(M80="-",0,M80)))</f>
      </c>
      <c r="P80" s="153" t="b">
        <f>=IF(P81="-",0,P81) + IF(P82="-",0,P82) + IF(P83="-",0,P83) + IF(P84="-",0,P84) </f>
      </c>
      <c r="Q80" s="81" t="s">
        <v>226</v>
      </c>
      <c r="R80" s="81" t="s">
        <v>226</v>
      </c>
      <c r="S80" s="125" t="b">
        <f>=IF(J80="-",0,J80)+IF(K80="-",0,K80)+IF(L80="-",0,L80)-IF(M80="-",0,M80)-IF(P80="-",0,P80)</f>
      </c>
    </row>
    <row r="81" ht="26" customHeight="true" s="1" customFormat="true">
      <c r="A81" s="41" t="e"/>
      <c r="B81" s="42" t="s">
        <v>378</v>
      </c>
      <c r="C81" s="121" t="s">
        <v>379</v>
      </c>
      <c r="D81" s="81" t="s">
        <v>226</v>
      </c>
      <c r="E81" s="124" t="n">
        <v>0</v>
      </c>
      <c r="F81" s="124" t="n">
        <v>0</v>
      </c>
      <c r="G81" s="81" t="s">
        <v>226</v>
      </c>
      <c r="H81" s="124" t="n">
        <v>0</v>
      </c>
      <c r="I81" s="81" t="s">
        <v>226</v>
      </c>
      <c r="J81" s="124" t="n">
        <v>0</v>
      </c>
      <c r="K81" s="124" t="n">
        <v>0</v>
      </c>
      <c r="L81" s="124" t="n">
        <v>0</v>
      </c>
      <c r="M81" s="124" t="n">
        <v>0</v>
      </c>
      <c r="N81" s="45" t="n">
        <v>0</v>
      </c>
      <c r="O81" s="123" t="b">
        <f>=IF((IF(M81="-",0,M81))=0,0,(IF((N81 * 1000)="-",0,(N81 * 1000)))/(IF(M81="-",0,M81)))</f>
      </c>
      <c r="P81" s="124" t="n">
        <v>0</v>
      </c>
      <c r="Q81" s="81" t="s">
        <v>226</v>
      </c>
      <c r="R81" s="81" t="s">
        <v>226</v>
      </c>
      <c r="S81" s="125" t="b">
        <f>=IF(J81="-",0,J81)+IF(K81="-",0,K81)+IF(L81="-",0,L81)-IF(M81="-",0,M81)-IF(P81="-",0,P81)</f>
      </c>
    </row>
    <row r="82" ht="15" customHeight="true" s="1" customFormat="true">
      <c r="A82" s="41" t="e"/>
      <c r="B82" s="42" t="s">
        <v>380</v>
      </c>
      <c r="C82" s="121" t="s">
        <v>381</v>
      </c>
      <c r="D82" s="81" t="s">
        <v>226</v>
      </c>
      <c r="E82" s="124" t="n">
        <v>0</v>
      </c>
      <c r="F82" s="124" t="n">
        <v>0</v>
      </c>
      <c r="G82" s="81" t="s">
        <v>226</v>
      </c>
      <c r="H82" s="124" t="n">
        <v>0</v>
      </c>
      <c r="I82" s="81" t="s">
        <v>226</v>
      </c>
      <c r="J82" s="124" t="n">
        <v>0</v>
      </c>
      <c r="K82" s="124" t="n">
        <v>0</v>
      </c>
      <c r="L82" s="124" t="n">
        <v>0</v>
      </c>
      <c r="M82" s="124" t="n">
        <v>0</v>
      </c>
      <c r="N82" s="45" t="n">
        <v>0</v>
      </c>
      <c r="O82" s="123" t="b">
        <f>=IF((IF(M82="-",0,M82))=0,0,(IF((N82 * 1000)="-",0,(N82 * 1000)))/(IF(M82="-",0,M82)))</f>
      </c>
      <c r="P82" s="124" t="n">
        <v>0</v>
      </c>
      <c r="Q82" s="81" t="s">
        <v>226</v>
      </c>
      <c r="R82" s="81" t="s">
        <v>226</v>
      </c>
      <c r="S82" s="125" t="b">
        <f>=IF(J82="-",0,J82)+IF(K82="-",0,K82)+IF(L82="-",0,L82)-IF(M82="-",0,M82)-IF(P82="-",0,P82)</f>
      </c>
    </row>
    <row r="83" ht="15" customHeight="true" s="1" customFormat="true">
      <c r="A83" s="41" t="e"/>
      <c r="B83" s="42" t="s">
        <v>382</v>
      </c>
      <c r="C83" s="121" t="s">
        <v>383</v>
      </c>
      <c r="D83" s="81" t="s">
        <v>226</v>
      </c>
      <c r="E83" s="124" t="n">
        <v>0</v>
      </c>
      <c r="F83" s="124" t="n">
        <v>0</v>
      </c>
      <c r="G83" s="81" t="s">
        <v>226</v>
      </c>
      <c r="H83" s="124" t="n">
        <v>0</v>
      </c>
      <c r="I83" s="81" t="s">
        <v>226</v>
      </c>
      <c r="J83" s="124" t="n">
        <v>0</v>
      </c>
      <c r="K83" s="124" t="n">
        <v>0</v>
      </c>
      <c r="L83" s="124" t="n">
        <v>0</v>
      </c>
      <c r="M83" s="124" t="n">
        <v>0</v>
      </c>
      <c r="N83" s="45" t="n">
        <v>0</v>
      </c>
      <c r="O83" s="123" t="b">
        <f>=IF((IF(M83="-",0,M83))=0,0,(IF((N83 * 1000)="-",0,(N83 * 1000)))/(IF(M83="-",0,M83)))</f>
      </c>
      <c r="P83" s="124" t="n">
        <v>0</v>
      </c>
      <c r="Q83" s="81" t="s">
        <v>226</v>
      </c>
      <c r="R83" s="81" t="s">
        <v>226</v>
      </c>
      <c r="S83" s="125" t="b">
        <f>=IF(J83="-",0,J83)+IF(K83="-",0,K83)+IF(L83="-",0,L83)-IF(M83="-",0,M83)-IF(P83="-",0,P83)</f>
      </c>
    </row>
    <row r="84" ht="15" customHeight="true" s="1" customFormat="true">
      <c r="A84" s="41" t="e"/>
      <c r="B84" s="42" t="s">
        <v>384</v>
      </c>
      <c r="C84" s="126" t="s">
        <v>385</v>
      </c>
      <c r="D84" s="127" t="s">
        <v>226</v>
      </c>
      <c r="E84" s="154" t="n">
        <v>0</v>
      </c>
      <c r="F84" s="154" t="n">
        <v>0</v>
      </c>
      <c r="G84" s="127" t="s">
        <v>226</v>
      </c>
      <c r="H84" s="154" t="n">
        <v>0</v>
      </c>
      <c r="I84" s="127" t="s">
        <v>226</v>
      </c>
      <c r="J84" s="154" t="n">
        <v>0</v>
      </c>
      <c r="K84" s="154" t="n">
        <v>0</v>
      </c>
      <c r="L84" s="154" t="n">
        <v>0</v>
      </c>
      <c r="M84" s="154" t="n">
        <v>0</v>
      </c>
      <c r="N84" s="91" t="n">
        <v>0</v>
      </c>
      <c r="O84" s="129" t="b">
        <f>=IF((IF(M84="-",0,M84))=0,0,(IF((N84 * 1000)="-",0,(N84 * 1000)))/(IF(M84="-",0,M84)))</f>
      </c>
      <c r="P84" s="154" t="n">
        <v>0</v>
      </c>
      <c r="Q84" s="127" t="s">
        <v>226</v>
      </c>
      <c r="R84" s="127" t="s">
        <v>226</v>
      </c>
      <c r="S84" s="130" t="b">
        <f>=IF(J84="-",0,J84)+IF(K84="-",0,K84)+IF(L84="-",0,L84)-IF(M84="-",0,M84)-IF(P84="-",0,P84)</f>
      </c>
    </row>
    <row r="85" ht="11" customHeight="true" s="78" customFormat="true">
      <c r="S85" s="79" t="s">
        <v>386</v>
      </c>
    </row>
    <row r="86" ht="15" customHeight="true" s="1" customFormat="true">
      <c r="B86" s="131" t="s">
        <v>315</v>
      </c>
    </row>
    <row r="87" ht="15" customHeight="true" s="1" customFormat="true">
      <c r="A87" s="155" t="e"/>
      <c r="B87" s="81" t="s">
        <v>31</v>
      </c>
      <c r="C87" s="10" t="s">
        <v>23</v>
      </c>
      <c r="D87" s="10" t="s">
        <v>316</v>
      </c>
      <c r="E87" s="10" t="e"/>
    </row>
    <row r="88" ht="11" customHeight="true" s="132" customFormat="true">
      <c r="A88" s="156" t="e"/>
      <c r="B88" s="27" t="s">
        <v>25</v>
      </c>
      <c r="C88" s="27" t="s">
        <v>26</v>
      </c>
      <c r="D88" s="28" t="s">
        <v>27</v>
      </c>
      <c r="E88" s="28" t="e"/>
    </row>
    <row r="89" ht="15" customHeight="true" s="1" customFormat="true">
      <c r="A89" s="155" t="e"/>
      <c r="B89" s="29" t="s">
        <v>387</v>
      </c>
      <c r="C89" s="157" t="s">
        <v>388</v>
      </c>
      <c r="D89" s="158" t="s">
        <v>117</v>
      </c>
      <c r="E89" s="158" t="e"/>
    </row>
    <row r="90" ht="15" customHeight="true" s="1" customFormat="true">
      <c r="A90" s="155" t="e"/>
      <c r="B90" s="42" t="s">
        <v>389</v>
      </c>
      <c r="C90" s="126" t="s">
        <v>390</v>
      </c>
      <c r="D90" s="160" t="s">
        <v>117</v>
      </c>
      <c r="E90" s="160" t="e"/>
    </row>
    <row r="91" ht="15" customHeight="true" s="1" customFormat="true"/>
    <row r="92" ht="15" customHeight="true" s="1" customFormat="true">
      <c r="B92" s="131" t="s">
        <v>315</v>
      </c>
    </row>
    <row r="93" ht="101" customHeight="true" s="1" customFormat="true">
      <c r="A93" s="155" t="e"/>
      <c r="B93" s="81" t="s">
        <v>31</v>
      </c>
      <c r="C93" s="81" t="s">
        <v>23</v>
      </c>
      <c r="D93" s="161" t="s">
        <v>391</v>
      </c>
      <c r="E93" s="161" t="s">
        <v>392</v>
      </c>
      <c r="F93" s="161" t="s">
        <v>393</v>
      </c>
      <c r="G93" s="161" t="s">
        <v>394</v>
      </c>
      <c r="H93" s="162" t="s">
        <v>395</v>
      </c>
      <c r="I93" s="161" t="s">
        <v>396</v>
      </c>
      <c r="J93" s="163" t="e"/>
    </row>
    <row r="94" ht="11" customHeight="true" s="78" customFormat="true">
      <c r="A94" s="164" t="e"/>
      <c r="B94" s="27" t="s">
        <v>25</v>
      </c>
      <c r="C94" s="27" t="s">
        <v>26</v>
      </c>
      <c r="D94" s="27" t="s">
        <v>27</v>
      </c>
      <c r="E94" s="27" t="s">
        <v>34</v>
      </c>
      <c r="F94" s="27" t="s">
        <v>172</v>
      </c>
      <c r="G94" s="27" t="s">
        <v>173</v>
      </c>
      <c r="H94" s="27" t="s">
        <v>174</v>
      </c>
      <c r="I94" s="27" t="s">
        <v>175</v>
      </c>
      <c r="J94" s="165" t="e"/>
    </row>
    <row r="95" ht="38" customHeight="true" s="1" customFormat="true">
      <c r="A95" s="155" t="e"/>
      <c r="B95" s="166" t="s">
        <v>397</v>
      </c>
      <c r="C95" s="117" t="s">
        <v>398</v>
      </c>
      <c r="D95" s="89" t="b">
        <f>=IF(D96="-",0,D96) + IF(D97="-",0,D97) + IF(D98="-",0,D98) + IF(D99="-",0,D99) + IF(D101="-",0,D101) + IF(D104="-",0,D104) + IF(D107="-",0,D107) </f>
      </c>
      <c r="E95" s="89" t="b">
        <f>=IF(E96="-",0,E96) + IF(E97="-",0,E97) + IF(E98="-",0,E98) + IF(E99="-",0,E99) + IF(E101="-",0,E101) + IF(E104="-",0,E104) + IF(E107="-",0,E107) </f>
      </c>
      <c r="F95" s="89" t="b">
        <f>=IF(F96="-",0,F96) + IF(F97="-",0,F97) + IF(F98="-",0,F98) + IF(F99="-",0,F99) + IF(F101="-",0,F101) + IF(F104="-",0,F104) + IF(F107="-",0,F107) </f>
      </c>
      <c r="G95" s="89" t="b">
        <f>=IF(G97="-",0,G97) + IF(G98="-",0,G98) + IF(G99="-",0,G99) + IF(G101="-",0,G101) + IF(G104="-",0,G104) </f>
      </c>
      <c r="H95" s="167" t="b">
        <f>=IF(H96="-",0,H96) + IF(H97="-",0,H97) + IF(H98="-",0,H98) + IF(H99="-",0,H99) + IF(H101="-",0,H101) + IF(H104="-",0,H104) + IF(H107="-",0,H107) </f>
      </c>
      <c r="I95" s="120" t="b">
        <f>=IF(I96="-",0,I96) + IF(I97="-",0,I97) + IF(I98="-",0,I98) + IF(I99="-",0,I99) + IF(I101="-",0,I101) + IF(I104="-",0,I104) + IF(I107="-",0,I107) </f>
      </c>
      <c r="J95" s="163" t="e"/>
    </row>
    <row r="96" ht="26" customHeight="true" s="1" customFormat="true">
      <c r="A96" s="155" t="e"/>
      <c r="B96" s="107" t="s">
        <v>399</v>
      </c>
      <c r="C96" s="121" t="s">
        <v>400</v>
      </c>
      <c r="D96" s="45" t="n">
        <v>0</v>
      </c>
      <c r="E96" s="45" t="n">
        <v>0</v>
      </c>
      <c r="F96" s="45" t="n">
        <v>0</v>
      </c>
      <c r="G96" s="81" t="s">
        <v>226</v>
      </c>
      <c r="H96" s="168" t="n">
        <v>0</v>
      </c>
      <c r="I96" s="169" t="n">
        <v>0</v>
      </c>
      <c r="J96" s="163" t="e"/>
    </row>
    <row r="97" ht="15" customHeight="true" s="1" customFormat="true">
      <c r="A97" s="155" t="e"/>
      <c r="B97" s="107" t="s">
        <v>401</v>
      </c>
      <c r="C97" s="121" t="s">
        <v>402</v>
      </c>
      <c r="D97" s="45" t="n">
        <v>0</v>
      </c>
      <c r="E97" s="45" t="n">
        <v>0</v>
      </c>
      <c r="F97" s="45" t="n">
        <v>0</v>
      </c>
      <c r="G97" s="45" t="n">
        <v>0</v>
      </c>
      <c r="H97" s="168" t="n">
        <v>0</v>
      </c>
      <c r="I97" s="169" t="n">
        <v>0</v>
      </c>
      <c r="J97" s="163" t="e"/>
    </row>
    <row r="98" ht="15" customHeight="true" s="1" customFormat="true">
      <c r="A98" s="155" t="e"/>
      <c r="B98" s="107" t="s">
        <v>403</v>
      </c>
      <c r="C98" s="121" t="s">
        <v>404</v>
      </c>
      <c r="D98" s="45" t="n">
        <v>0</v>
      </c>
      <c r="E98" s="45" t="n">
        <v>0</v>
      </c>
      <c r="F98" s="45" t="n">
        <v>0</v>
      </c>
      <c r="G98" s="45" t="n">
        <v>0</v>
      </c>
      <c r="H98" s="168" t="n">
        <v>0</v>
      </c>
      <c r="I98" s="169" t="n">
        <v>0</v>
      </c>
      <c r="J98" s="163" t="e"/>
    </row>
    <row r="99" ht="15" customHeight="true" s="1" customFormat="true">
      <c r="A99" s="155" t="e"/>
      <c r="B99" s="107" t="s">
        <v>405</v>
      </c>
      <c r="C99" s="121" t="s">
        <v>406</v>
      </c>
      <c r="D99" s="45" t="n">
        <v>0</v>
      </c>
      <c r="E99" s="45" t="n">
        <v>0</v>
      </c>
      <c r="F99" s="45" t="n">
        <v>0</v>
      </c>
      <c r="G99" s="45" t="n">
        <v>0</v>
      </c>
      <c r="H99" s="168" t="n">
        <v>0</v>
      </c>
      <c r="I99" s="169" t="n">
        <v>0</v>
      </c>
      <c r="J99" s="163" t="e"/>
    </row>
    <row r="100" ht="15" customHeight="true" s="1" customFormat="true">
      <c r="A100" s="155" t="e"/>
      <c r="B100" s="48" t="s">
        <v>407</v>
      </c>
      <c r="C100" s="121" t="s">
        <v>408</v>
      </c>
      <c r="D100" s="45" t="n">
        <v>0</v>
      </c>
      <c r="E100" s="45" t="n">
        <v>0</v>
      </c>
      <c r="F100" s="45" t="n">
        <v>0</v>
      </c>
      <c r="G100" s="45" t="n">
        <v>0</v>
      </c>
      <c r="H100" s="168" t="n">
        <v>0</v>
      </c>
      <c r="I100" s="169" t="n">
        <v>0</v>
      </c>
      <c r="J100" s="163" t="e"/>
    </row>
    <row r="101" ht="15" customHeight="true" s="1" customFormat="true">
      <c r="A101" s="155" t="e"/>
      <c r="B101" s="107" t="s">
        <v>409</v>
      </c>
      <c r="C101" s="121" t="s">
        <v>410</v>
      </c>
      <c r="D101" s="45" t="n">
        <v>0</v>
      </c>
      <c r="E101" s="45" t="n">
        <v>0</v>
      </c>
      <c r="F101" s="45" t="n">
        <v>0</v>
      </c>
      <c r="G101" s="45" t="n">
        <v>0</v>
      </c>
      <c r="H101" s="168" t="n">
        <v>0</v>
      </c>
      <c r="I101" s="169" t="n">
        <v>0</v>
      </c>
      <c r="J101" s="163" t="e"/>
    </row>
    <row r="102" ht="26" customHeight="true" s="1" customFormat="true">
      <c r="A102" s="155" t="e"/>
      <c r="B102" s="48" t="s">
        <v>411</v>
      </c>
      <c r="C102" s="121" t="s">
        <v>412</v>
      </c>
      <c r="D102" s="45" t="n">
        <v>0</v>
      </c>
      <c r="E102" s="45" t="n">
        <v>0</v>
      </c>
      <c r="F102" s="81" t="s">
        <v>226</v>
      </c>
      <c r="G102" s="81" t="s">
        <v>226</v>
      </c>
      <c r="H102" s="168" t="n">
        <v>0</v>
      </c>
      <c r="I102" s="169" t="n">
        <v>0</v>
      </c>
      <c r="J102" s="163" t="e"/>
    </row>
    <row r="103" ht="15" customHeight="true" s="1" customFormat="true">
      <c r="A103" s="155" t="e"/>
      <c r="B103" s="48" t="s">
        <v>374</v>
      </c>
      <c r="C103" s="121" t="s">
        <v>413</v>
      </c>
      <c r="D103" s="45" t="n">
        <v>0</v>
      </c>
      <c r="E103" s="45" t="n">
        <v>0</v>
      </c>
      <c r="F103" s="81" t="s">
        <v>226</v>
      </c>
      <c r="G103" s="81" t="s">
        <v>226</v>
      </c>
      <c r="H103" s="168" t="n">
        <v>0</v>
      </c>
      <c r="I103" s="169" t="n">
        <v>0</v>
      </c>
      <c r="J103" s="163" t="e"/>
    </row>
    <row r="104" ht="38" customHeight="true" s="1" customFormat="true">
      <c r="A104" s="155" t="e"/>
      <c r="B104" s="107" t="s">
        <v>414</v>
      </c>
      <c r="C104" s="121" t="s">
        <v>415</v>
      </c>
      <c r="D104" s="45" t="n">
        <v>0</v>
      </c>
      <c r="E104" s="45" t="n">
        <v>0</v>
      </c>
      <c r="F104" s="45" t="n">
        <v>0</v>
      </c>
      <c r="G104" s="45" t="n">
        <v>0</v>
      </c>
      <c r="H104" s="168" t="n">
        <v>0</v>
      </c>
      <c r="I104" s="169" t="n">
        <v>0</v>
      </c>
      <c r="J104" s="163" t="e"/>
    </row>
    <row r="105" ht="26" customHeight="true" s="1" customFormat="true">
      <c r="A105" s="155" t="e"/>
      <c r="B105" s="48" t="s">
        <v>416</v>
      </c>
      <c r="C105" s="121" t="s">
        <v>417</v>
      </c>
      <c r="D105" s="45" t="n">
        <v>0</v>
      </c>
      <c r="E105" s="45" t="n">
        <v>0</v>
      </c>
      <c r="F105" s="45" t="n">
        <v>0</v>
      </c>
      <c r="G105" s="45" t="n">
        <v>0</v>
      </c>
      <c r="H105" s="168" t="n">
        <v>0</v>
      </c>
      <c r="I105" s="169" t="n">
        <v>0</v>
      </c>
      <c r="J105" s="163" t="e"/>
    </row>
    <row r="106" ht="26" customHeight="true" s="1" customFormat="true">
      <c r="A106" s="155" t="e"/>
      <c r="B106" s="48" t="s">
        <v>418</v>
      </c>
      <c r="C106" s="121" t="s">
        <v>419</v>
      </c>
      <c r="D106" s="45" t="n">
        <v>0</v>
      </c>
      <c r="E106" s="45" t="n">
        <v>0</v>
      </c>
      <c r="F106" s="45" t="n">
        <v>0</v>
      </c>
      <c r="G106" s="45" t="n">
        <v>0</v>
      </c>
      <c r="H106" s="168" t="n">
        <v>0</v>
      </c>
      <c r="I106" s="169" t="n">
        <v>0</v>
      </c>
      <c r="J106" s="163" t="e"/>
    </row>
    <row r="107" ht="26" customHeight="true" s="1" customFormat="true">
      <c r="A107" s="155" t="e"/>
      <c r="B107" s="107" t="s">
        <v>420</v>
      </c>
      <c r="C107" s="121" t="s">
        <v>421</v>
      </c>
      <c r="D107" s="45" t="n">
        <v>0</v>
      </c>
      <c r="E107" s="45" t="n">
        <v>0</v>
      </c>
      <c r="F107" s="45" t="n">
        <v>0</v>
      </c>
      <c r="G107" s="81" t="s">
        <v>226</v>
      </c>
      <c r="H107" s="168" t="n">
        <v>0</v>
      </c>
      <c r="I107" s="169" t="n">
        <v>0</v>
      </c>
      <c r="J107" s="163" t="e"/>
    </row>
    <row r="108" ht="15" customHeight="true" s="1" customFormat="true">
      <c r="A108" s="155" t="e"/>
      <c r="B108" s="48" t="s">
        <v>422</v>
      </c>
      <c r="C108" s="126" t="s">
        <v>423</v>
      </c>
      <c r="D108" s="91" t="n">
        <v>0</v>
      </c>
      <c r="E108" s="91" t="n">
        <v>0</v>
      </c>
      <c r="F108" s="91" t="n">
        <v>0</v>
      </c>
      <c r="G108" s="127" t="s">
        <v>226</v>
      </c>
      <c r="H108" s="170" t="n">
        <v>0</v>
      </c>
      <c r="I108" s="171" t="n">
        <v>0</v>
      </c>
      <c r="J108" s="163" t="e"/>
    </row>
    <row r="109" ht="15" customHeight="true" s="1" customFormat="true">
      <c r="S109" s="79" t="s">
        <v>424</v>
      </c>
    </row>
    <row r="110" ht="15" customHeight="true" s="1" customFormat="true">
      <c r="B110" s="112" t="s">
        <v>425</v>
      </c>
      <c r="C110" s="112" t="e"/>
      <c r="D110" s="112" t="e"/>
      <c r="E110" s="112" t="e"/>
      <c r="F110" s="112" t="e"/>
      <c r="G110" s="112" t="e"/>
    </row>
    <row r="111" ht="38" customHeight="true" s="1" customFormat="true">
      <c r="A111" s="113" t="e"/>
      <c r="B111" s="81" t="s">
        <v>31</v>
      </c>
      <c r="C111" s="81" t="s">
        <v>23</v>
      </c>
      <c r="D111" s="172" t="s">
        <v>426</v>
      </c>
      <c r="E111" s="172" t="s">
        <v>427</v>
      </c>
      <c r="F111" s="172" t="s">
        <v>428</v>
      </c>
      <c r="G111" s="10" t="s">
        <v>427</v>
      </c>
      <c r="H111" s="163" t="e"/>
      <c r="J111" s="173" t="s">
        <v>31</v>
      </c>
      <c r="K111" s="173" t="e"/>
      <c r="L111" s="173" t="e"/>
      <c r="M111" s="81" t="s">
        <v>23</v>
      </c>
      <c r="N111" s="81" t="s">
        <v>203</v>
      </c>
      <c r="O111" s="174" t="s">
        <v>426</v>
      </c>
      <c r="P111" s="174" t="s">
        <v>429</v>
      </c>
      <c r="Q111" s="174" t="s">
        <v>430</v>
      </c>
      <c r="R111" s="81" t="s">
        <v>428</v>
      </c>
    </row>
    <row r="112" ht="11" customHeight="true" s="25" customFormat="true">
      <c r="A112" s="26" t="e"/>
      <c r="B112" s="27" t="s">
        <v>25</v>
      </c>
      <c r="C112" s="27" t="s">
        <v>26</v>
      </c>
      <c r="D112" s="175" t="s">
        <v>27</v>
      </c>
      <c r="E112" s="175" t="s">
        <v>34</v>
      </c>
      <c r="F112" s="175" t="s">
        <v>172</v>
      </c>
      <c r="G112" s="27" t="s">
        <v>173</v>
      </c>
      <c r="H112" s="133" t="e"/>
      <c r="J112" s="27" t="s">
        <v>25</v>
      </c>
      <c r="K112" s="27" t="e"/>
      <c r="L112" s="27" t="e"/>
      <c r="M112" s="27" t="s">
        <v>26</v>
      </c>
      <c r="N112" s="27" t="s">
        <v>27</v>
      </c>
      <c r="O112" s="27" t="s">
        <v>34</v>
      </c>
      <c r="P112" s="27" t="s">
        <v>172</v>
      </c>
      <c r="Q112" s="27" t="s">
        <v>173</v>
      </c>
      <c r="R112" s="27" t="s">
        <v>174</v>
      </c>
    </row>
    <row r="113" ht="26" customHeight="true" s="35" customFormat="true">
      <c r="A113" s="36" t="e"/>
      <c r="B113" s="37" t="s">
        <v>431</v>
      </c>
      <c r="C113" s="117" t="s">
        <v>432</v>
      </c>
      <c r="D113" s="176" t="n">
        <v>0</v>
      </c>
      <c r="E113" s="176" t="n">
        <v>0</v>
      </c>
      <c r="F113" s="176" t="n">
        <v>0</v>
      </c>
      <c r="G113" s="177" t="n">
        <v>0</v>
      </c>
      <c r="H113" s="178" t="e"/>
      <c r="J113" s="179" t="s">
        <v>433</v>
      </c>
      <c r="K113" s="179" t="e"/>
      <c r="L113" s="179" t="e"/>
      <c r="M113" s="117" t="s">
        <v>434</v>
      </c>
      <c r="N113" s="118" t="s">
        <v>435</v>
      </c>
      <c r="O113" s="180" t="n">
        <v>0</v>
      </c>
      <c r="P113" s="180" t="n">
        <v>0</v>
      </c>
      <c r="Q113" s="180" t="n">
        <v>0</v>
      </c>
      <c r="R113" s="177" t="n">
        <v>0</v>
      </c>
    </row>
    <row r="114" ht="26" customHeight="true" s="1" customFormat="true">
      <c r="A114" s="41" t="e"/>
      <c r="B114" s="42" t="s">
        <v>436</v>
      </c>
      <c r="C114" s="121" t="s">
        <v>437</v>
      </c>
      <c r="D114" s="168" t="n">
        <v>0</v>
      </c>
      <c r="E114" s="168" t="n">
        <v>0</v>
      </c>
      <c r="F114" s="168" t="n">
        <v>0</v>
      </c>
      <c r="G114" s="169" t="n">
        <v>0</v>
      </c>
      <c r="H114" s="163" t="e"/>
      <c r="J114" s="181" t="s">
        <v>438</v>
      </c>
      <c r="K114" s="181" t="e"/>
      <c r="L114" s="181" t="e"/>
      <c r="M114" s="121" t="s">
        <v>439</v>
      </c>
      <c r="N114" s="81" t="s">
        <v>435</v>
      </c>
      <c r="O114" s="124" t="n">
        <v>0</v>
      </c>
      <c r="P114" s="124" t="n">
        <v>0</v>
      </c>
      <c r="Q114" s="124" t="n">
        <v>0</v>
      </c>
      <c r="R114" s="169" t="n">
        <v>0</v>
      </c>
    </row>
    <row r="115" ht="26" customHeight="true" s="1" customFormat="true">
      <c r="A115" s="41" t="e"/>
      <c r="B115" s="42" t="s">
        <v>440</v>
      </c>
      <c r="C115" s="121" t="s">
        <v>441</v>
      </c>
      <c r="D115" s="168" t="n">
        <v>0</v>
      </c>
      <c r="E115" s="168" t="n">
        <v>0</v>
      </c>
      <c r="F115" s="168" t="n">
        <v>0</v>
      </c>
      <c r="G115" s="169" t="n">
        <v>0</v>
      </c>
      <c r="H115" s="163" t="e"/>
      <c r="J115" s="182" t="s">
        <v>442</v>
      </c>
      <c r="K115" s="182" t="e"/>
      <c r="L115" s="182" t="e"/>
      <c r="M115" s="121" t="s">
        <v>443</v>
      </c>
      <c r="N115" s="81" t="s">
        <v>435</v>
      </c>
      <c r="O115" s="124" t="n">
        <v>0</v>
      </c>
      <c r="P115" s="124" t="n">
        <v>0</v>
      </c>
      <c r="Q115" s="124" t="n">
        <v>0</v>
      </c>
      <c r="R115" s="169" t="n">
        <v>0</v>
      </c>
    </row>
    <row r="116" ht="15" customHeight="true" s="1" customFormat="true">
      <c r="A116" s="155" t="e"/>
      <c r="B116" s="42" t="s">
        <v>444</v>
      </c>
      <c r="C116" s="121" t="s">
        <v>445</v>
      </c>
      <c r="D116" s="168" t="n">
        <v>0</v>
      </c>
      <c r="E116" s="168" t="n">
        <v>0</v>
      </c>
      <c r="F116" s="168" t="n">
        <v>0</v>
      </c>
      <c r="G116" s="169" t="n">
        <v>0</v>
      </c>
      <c r="J116" s="183" t="s">
        <v>446</v>
      </c>
      <c r="K116" s="183" t="e"/>
      <c r="L116" s="183" t="e"/>
      <c r="M116" s="126" t="s">
        <v>447</v>
      </c>
      <c r="N116" s="127" t="s">
        <v>435</v>
      </c>
      <c r="O116" s="154" t="n">
        <v>0</v>
      </c>
      <c r="P116" s="154" t="n">
        <v>0</v>
      </c>
      <c r="Q116" s="154" t="n">
        <v>0</v>
      </c>
      <c r="R116" s="171" t="n">
        <v>0</v>
      </c>
    </row>
    <row r="117" ht="76" customHeight="true" s="1" customFormat="true">
      <c r="A117" s="155" t="e"/>
      <c r="B117" s="42" t="s">
        <v>448</v>
      </c>
      <c r="C117" s="121" t="s">
        <v>449</v>
      </c>
      <c r="D117" s="168" t="n">
        <v>0</v>
      </c>
      <c r="E117" s="168" t="n">
        <v>0</v>
      </c>
      <c r="F117" s="168" t="n">
        <v>0</v>
      </c>
      <c r="G117" s="169" t="n">
        <v>0</v>
      </c>
    </row>
    <row r="118" ht="51" customHeight="true" s="1" customFormat="true">
      <c r="A118" s="155" t="e"/>
      <c r="B118" s="42" t="s">
        <v>450</v>
      </c>
      <c r="C118" s="126" t="s">
        <v>451</v>
      </c>
      <c r="D118" s="170" t="n">
        <v>0</v>
      </c>
      <c r="E118" s="170" t="n">
        <v>0</v>
      </c>
      <c r="F118" s="170" t="n">
        <v>0</v>
      </c>
      <c r="G118" s="171" t="n">
        <v>0</v>
      </c>
    </row>
    <row r="119" ht="15" customHeight="true" s="1" customFormat="true"/>
    <row r="120" ht="38" customHeight="true" s="1" customFormat="true">
      <c r="A120" s="113" t="e"/>
      <c r="B120" s="81" t="s">
        <v>31</v>
      </c>
      <c r="C120" s="81" t="s">
        <v>23</v>
      </c>
      <c r="D120" s="172" t="s">
        <v>426</v>
      </c>
      <c r="E120" s="172" t="s">
        <v>452</v>
      </c>
      <c r="F120" s="172" t="s">
        <v>428</v>
      </c>
      <c r="G120" s="10" t="s">
        <v>452</v>
      </c>
      <c r="H120" s="163" t="e"/>
    </row>
    <row r="121" ht="11" customHeight="true" s="25" customFormat="true">
      <c r="A121" s="26" t="e"/>
      <c r="B121" s="27" t="s">
        <v>25</v>
      </c>
      <c r="C121" s="27" t="s">
        <v>26</v>
      </c>
      <c r="D121" s="175" t="s">
        <v>27</v>
      </c>
      <c r="E121" s="175" t="s">
        <v>34</v>
      </c>
      <c r="F121" s="175" t="s">
        <v>172</v>
      </c>
      <c r="G121" s="27" t="s">
        <v>173</v>
      </c>
      <c r="H121" s="133" t="e"/>
    </row>
    <row r="122" ht="26" customHeight="true" s="35" customFormat="true">
      <c r="A122" s="36" t="e"/>
      <c r="B122" s="37" t="s">
        <v>453</v>
      </c>
      <c r="C122" s="117" t="s">
        <v>454</v>
      </c>
      <c r="D122" s="184" t="n">
        <v>0</v>
      </c>
      <c r="E122" s="184" t="n">
        <v>0</v>
      </c>
      <c r="F122" s="184" t="n">
        <v>0</v>
      </c>
      <c r="G122" s="185" t="n">
        <v>0</v>
      </c>
      <c r="H122" s="178" t="e"/>
    </row>
    <row r="123" ht="26" customHeight="true" s="1" customFormat="true">
      <c r="A123" s="41" t="e"/>
      <c r="B123" s="42" t="s">
        <v>455</v>
      </c>
      <c r="C123" s="121" t="s">
        <v>456</v>
      </c>
      <c r="D123" s="186" t="n">
        <v>0</v>
      </c>
      <c r="E123" s="186" t="n">
        <v>0</v>
      </c>
      <c r="F123" s="186" t="n">
        <v>0</v>
      </c>
      <c r="G123" s="66" t="n">
        <v>0</v>
      </c>
      <c r="H123" s="163" t="e"/>
    </row>
    <row r="124" ht="26" customHeight="true" s="77" customFormat="true">
      <c r="B124" s="37" t="s">
        <v>457</v>
      </c>
      <c r="C124" s="187" t="e"/>
      <c r="G124" s="188" t="e"/>
    </row>
    <row r="125" ht="15" customHeight="true" s="77" customFormat="true">
      <c r="B125" s="42" t="s">
        <v>458</v>
      </c>
      <c r="C125" s="121" t="s">
        <v>459</v>
      </c>
      <c r="D125" s="186" t="n">
        <v>0</v>
      </c>
      <c r="E125" s="186" t="n">
        <v>0</v>
      </c>
      <c r="F125" s="186" t="n">
        <v>0</v>
      </c>
      <c r="G125" s="66" t="n">
        <v>0</v>
      </c>
    </row>
    <row r="126" ht="15" customHeight="true" s="77" customFormat="true">
      <c r="B126" s="42" t="s">
        <v>460</v>
      </c>
      <c r="C126" s="121" t="s">
        <v>461</v>
      </c>
      <c r="D126" s="186" t="n">
        <v>0</v>
      </c>
      <c r="E126" s="186" t="n">
        <v>0</v>
      </c>
      <c r="F126" s="186" t="n">
        <v>0</v>
      </c>
      <c r="G126" s="66" t="n">
        <v>0</v>
      </c>
    </row>
    <row r="127" ht="15" customHeight="true" s="77" customFormat="true">
      <c r="B127" s="42" t="s">
        <v>462</v>
      </c>
      <c r="C127" s="121" t="s">
        <v>463</v>
      </c>
      <c r="D127" s="186" t="n">
        <v>0</v>
      </c>
      <c r="E127" s="186" t="n">
        <v>0</v>
      </c>
      <c r="F127" s="186" t="n">
        <v>0</v>
      </c>
      <c r="G127" s="66" t="n">
        <v>0</v>
      </c>
    </row>
    <row r="128" ht="26" customHeight="true">
      <c r="B128" s="42" t="s">
        <v>464</v>
      </c>
      <c r="C128" s="121" t="s">
        <v>465</v>
      </c>
      <c r="D128" s="186" t="n">
        <v>0</v>
      </c>
      <c r="E128" s="186" t="n">
        <v>0</v>
      </c>
      <c r="F128" s="186" t="n">
        <v>0</v>
      </c>
      <c r="G128" s="66" t="n">
        <v>0</v>
      </c>
    </row>
    <row r="129" ht="15" customHeight="true" s="77" customFormat="true">
      <c r="B129" s="48" t="s">
        <v>466</v>
      </c>
      <c r="C129" s="121" t="s">
        <v>467</v>
      </c>
      <c r="D129" s="186" t="n">
        <v>0</v>
      </c>
      <c r="E129" s="186" t="n">
        <v>0</v>
      </c>
      <c r="F129" s="186" t="n">
        <v>0</v>
      </c>
      <c r="G129" s="66" t="n">
        <v>0</v>
      </c>
    </row>
    <row r="130" ht="26" customHeight="true" s="77" customFormat="true">
      <c r="B130" s="189" t="s">
        <v>457</v>
      </c>
      <c r="C130" s="187" t="e"/>
      <c r="G130" s="188" t="e"/>
    </row>
    <row r="131" ht="15" customHeight="true" s="77" customFormat="true">
      <c r="B131" s="107" t="s">
        <v>468</v>
      </c>
      <c r="C131" s="121" t="s">
        <v>469</v>
      </c>
      <c r="D131" s="186" t="n">
        <v>0</v>
      </c>
      <c r="E131" s="186" t="n">
        <v>0</v>
      </c>
      <c r="F131" s="186" t="n">
        <v>0</v>
      </c>
      <c r="G131" s="66" t="n">
        <v>0</v>
      </c>
    </row>
    <row r="132" ht="15" customHeight="true" s="77" customFormat="true">
      <c r="B132" s="107" t="s">
        <v>470</v>
      </c>
      <c r="C132" s="126" t="s">
        <v>471</v>
      </c>
      <c r="D132" s="190" t="n">
        <v>0</v>
      </c>
      <c r="E132" s="190" t="n">
        <v>0</v>
      </c>
      <c r="F132" s="190" t="n">
        <v>0</v>
      </c>
      <c r="G132" s="75" t="n">
        <v>0</v>
      </c>
    </row>
  </sheetData>
  <mergeCells count="61">
    <mergeCell ref="B2:Q2"/>
    <mergeCell ref="D51:E51"/>
    <mergeCell ref="F51:G51"/>
    <mergeCell ref="D52:E52"/>
    <mergeCell ref="F52:G52"/>
    <mergeCell ref="D53:E53"/>
    <mergeCell ref="F53:G53"/>
    <mergeCell ref="D54:E54"/>
    <mergeCell ref="F54:G54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D64:E64"/>
    <mergeCell ref="F64:G64"/>
    <mergeCell ref="D65:E65"/>
    <mergeCell ref="F65:G65"/>
    <mergeCell ref="D66:E66"/>
    <mergeCell ref="F66:G66"/>
    <mergeCell ref="B68:S68"/>
    <mergeCell ref="B69:B70"/>
    <mergeCell ref="C69:C70"/>
    <mergeCell ref="D69:D70"/>
    <mergeCell ref="E69:E70"/>
    <mergeCell ref="F69:H69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D87:E87"/>
    <mergeCell ref="D88:E88"/>
    <mergeCell ref="D89:E89"/>
    <mergeCell ref="D90:E90"/>
    <mergeCell ref="B110:G110"/>
    <mergeCell ref="J111:L111"/>
    <mergeCell ref="J112:L112"/>
    <mergeCell ref="J113:L113"/>
    <mergeCell ref="J114:L114"/>
    <mergeCell ref="J115:L115"/>
    <mergeCell ref="J116:L11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2" manualBreakCount="2">
    <brk id="84" max="16383" man="true"/>
    <brk id="108" max="16383" man="true"/>
  </rowBreaks>
  <colBreaks count="1" manualBreakCount="1">
    <brk id="19" max="1048575" man="true"/>
  </colBreaks>
  <drawing r:id="rId1"/>
  <legacyDrawing r:id="rId2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N63"/>
  <sheetViews>
    <sheetView workbookViewId="0"/>
  </sheetViews>
  <sheetFormatPr defaultColWidth="10.5" customHeight="true" defaultRowHeight="11.429"/>
  <cols>
    <col min="1" max="1" width="0.66796875" style="77" customWidth="true"/>
    <col min="2" max="2" width="58.33203125" style="77" customWidth="true"/>
    <col min="3" max="3" width="10.5" style="77" customWidth="true"/>
    <col min="4" max="4" width="14" style="77" customWidth="true"/>
    <col min="5" max="5" width="14" style="77" customWidth="true"/>
    <col min="6" max="6" width="14" style="77" customWidth="true"/>
    <col min="7" max="7" width="14" style="77" customWidth="true"/>
    <col min="8" max="8" width="14" style="77" customWidth="true"/>
    <col min="9" max="9" width="14" style="77" customWidth="true"/>
    <col min="10" max="10" width="14" style="77" customWidth="true"/>
    <col min="11" max="11" width="14" style="77" customWidth="true"/>
    <col min="12" max="12" width="14" style="77" customWidth="true"/>
    <col min="13" max="13" width="14" style="77" customWidth="true"/>
    <col min="14" max="14" width="14" style="77" customWidth="true"/>
  </cols>
  <sheetData>
    <row r="1" ht="11" customHeight="true" s="78" customFormat="true">
      <c r="N1" s="79" t="s">
        <v>472</v>
      </c>
    </row>
    <row r="2" ht="15" customHeight="true" s="1" customFormat="true">
      <c r="B2" s="112" t="s">
        <v>473</v>
      </c>
      <c r="C2" s="112" t="e"/>
      <c r="D2" s="112" t="e"/>
      <c r="E2" s="112" t="e"/>
      <c r="F2" s="112" t="e"/>
      <c r="G2" s="112" t="e"/>
      <c r="H2" s="112" t="e"/>
      <c r="I2" s="112" t="e"/>
      <c r="J2" s="112" t="e"/>
      <c r="K2" s="112" t="e"/>
      <c r="L2" s="112" t="e"/>
      <c r="M2" s="112" t="e"/>
      <c r="N2" s="112" t="e"/>
    </row>
    <row r="3" ht="113" customHeight="true" s="1" customFormat="true">
      <c r="A3" s="113" t="e"/>
      <c r="B3" s="81" t="s">
        <v>31</v>
      </c>
      <c r="C3" s="81" t="s">
        <v>23</v>
      </c>
      <c r="D3" s="81" t="s">
        <v>203</v>
      </c>
      <c r="E3" s="81" t="s">
        <v>207</v>
      </c>
      <c r="F3" s="81" t="s">
        <v>208</v>
      </c>
      <c r="G3" s="81" t="s">
        <v>210</v>
      </c>
      <c r="H3" s="81" t="s">
        <v>211</v>
      </c>
      <c r="I3" s="81" t="s">
        <v>474</v>
      </c>
      <c r="J3" s="81" t="s">
        <v>213</v>
      </c>
      <c r="K3" s="114" t="s">
        <v>214</v>
      </c>
      <c r="L3" s="114" t="s">
        <v>215</v>
      </c>
      <c r="M3" s="115" t="s">
        <v>216</v>
      </c>
      <c r="N3" s="81" t="s">
        <v>475</v>
      </c>
    </row>
    <row r="4" ht="11" customHeight="true" s="25" customFormat="true">
      <c r="A4" s="26" t="e"/>
      <c r="B4" s="27" t="s">
        <v>25</v>
      </c>
      <c r="C4" s="27" t="s">
        <v>26</v>
      </c>
      <c r="D4" s="27" t="s">
        <v>27</v>
      </c>
      <c r="E4" s="27" t="s">
        <v>34</v>
      </c>
      <c r="F4" s="27" t="s">
        <v>172</v>
      </c>
      <c r="G4" s="27" t="s">
        <v>173</v>
      </c>
      <c r="H4" s="27" t="s">
        <v>174</v>
      </c>
      <c r="I4" s="27" t="s">
        <v>175</v>
      </c>
      <c r="J4" s="27" t="s">
        <v>176</v>
      </c>
      <c r="K4" s="27" t="s">
        <v>177</v>
      </c>
      <c r="L4" s="27" t="s">
        <v>178</v>
      </c>
      <c r="M4" s="116" t="s">
        <v>9</v>
      </c>
      <c r="N4" s="116" t="s">
        <v>219</v>
      </c>
    </row>
    <row r="5" ht="51" customHeight="true" s="35" customFormat="true">
      <c r="A5" s="36" t="e"/>
      <c r="B5" s="37" t="s">
        <v>476</v>
      </c>
      <c r="C5" s="117" t="s">
        <v>477</v>
      </c>
      <c r="D5" s="118" t="s">
        <v>226</v>
      </c>
      <c r="E5" s="118" t="s">
        <v>226</v>
      </c>
      <c r="F5" s="118" t="s">
        <v>226</v>
      </c>
      <c r="G5" s="118" t="s">
        <v>226</v>
      </c>
      <c r="H5" s="118" t="s">
        <v>226</v>
      </c>
      <c r="I5" s="89" t="b">
        <f>=IF(I6="-",0,I6) + IF(I16="-",0,I16) + IF(I20="-",0,I20) + IF(I23="-",0,I23) + IF(I25="-",0,I25) + IF(I26="-",0,I26) + IF(I28="-",0,I28) </f>
      </c>
      <c r="J5" s="118" t="s">
        <v>226</v>
      </c>
      <c r="K5" s="118" t="s">
        <v>226</v>
      </c>
      <c r="L5" s="118" t="s">
        <v>226</v>
      </c>
      <c r="M5" s="118" t="s">
        <v>226</v>
      </c>
      <c r="N5" s="134" t="s">
        <v>226</v>
      </c>
    </row>
    <row r="6" ht="38" customHeight="true" s="1" customFormat="true">
      <c r="A6" s="16" t="e"/>
      <c r="B6" s="29" t="s">
        <v>478</v>
      </c>
      <c r="C6" s="121" t="s">
        <v>479</v>
      </c>
      <c r="D6" s="81" t="s">
        <v>225</v>
      </c>
      <c r="E6" s="81" t="s">
        <v>226</v>
      </c>
      <c r="F6" s="123" t="b">
        <f>=IF(F7="-",0,F7) + IF(F8="-",0,F8) + IF(F9="-",0,F9) + IF(F10="-",0,F10) + IF(F11="-",0,F11) + IF(F12="-",0,F12) + IF(F13="-",0,F13) + IF(F14="-",0,F14) + IF(F15="-",0,F15) </f>
      </c>
      <c r="G6" s="123" t="b">
        <f>=IF(G7="-",0,G7) + IF(G8="-",0,G8) + IF(G9="-",0,G9) + IF(G10="-",0,G10) + IF(G11="-",0,G11) + IF(G12="-",0,G12) + IF(G13="-",0,G13) + IF(G14="-",0,G14) + IF(G15="-",0,G15) </f>
      </c>
      <c r="H6" s="123" t="b">
        <f>=IF(H7="-",0,H7) + IF(H8="-",0,H8) + IF(H9="-",0,H9) + IF(H10="-",0,H10) + IF(H11="-",0,H11) + IF(H12="-",0,H12) + IF(H13="-",0,H13) + IF(H14="-",0,H14) + IF(H15="-",0,H15) </f>
      </c>
      <c r="I6" s="59" t="b">
        <f>=IF(I7="-",0,I7) + IF(I8="-",0,I8) + IF(I9="-",0,I9) + IF(I10="-",0,I10) + IF(I11="-",0,I11) + IF(I12="-",0,I12) + IF(I13="-",0,I13) + IF(I14="-",0,I14) + IF(I15="-",0,I15) </f>
      </c>
      <c r="J6" s="123" t="b">
        <f>=IF((IF(H6="-",0,H6))=0,0,(IF((I6 * 1000)="-",0,(I6 * 1000)))/(IF(H6="-",0,H6)))</f>
      </c>
      <c r="K6" s="123" t="b">
        <f>=IF(K7="-",0,K7) + IF(K8="-",0,K8) + IF(K9="-",0,K9) + IF(K10="-",0,K10) + IF(K11="-",0,K11) + IF(K12="-",0,K12) + IF(K13="-",0,K13) + IF(K14="-",0,K14) + IF(K15="-",0,K15) </f>
      </c>
      <c r="L6" s="123" t="b">
        <f>=IF(L7="-",0,L7) + IF(L8="-",0,L8) + IF(L9="-",0,L9) + IF(L10="-",0,L10) + IF(L11="-",0,L11) + IF(L12="-",0,L12) + IF(L13="-",0,L13) + IF(L14="-",0,L14) + IF(L15="-",0,L15) </f>
      </c>
      <c r="M6" s="123" t="b">
        <f>=IF(M7="-",0,M7) + IF(M8="-",0,M8) + IF(M9="-",0,M9) + IF(M10="-",0,M10) + IF(M11="-",0,M11) + IF(M12="-",0,M12) + IF(M13="-",0,M13) + IF(M14="-",0,M14) + IF(M15="-",0,M15) </f>
      </c>
      <c r="N6" s="136" t="s">
        <v>226</v>
      </c>
    </row>
    <row r="7" ht="26" customHeight="true" s="1" customFormat="true">
      <c r="A7" s="41" t="e"/>
      <c r="B7" s="42" t="s">
        <v>480</v>
      </c>
      <c r="C7" s="121" t="s">
        <v>481</v>
      </c>
      <c r="D7" s="81" t="s">
        <v>225</v>
      </c>
      <c r="E7" s="81" t="s">
        <v>226</v>
      </c>
      <c r="F7" s="124" t="n">
        <v>0</v>
      </c>
      <c r="G7" s="124" t="n">
        <v>0</v>
      </c>
      <c r="H7" s="124" t="n">
        <v>0</v>
      </c>
      <c r="I7" s="45" t="n">
        <v>0</v>
      </c>
      <c r="J7" s="123" t="b">
        <f>=IF((IF(H7="-",0,H7))=0,0,(IF((I7 * 1000)="-",0,(I7 * 1000)))/(IF(H7="-",0,H7)))</f>
      </c>
      <c r="K7" s="124" t="n">
        <v>0</v>
      </c>
      <c r="L7" s="124" t="n">
        <v>0</v>
      </c>
      <c r="M7" s="124" t="n">
        <v>0</v>
      </c>
      <c r="N7" s="136" t="s">
        <v>226</v>
      </c>
    </row>
    <row r="8" ht="13" customHeight="true" s="1" customFormat="true">
      <c r="A8" s="41" t="e"/>
      <c r="B8" s="42" t="s">
        <v>482</v>
      </c>
      <c r="C8" s="121" t="s">
        <v>483</v>
      </c>
      <c r="D8" s="81" t="s">
        <v>225</v>
      </c>
      <c r="E8" s="81" t="s">
        <v>226</v>
      </c>
      <c r="F8" s="124" t="n">
        <v>0</v>
      </c>
      <c r="G8" s="124" t="n">
        <v>0</v>
      </c>
      <c r="H8" s="124" t="n">
        <v>0</v>
      </c>
      <c r="I8" s="45" t="n">
        <v>0</v>
      </c>
      <c r="J8" s="123" t="b">
        <f>=IF((IF(H8="-",0,H8))=0,0,(IF((I8 * 1000)="-",0,(I8 * 1000)))/(IF(H8="-",0,H8)))</f>
      </c>
      <c r="K8" s="124" t="n">
        <v>0</v>
      </c>
      <c r="L8" s="124" t="n">
        <v>0</v>
      </c>
      <c r="M8" s="124" t="n">
        <v>0</v>
      </c>
      <c r="N8" s="136" t="s">
        <v>226</v>
      </c>
    </row>
    <row r="9" ht="13" customHeight="true" s="1" customFormat="true">
      <c r="A9" s="41" t="e"/>
      <c r="B9" s="42" t="s">
        <v>484</v>
      </c>
      <c r="C9" s="121" t="s">
        <v>485</v>
      </c>
      <c r="D9" s="81" t="s">
        <v>225</v>
      </c>
      <c r="E9" s="81" t="s">
        <v>226</v>
      </c>
      <c r="F9" s="124" t="n">
        <v>0</v>
      </c>
      <c r="G9" s="124" t="n">
        <v>0</v>
      </c>
      <c r="H9" s="124" t="n">
        <v>0</v>
      </c>
      <c r="I9" s="45" t="n">
        <v>0</v>
      </c>
      <c r="J9" s="123" t="b">
        <f>=IF((IF(H9="-",0,H9))=0,0,(IF((I9 * 1000)="-",0,(I9 * 1000)))/(IF(H9="-",0,H9)))</f>
      </c>
      <c r="K9" s="124" t="n">
        <v>0</v>
      </c>
      <c r="L9" s="124" t="n">
        <v>0</v>
      </c>
      <c r="M9" s="124" t="n">
        <v>0</v>
      </c>
      <c r="N9" s="136" t="s">
        <v>226</v>
      </c>
    </row>
    <row r="10" ht="13" customHeight="true" s="1" customFormat="true">
      <c r="A10" s="41" t="e"/>
      <c r="B10" s="42" t="s">
        <v>486</v>
      </c>
      <c r="C10" s="121" t="s">
        <v>487</v>
      </c>
      <c r="D10" s="81" t="s">
        <v>225</v>
      </c>
      <c r="E10" s="81" t="s">
        <v>226</v>
      </c>
      <c r="F10" s="124" t="n">
        <v>0</v>
      </c>
      <c r="G10" s="124" t="n">
        <v>0</v>
      </c>
      <c r="H10" s="124" t="n">
        <v>0</v>
      </c>
      <c r="I10" s="45" t="n">
        <v>0</v>
      </c>
      <c r="J10" s="123" t="b">
        <f>=IF((IF(H10="-",0,H10))=0,0,(IF((I10 * 1000)="-",0,(I10 * 1000)))/(IF(H10="-",0,H10)))</f>
      </c>
      <c r="K10" s="124" t="n">
        <v>0</v>
      </c>
      <c r="L10" s="124" t="n">
        <v>0</v>
      </c>
      <c r="M10" s="124" t="n">
        <v>0</v>
      </c>
      <c r="N10" s="136" t="s">
        <v>226</v>
      </c>
    </row>
    <row r="11" ht="13" customHeight="true" s="1" customFormat="true">
      <c r="A11" s="41" t="e"/>
      <c r="B11" s="42" t="s">
        <v>488</v>
      </c>
      <c r="C11" s="121" t="s">
        <v>489</v>
      </c>
      <c r="D11" s="81" t="s">
        <v>225</v>
      </c>
      <c r="E11" s="81" t="s">
        <v>226</v>
      </c>
      <c r="F11" s="124" t="n">
        <v>0</v>
      </c>
      <c r="G11" s="124" t="n">
        <v>0</v>
      </c>
      <c r="H11" s="124" t="n">
        <v>0</v>
      </c>
      <c r="I11" s="45" t="n">
        <v>0</v>
      </c>
      <c r="J11" s="123" t="b">
        <f>=IF((IF(H11="-",0,H11))=0,0,(IF((I11 * 1000)="-",0,(I11 * 1000)))/(IF(H11="-",0,H11)))</f>
      </c>
      <c r="K11" s="124" t="n">
        <v>0</v>
      </c>
      <c r="L11" s="124" t="n">
        <v>0</v>
      </c>
      <c r="M11" s="124" t="n">
        <v>0</v>
      </c>
      <c r="N11" s="136" t="s">
        <v>226</v>
      </c>
    </row>
    <row r="12" ht="13" customHeight="true" s="1" customFormat="true">
      <c r="A12" s="41" t="e"/>
      <c r="B12" s="42" t="s">
        <v>490</v>
      </c>
      <c r="C12" s="121" t="s">
        <v>491</v>
      </c>
      <c r="D12" s="81" t="s">
        <v>225</v>
      </c>
      <c r="E12" s="81" t="s">
        <v>226</v>
      </c>
      <c r="F12" s="124" t="n">
        <v>0</v>
      </c>
      <c r="G12" s="124" t="n">
        <v>0</v>
      </c>
      <c r="H12" s="124" t="n">
        <v>0</v>
      </c>
      <c r="I12" s="45" t="n">
        <v>0</v>
      </c>
      <c r="J12" s="123" t="b">
        <f>=IF((IF(H12="-",0,H12))=0,0,(IF((I12 * 1000)="-",0,(I12 * 1000)))/(IF(H12="-",0,H12)))</f>
      </c>
      <c r="K12" s="124" t="n">
        <v>0</v>
      </c>
      <c r="L12" s="124" t="n">
        <v>0</v>
      </c>
      <c r="M12" s="124" t="n">
        <v>0</v>
      </c>
      <c r="N12" s="136" t="s">
        <v>226</v>
      </c>
    </row>
    <row r="13" ht="13" customHeight="true" s="1" customFormat="true">
      <c r="A13" s="41" t="e"/>
      <c r="B13" s="42" t="s">
        <v>492</v>
      </c>
      <c r="C13" s="121" t="s">
        <v>493</v>
      </c>
      <c r="D13" s="81" t="s">
        <v>225</v>
      </c>
      <c r="E13" s="81" t="s">
        <v>226</v>
      </c>
      <c r="F13" s="124" t="n">
        <v>0</v>
      </c>
      <c r="G13" s="124" t="n">
        <v>0</v>
      </c>
      <c r="H13" s="124" t="n">
        <v>0</v>
      </c>
      <c r="I13" s="45" t="n">
        <v>0</v>
      </c>
      <c r="J13" s="123" t="b">
        <f>=IF((IF(H13="-",0,H13))=0,0,(IF((I13 * 1000)="-",0,(I13 * 1000)))/(IF(H13="-",0,H13)))</f>
      </c>
      <c r="K13" s="124" t="n">
        <v>0</v>
      </c>
      <c r="L13" s="124" t="n">
        <v>0</v>
      </c>
      <c r="M13" s="124" t="n">
        <v>0</v>
      </c>
      <c r="N13" s="136" t="s">
        <v>226</v>
      </c>
    </row>
    <row r="14" ht="13" customHeight="true" s="1" customFormat="true">
      <c r="A14" s="41" t="e"/>
      <c r="B14" s="42" t="s">
        <v>494</v>
      </c>
      <c r="C14" s="121" t="s">
        <v>495</v>
      </c>
      <c r="D14" s="81" t="s">
        <v>225</v>
      </c>
      <c r="E14" s="81" t="s">
        <v>226</v>
      </c>
      <c r="F14" s="124" t="n">
        <v>0</v>
      </c>
      <c r="G14" s="124" t="n">
        <v>0</v>
      </c>
      <c r="H14" s="124" t="n">
        <v>0</v>
      </c>
      <c r="I14" s="45" t="n">
        <v>0</v>
      </c>
      <c r="J14" s="123" t="b">
        <f>=IF((IF(H14="-",0,H14))=0,0,(IF((I14 * 1000)="-",0,(I14 * 1000)))/(IF(H14="-",0,H14)))</f>
      </c>
      <c r="K14" s="124" t="n">
        <v>0</v>
      </c>
      <c r="L14" s="124" t="n">
        <v>0</v>
      </c>
      <c r="M14" s="124" t="n">
        <v>0</v>
      </c>
      <c r="N14" s="136" t="s">
        <v>226</v>
      </c>
    </row>
    <row r="15" ht="26" customHeight="true" s="1" customFormat="true">
      <c r="A15" s="41" t="e"/>
      <c r="B15" s="42" t="s">
        <v>496</v>
      </c>
      <c r="C15" s="121" t="s">
        <v>497</v>
      </c>
      <c r="D15" s="81" t="s">
        <v>225</v>
      </c>
      <c r="E15" s="81" t="s">
        <v>226</v>
      </c>
      <c r="F15" s="124" t="n">
        <v>0</v>
      </c>
      <c r="G15" s="124" t="n">
        <v>0</v>
      </c>
      <c r="H15" s="124" t="n">
        <v>0</v>
      </c>
      <c r="I15" s="45" t="n">
        <v>0</v>
      </c>
      <c r="J15" s="123" t="b">
        <f>=IF((IF(H15="-",0,H15))=0,0,(IF((I15 * 1000)="-",0,(I15 * 1000)))/(IF(H15="-",0,H15)))</f>
      </c>
      <c r="K15" s="124" t="n">
        <v>0</v>
      </c>
      <c r="L15" s="124" t="n">
        <v>0</v>
      </c>
      <c r="M15" s="124" t="n">
        <v>0</v>
      </c>
      <c r="N15" s="136" t="s">
        <v>226</v>
      </c>
    </row>
    <row r="16" ht="13" customHeight="true" s="1" customFormat="true">
      <c r="A16" s="16" t="e"/>
      <c r="B16" s="29" t="s">
        <v>498</v>
      </c>
      <c r="C16" s="121" t="s">
        <v>499</v>
      </c>
      <c r="D16" s="81" t="s">
        <v>225</v>
      </c>
      <c r="E16" s="124" t="n">
        <v>0</v>
      </c>
      <c r="F16" s="124" t="n">
        <v>0</v>
      </c>
      <c r="G16" s="124" t="n">
        <v>0</v>
      </c>
      <c r="H16" s="124" t="n">
        <v>0</v>
      </c>
      <c r="I16" s="45" t="n">
        <v>0</v>
      </c>
      <c r="J16" s="123" t="b">
        <f>=IF((IF(H16="-",0,H16))=0,0,(IF((I16 * 1000)="-",0,(I16 * 1000)))/(IF(H16="-",0,H16)))</f>
      </c>
      <c r="K16" s="124" t="n">
        <v>0</v>
      </c>
      <c r="L16" s="124" t="n">
        <v>0</v>
      </c>
      <c r="M16" s="124" t="n">
        <v>0</v>
      </c>
      <c r="N16" s="191" t="b">
        <f>=IF(E16="-",0,E16)+IF(F16="-",0,F16)+IF(G16="-",0,G16)-IF(H16="-",0,H16)-IF(K16="-",0,K16)-IF(L16="-",0,L16)-IF(M16="-",0,M16)</f>
      </c>
    </row>
    <row r="17" ht="26" customHeight="true" s="1" customFormat="true">
      <c r="A17" s="41" t="e"/>
      <c r="B17" s="42" t="s">
        <v>500</v>
      </c>
      <c r="C17" s="121" t="s">
        <v>501</v>
      </c>
      <c r="D17" s="81" t="s">
        <v>225</v>
      </c>
      <c r="E17" s="124" t="n">
        <v>0</v>
      </c>
      <c r="F17" s="124" t="n">
        <v>0</v>
      </c>
      <c r="G17" s="124" t="n">
        <v>0</v>
      </c>
      <c r="H17" s="124" t="n">
        <v>0</v>
      </c>
      <c r="I17" s="45" t="n">
        <v>0</v>
      </c>
      <c r="J17" s="123" t="b">
        <f>=IF((IF(H17="-",0,H17))=0,0,(IF((I17 * 1000)="-",0,(I17 * 1000)))/(IF(H17="-",0,H17)))</f>
      </c>
      <c r="K17" s="124" t="n">
        <v>0</v>
      </c>
      <c r="L17" s="124" t="n">
        <v>0</v>
      </c>
      <c r="M17" s="124" t="n">
        <v>0</v>
      </c>
      <c r="N17" s="191" t="b">
        <f>=IF(E17="-",0,E17)+IF(F17="-",0,F17)+IF(G17="-",0,G17)-IF(H17="-",0,H17)-IF(K17="-",0,K17)-IF(L17="-",0,L17)-IF(M17="-",0,M17)</f>
      </c>
    </row>
    <row r="18" ht="13" customHeight="true" s="1" customFormat="true">
      <c r="A18" s="41" t="e"/>
      <c r="B18" s="42" t="s">
        <v>502</v>
      </c>
      <c r="C18" s="121" t="s">
        <v>503</v>
      </c>
      <c r="D18" s="81" t="s">
        <v>225</v>
      </c>
      <c r="E18" s="124" t="n">
        <v>0</v>
      </c>
      <c r="F18" s="124" t="n">
        <v>0</v>
      </c>
      <c r="G18" s="124" t="n">
        <v>0</v>
      </c>
      <c r="H18" s="124" t="n">
        <v>0</v>
      </c>
      <c r="I18" s="45" t="n">
        <v>0</v>
      </c>
      <c r="J18" s="123" t="b">
        <f>=IF((IF(H18="-",0,H18))=0,0,(IF((I18 * 1000)="-",0,(I18 * 1000)))/(IF(H18="-",0,H18)))</f>
      </c>
      <c r="K18" s="124" t="n">
        <v>0</v>
      </c>
      <c r="L18" s="124" t="n">
        <v>0</v>
      </c>
      <c r="M18" s="124" t="n">
        <v>0</v>
      </c>
      <c r="N18" s="191" t="b">
        <f>=IF(E18="-",0,E18)+IF(F18="-",0,F18)+IF(G18="-",0,G18)-IF(H18="-",0,H18)-IF(K18="-",0,K18)-IF(L18="-",0,L18)-IF(M18="-",0,M18)</f>
      </c>
    </row>
    <row r="19" ht="26" customHeight="true" s="1" customFormat="true">
      <c r="A19" s="16" t="e"/>
      <c r="B19" s="192" t="s">
        <v>504</v>
      </c>
      <c r="C19" s="121" t="s">
        <v>505</v>
      </c>
      <c r="D19" s="81" t="s">
        <v>225</v>
      </c>
      <c r="E19" s="81" t="s">
        <v>226</v>
      </c>
      <c r="F19" s="81" t="s">
        <v>226</v>
      </c>
      <c r="G19" s="81" t="s">
        <v>226</v>
      </c>
      <c r="H19" s="124" t="n">
        <v>0</v>
      </c>
      <c r="I19" s="81" t="s">
        <v>226</v>
      </c>
      <c r="J19" s="81" t="s">
        <v>226</v>
      </c>
      <c r="K19" s="81" t="s">
        <v>226</v>
      </c>
      <c r="L19" s="81" t="s">
        <v>226</v>
      </c>
      <c r="M19" s="81" t="s">
        <v>226</v>
      </c>
      <c r="N19" s="136" t="s">
        <v>226</v>
      </c>
    </row>
    <row r="20" ht="13" customHeight="true" s="1" customFormat="true">
      <c r="A20" s="16" t="e"/>
      <c r="B20" s="29" t="s">
        <v>506</v>
      </c>
      <c r="C20" s="121" t="s">
        <v>507</v>
      </c>
      <c r="D20" s="81" t="s">
        <v>305</v>
      </c>
      <c r="E20" s="124" t="n">
        <v>0</v>
      </c>
      <c r="F20" s="124" t="n">
        <v>0</v>
      </c>
      <c r="G20" s="124" t="n">
        <v>0</v>
      </c>
      <c r="H20" s="124" t="n">
        <v>0</v>
      </c>
      <c r="I20" s="45" t="n">
        <v>0</v>
      </c>
      <c r="J20" s="123" t="b">
        <f>=IF((IF(H20="-",0,H20))=0,0,(IF((I20 * 1000)="-",0,(I20 * 1000)))/(IF(H20="-",0,H20)))</f>
      </c>
      <c r="K20" s="124" t="n">
        <v>0</v>
      </c>
      <c r="L20" s="124" t="n">
        <v>0</v>
      </c>
      <c r="M20" s="124" t="n">
        <v>0</v>
      </c>
      <c r="N20" s="191" t="b">
        <f>=IF(E20="-",0,E20)+IF(F20="-",0,F20)+IF(G20="-",0,G20)-IF(H20="-",0,H20)-IF(K20="-",0,K20)-IF(L20="-",0,L20)-IF(M20="-",0,M20)</f>
      </c>
    </row>
    <row r="21" ht="13" customHeight="true" s="1" customFormat="true">
      <c r="A21" s="16" t="e"/>
      <c r="B21" s="42" t="s">
        <v>508</v>
      </c>
      <c r="C21" s="121" t="s">
        <v>509</v>
      </c>
      <c r="D21" s="81" t="s">
        <v>305</v>
      </c>
      <c r="E21" s="124" t="n">
        <v>0</v>
      </c>
      <c r="F21" s="124" t="n">
        <v>0</v>
      </c>
      <c r="G21" s="124" t="n">
        <v>0</v>
      </c>
      <c r="H21" s="124" t="n">
        <v>0</v>
      </c>
      <c r="I21" s="45" t="n">
        <v>0</v>
      </c>
      <c r="J21" s="123" t="b">
        <f>=IF((IF(H21="-",0,H21))=0,0,(IF((I21 * 1000)="-",0,(I21 * 1000)))/(IF(H21="-",0,H21)))</f>
      </c>
      <c r="K21" s="124" t="n">
        <v>0</v>
      </c>
      <c r="L21" s="124" t="n">
        <v>0</v>
      </c>
      <c r="M21" s="124" t="n">
        <v>0</v>
      </c>
      <c r="N21" s="191" t="b">
        <f>=IF(E21="-",0,E21)+IF(F21="-",0,F21)+IF(G21="-",0,G21)-IF(H21="-",0,H21)-IF(K21="-",0,K21)-IF(L21="-",0,L21)-IF(M21="-",0,M21)</f>
      </c>
    </row>
    <row r="22" ht="13" customHeight="true" s="1" customFormat="true">
      <c r="A22" s="16" t="e"/>
      <c r="B22" s="54" t="s">
        <v>510</v>
      </c>
      <c r="C22" s="121" t="s">
        <v>511</v>
      </c>
      <c r="D22" s="81" t="s">
        <v>305</v>
      </c>
      <c r="E22" s="124" t="n">
        <v>0</v>
      </c>
      <c r="F22" s="124" t="n">
        <v>0</v>
      </c>
      <c r="G22" s="124" t="n">
        <v>0</v>
      </c>
      <c r="H22" s="124" t="n">
        <v>0</v>
      </c>
      <c r="I22" s="45" t="n">
        <v>0</v>
      </c>
      <c r="J22" s="123" t="b">
        <f>=IF((IF(H22="-",0,H22))=0,0,(IF((I22 * 1000)="-",0,(I22 * 1000)))/(IF(H22="-",0,H22)))</f>
      </c>
      <c r="K22" s="124" t="n">
        <v>0</v>
      </c>
      <c r="L22" s="124" t="n">
        <v>0</v>
      </c>
      <c r="M22" s="124" t="n">
        <v>0</v>
      </c>
      <c r="N22" s="191" t="b">
        <f>=IF(E22="-",0,E22)+IF(F22="-",0,F22)+IF(G22="-",0,G22)-IF(H22="-",0,H22)-IF(K22="-",0,K22)-IF(L22="-",0,L22)-IF(M22="-",0,M22)</f>
      </c>
    </row>
    <row r="23" ht="13" customHeight="true" s="1" customFormat="true">
      <c r="A23" s="16" t="e"/>
      <c r="B23" s="29" t="s">
        <v>512</v>
      </c>
      <c r="C23" s="121" t="s">
        <v>513</v>
      </c>
      <c r="D23" s="81" t="s">
        <v>225</v>
      </c>
      <c r="E23" s="124" t="n">
        <v>0</v>
      </c>
      <c r="F23" s="124" t="n">
        <v>0</v>
      </c>
      <c r="G23" s="124" t="n">
        <v>0</v>
      </c>
      <c r="H23" s="124" t="n">
        <v>0</v>
      </c>
      <c r="I23" s="45" t="n">
        <v>0</v>
      </c>
      <c r="J23" s="123" t="b">
        <f>=IF((IF(H23="-",0,H23))=0,0,(IF((I23 * 1000)="-",0,(I23 * 1000)))/(IF(H23="-",0,H23)))</f>
      </c>
      <c r="K23" s="124" t="n">
        <v>0</v>
      </c>
      <c r="L23" s="124" t="n">
        <v>0</v>
      </c>
      <c r="M23" s="124" t="n">
        <v>0</v>
      </c>
      <c r="N23" s="191" t="b">
        <f>=IF(E23="-",0,E23)+IF(F23="-",0,F23)+IF(G23="-",0,G23)-IF(H23="-",0,H23)-IF(K23="-",0,K23)-IF(L23="-",0,L23)-IF(M23="-",0,M23)</f>
      </c>
    </row>
    <row r="24" ht="13" customHeight="true" s="1" customFormat="true">
      <c r="A24" s="41" t="e"/>
      <c r="B24" s="42" t="s">
        <v>514</v>
      </c>
      <c r="C24" s="121" t="s">
        <v>515</v>
      </c>
      <c r="D24" s="81" t="s">
        <v>225</v>
      </c>
      <c r="E24" s="124" t="n">
        <v>0</v>
      </c>
      <c r="F24" s="124" t="n">
        <v>0</v>
      </c>
      <c r="G24" s="124" t="n">
        <v>0</v>
      </c>
      <c r="H24" s="124" t="n">
        <v>0</v>
      </c>
      <c r="I24" s="45" t="n">
        <v>0</v>
      </c>
      <c r="J24" s="123" t="b">
        <f>=IF((IF(H24="-",0,H24))=0,0,(IF((I24 * 1000)="-",0,(I24 * 1000)))/(IF(H24="-",0,H24)))</f>
      </c>
      <c r="K24" s="124" t="n">
        <v>0</v>
      </c>
      <c r="L24" s="124" t="n">
        <v>0</v>
      </c>
      <c r="M24" s="124" t="n">
        <v>0</v>
      </c>
      <c r="N24" s="191" t="b">
        <f>=IF(E24="-",0,E24)+IF(F24="-",0,F24)+IF(G24="-",0,G24)-IF(H24="-",0,H24)-IF(K24="-",0,K24)-IF(L24="-",0,L24)-IF(M24="-",0,M24)</f>
      </c>
    </row>
    <row r="25" ht="13" customHeight="true" s="1" customFormat="true">
      <c r="A25" s="16" t="e"/>
      <c r="B25" s="29" t="s">
        <v>516</v>
      </c>
      <c r="C25" s="121" t="s">
        <v>517</v>
      </c>
      <c r="D25" s="81" t="s">
        <v>225</v>
      </c>
      <c r="E25" s="124" t="n">
        <v>0</v>
      </c>
      <c r="F25" s="124" t="n">
        <v>0</v>
      </c>
      <c r="G25" s="124" t="n">
        <v>0</v>
      </c>
      <c r="H25" s="124" t="n">
        <v>0</v>
      </c>
      <c r="I25" s="45" t="n">
        <v>0</v>
      </c>
      <c r="J25" s="123" t="b">
        <f>=IF((IF(H25="-",0,H25))=0,0,(IF((I25 * 1000)="-",0,(I25 * 1000)))/(IF(H25="-",0,H25)))</f>
      </c>
      <c r="K25" s="124" t="n">
        <v>0</v>
      </c>
      <c r="L25" s="124" t="n">
        <v>0</v>
      </c>
      <c r="M25" s="124" t="n">
        <v>0</v>
      </c>
      <c r="N25" s="191" t="b">
        <f>=IF(E25="-",0,E25)+IF(F25="-",0,F25)+IF(G25="-",0,G25)-IF(H25="-",0,H25)-IF(K25="-",0,K25)-IF(L25="-",0,L25)-IF(M25="-",0,M25)</f>
      </c>
    </row>
    <row r="26" ht="13" customHeight="true" s="1" customFormat="true">
      <c r="A26" s="16" t="e"/>
      <c r="B26" s="29" t="s">
        <v>518</v>
      </c>
      <c r="C26" s="121" t="s">
        <v>519</v>
      </c>
      <c r="D26" s="81" t="s">
        <v>225</v>
      </c>
      <c r="E26" s="124" t="n">
        <v>0</v>
      </c>
      <c r="F26" s="124" t="n">
        <v>0</v>
      </c>
      <c r="G26" s="124" t="n">
        <v>0</v>
      </c>
      <c r="H26" s="124" t="n">
        <v>0</v>
      </c>
      <c r="I26" s="45" t="n">
        <v>0</v>
      </c>
      <c r="J26" s="123" t="b">
        <f>=IF((IF(H26="-",0,H26))=0,0,(IF((I26 * 1000)="-",0,(I26 * 1000)))/(IF(H26="-",0,H26)))</f>
      </c>
      <c r="K26" s="124" t="n">
        <v>0</v>
      </c>
      <c r="L26" s="124" t="n">
        <v>0</v>
      </c>
      <c r="M26" s="124" t="n">
        <v>0</v>
      </c>
      <c r="N26" s="191" t="b">
        <f>=IF(E26="-",0,E26)+IF(F26="-",0,F26)+IF(G26="-",0,G26)-IF(H26="-",0,H26)-IF(K26="-",0,K26)-IF(L26="-",0,L26)-IF(M26="-",0,M26)</f>
      </c>
    </row>
    <row r="27" ht="26" customHeight="true" s="1" customFormat="true">
      <c r="A27" s="41" t="e"/>
      <c r="B27" s="42" t="s">
        <v>520</v>
      </c>
      <c r="C27" s="121" t="s">
        <v>521</v>
      </c>
      <c r="D27" s="81" t="s">
        <v>225</v>
      </c>
      <c r="E27" s="124" t="n">
        <v>0</v>
      </c>
      <c r="F27" s="124" t="n">
        <v>0</v>
      </c>
      <c r="G27" s="124" t="n">
        <v>0</v>
      </c>
      <c r="H27" s="124" t="n">
        <v>0</v>
      </c>
      <c r="I27" s="45" t="n">
        <v>0</v>
      </c>
      <c r="J27" s="123" t="b">
        <f>=IF((IF(H27="-",0,H27))=0,0,(IF((I27 * 1000)="-",0,(I27 * 1000)))/(IF(H27="-",0,H27)))</f>
      </c>
      <c r="K27" s="124" t="n">
        <v>0</v>
      </c>
      <c r="L27" s="124" t="n">
        <v>0</v>
      </c>
      <c r="M27" s="124" t="n">
        <v>0</v>
      </c>
      <c r="N27" s="191" t="b">
        <f>=IF(E27="-",0,E27)+IF(F27="-",0,F27)+IF(G27="-",0,G27)-IF(H27="-",0,H27)-IF(K27="-",0,K27)-IF(L27="-",0,L27)-IF(M27="-",0,M27)</f>
      </c>
    </row>
    <row r="28" ht="13" customHeight="true" s="1" customFormat="true">
      <c r="A28" s="16" t="e"/>
      <c r="B28" s="29" t="s">
        <v>522</v>
      </c>
      <c r="C28" s="121" t="s">
        <v>523</v>
      </c>
      <c r="D28" s="81" t="s">
        <v>226</v>
      </c>
      <c r="E28" s="81" t="s">
        <v>226</v>
      </c>
      <c r="F28" s="81" t="s">
        <v>226</v>
      </c>
      <c r="G28" s="81" t="s">
        <v>226</v>
      </c>
      <c r="H28" s="81" t="s">
        <v>226</v>
      </c>
      <c r="I28" s="45" t="n">
        <v>0</v>
      </c>
      <c r="J28" s="81" t="s">
        <v>226</v>
      </c>
      <c r="K28" s="81" t="s">
        <v>226</v>
      </c>
      <c r="L28" s="81" t="s">
        <v>226</v>
      </c>
      <c r="M28" s="81" t="s">
        <v>226</v>
      </c>
      <c r="N28" s="136" t="s">
        <v>226</v>
      </c>
    </row>
    <row r="29" ht="13" customHeight="true" s="1" customFormat="true">
      <c r="A29" s="16" t="e"/>
      <c r="B29" s="107" t="s">
        <v>524</v>
      </c>
      <c r="C29" s="126" t="s">
        <v>525</v>
      </c>
      <c r="D29" s="127" t="s">
        <v>226</v>
      </c>
      <c r="E29" s="127" t="s">
        <v>226</v>
      </c>
      <c r="F29" s="127" t="s">
        <v>226</v>
      </c>
      <c r="G29" s="127" t="s">
        <v>226</v>
      </c>
      <c r="H29" s="127" t="s">
        <v>226</v>
      </c>
      <c r="I29" s="91" t="n">
        <v>0</v>
      </c>
      <c r="J29" s="127" t="s">
        <v>226</v>
      </c>
      <c r="K29" s="127" t="s">
        <v>226</v>
      </c>
      <c r="L29" s="127" t="s">
        <v>226</v>
      </c>
      <c r="M29" s="127" t="s">
        <v>226</v>
      </c>
      <c r="N29" s="193" t="s">
        <v>226</v>
      </c>
    </row>
    <row r="30" ht="11" customHeight="true" s="78" customFormat="true"/>
    <row r="31" ht="15" customHeight="true" s="1" customFormat="true">
      <c r="B31" s="131" t="s">
        <v>526</v>
      </c>
    </row>
    <row r="32" ht="26" customHeight="true" s="1" customFormat="true">
      <c r="A32" s="155" t="e"/>
      <c r="B32" s="81" t="s">
        <v>31</v>
      </c>
      <c r="C32" s="81" t="s">
        <v>23</v>
      </c>
      <c r="D32" s="81" t="s">
        <v>527</v>
      </c>
    </row>
    <row r="33" ht="11" customHeight="true" s="132" customFormat="true">
      <c r="A33" s="194" t="e"/>
      <c r="B33" s="27" t="s">
        <v>25</v>
      </c>
      <c r="C33" s="27" t="s">
        <v>26</v>
      </c>
      <c r="D33" s="27" t="s">
        <v>27</v>
      </c>
    </row>
    <row r="34" ht="15" customHeight="true" s="1" customFormat="true">
      <c r="A34" s="155" t="e"/>
      <c r="B34" s="29" t="s">
        <v>528</v>
      </c>
      <c r="C34" s="195" t="s">
        <v>529</v>
      </c>
      <c r="D34" s="196" t="n">
        <v>0</v>
      </c>
    </row>
    <row r="35" ht="15" customHeight="true" s="1" customFormat="true"/>
    <row r="36" ht="15" customHeight="true" s="1" customFormat="true">
      <c r="B36" s="112" t="s">
        <v>530</v>
      </c>
      <c r="C36" s="112" t="e"/>
      <c r="D36" s="112" t="e"/>
      <c r="E36" s="112" t="e"/>
      <c r="F36" s="112" t="e"/>
      <c r="G36" s="112" t="e"/>
      <c r="H36" s="112" t="e"/>
      <c r="I36" s="112" t="e"/>
    </row>
    <row r="37" ht="38" customHeight="true" s="1" customFormat="true">
      <c r="A37" s="113" t="e"/>
      <c r="B37" s="81" t="s">
        <v>531</v>
      </c>
      <c r="C37" s="81" t="s">
        <v>23</v>
      </c>
      <c r="D37" s="81" t="s">
        <v>532</v>
      </c>
      <c r="E37" s="81" t="s">
        <v>533</v>
      </c>
      <c r="F37" s="81" t="s">
        <v>534</v>
      </c>
      <c r="G37" s="81" t="s">
        <v>535</v>
      </c>
      <c r="H37" s="81" t="s">
        <v>533</v>
      </c>
      <c r="I37" s="81" t="s">
        <v>536</v>
      </c>
      <c r="J37" s="3" t="e"/>
    </row>
    <row r="38" ht="11" customHeight="true" s="25" customFormat="true">
      <c r="A38" s="26" t="e"/>
      <c r="B38" s="197" t="s">
        <v>25</v>
      </c>
      <c r="C38" s="197" t="s">
        <v>26</v>
      </c>
      <c r="D38" s="197" t="s">
        <v>27</v>
      </c>
      <c r="E38" s="197" t="s">
        <v>34</v>
      </c>
      <c r="F38" s="197" t="s">
        <v>172</v>
      </c>
      <c r="G38" s="197" t="s">
        <v>173</v>
      </c>
      <c r="H38" s="197" t="s">
        <v>174</v>
      </c>
      <c r="I38" s="197" t="s">
        <v>175</v>
      </c>
      <c r="J38" s="26" t="e"/>
    </row>
    <row r="39" ht="26" customHeight="true" s="35" customFormat="true">
      <c r="A39" s="36" t="e"/>
      <c r="B39" s="37" t="s">
        <v>537</v>
      </c>
      <c r="C39" s="117" t="s">
        <v>538</v>
      </c>
      <c r="D39" s="180" t="n">
        <v>0</v>
      </c>
      <c r="E39" s="180" t="n">
        <v>0</v>
      </c>
      <c r="F39" s="180" t="n">
        <v>0</v>
      </c>
      <c r="G39" s="180" t="n">
        <v>0</v>
      </c>
      <c r="H39" s="180" t="n">
        <v>0</v>
      </c>
      <c r="I39" s="177" t="n">
        <v>0</v>
      </c>
      <c r="J39" s="99" t="e"/>
    </row>
    <row r="40" ht="26" customHeight="true" s="1" customFormat="true">
      <c r="A40" s="41" t="e"/>
      <c r="B40" s="42" t="s">
        <v>539</v>
      </c>
      <c r="C40" s="121" t="s">
        <v>540</v>
      </c>
      <c r="D40" s="124" t="n">
        <v>0</v>
      </c>
      <c r="E40" s="124" t="n">
        <v>0</v>
      </c>
      <c r="F40" s="124" t="n">
        <v>0</v>
      </c>
      <c r="G40" s="124" t="n">
        <v>0</v>
      </c>
      <c r="H40" s="124" t="n">
        <v>0</v>
      </c>
      <c r="I40" s="169" t="n">
        <v>0</v>
      </c>
      <c r="J40" s="3" t="e"/>
    </row>
    <row r="41" ht="13" customHeight="true" s="35" customFormat="true">
      <c r="A41" s="41" t="e"/>
      <c r="B41" s="42" t="s">
        <v>541</v>
      </c>
      <c r="C41" s="121" t="s">
        <v>542</v>
      </c>
      <c r="D41" s="124" t="n">
        <v>0</v>
      </c>
      <c r="E41" s="124" t="n">
        <v>0</v>
      </c>
      <c r="F41" s="124" t="n">
        <v>0</v>
      </c>
      <c r="G41" s="124" t="n">
        <v>0</v>
      </c>
      <c r="H41" s="124" t="n">
        <v>0</v>
      </c>
      <c r="I41" s="169" t="n">
        <v>0</v>
      </c>
    </row>
    <row r="42" ht="13" customHeight="true" s="35" customFormat="true">
      <c r="A42" s="36" t="e"/>
      <c r="B42" s="42" t="s">
        <v>543</v>
      </c>
      <c r="C42" s="121" t="s">
        <v>544</v>
      </c>
      <c r="D42" s="124" t="n">
        <v>0</v>
      </c>
      <c r="E42" s="124" t="n">
        <v>0</v>
      </c>
      <c r="F42" s="124" t="n">
        <v>0</v>
      </c>
      <c r="G42" s="124" t="n">
        <v>0</v>
      </c>
      <c r="H42" s="124" t="n">
        <v>0</v>
      </c>
      <c r="I42" s="169" t="n">
        <v>0</v>
      </c>
    </row>
    <row r="43" ht="26" customHeight="true" s="35" customFormat="true">
      <c r="A43" s="36" t="e"/>
      <c r="B43" s="37" t="s">
        <v>545</v>
      </c>
      <c r="C43" s="137" t="s">
        <v>546</v>
      </c>
      <c r="D43" s="152" t="n">
        <v>0</v>
      </c>
      <c r="E43" s="152" t="n">
        <v>0</v>
      </c>
      <c r="F43" s="152" t="n">
        <v>0</v>
      </c>
      <c r="G43" s="152" t="n">
        <v>0</v>
      </c>
      <c r="H43" s="152" t="n">
        <v>0</v>
      </c>
      <c r="I43" s="198" t="n">
        <v>0</v>
      </c>
    </row>
    <row r="44" ht="26" customHeight="true" s="1" customFormat="true">
      <c r="A44" s="41" t="e"/>
      <c r="B44" s="42" t="s">
        <v>539</v>
      </c>
      <c r="C44" s="121" t="s">
        <v>547</v>
      </c>
      <c r="D44" s="124" t="n">
        <v>0</v>
      </c>
      <c r="E44" s="124" t="n">
        <v>0</v>
      </c>
      <c r="F44" s="124" t="n">
        <v>0</v>
      </c>
      <c r="G44" s="124" t="n">
        <v>0</v>
      </c>
      <c r="H44" s="124" t="n">
        <v>0</v>
      </c>
      <c r="I44" s="169" t="n">
        <v>0</v>
      </c>
    </row>
    <row r="45" ht="13" customHeight="true" s="35" customFormat="true">
      <c r="A45" s="41" t="e"/>
      <c r="B45" s="42" t="s">
        <v>541</v>
      </c>
      <c r="C45" s="121" t="s">
        <v>548</v>
      </c>
      <c r="D45" s="124" t="n">
        <v>0</v>
      </c>
      <c r="E45" s="124" t="n">
        <v>0</v>
      </c>
      <c r="F45" s="124" t="n">
        <v>0</v>
      </c>
      <c r="G45" s="124" t="n">
        <v>0</v>
      </c>
      <c r="H45" s="124" t="n">
        <v>0</v>
      </c>
      <c r="I45" s="169" t="n">
        <v>0</v>
      </c>
    </row>
    <row r="46" ht="13" customHeight="true" s="35" customFormat="true">
      <c r="A46" s="41" t="e"/>
      <c r="B46" s="42" t="s">
        <v>543</v>
      </c>
      <c r="C46" s="121" t="s">
        <v>549</v>
      </c>
      <c r="D46" s="124" t="n">
        <v>0</v>
      </c>
      <c r="E46" s="124" t="n">
        <v>0</v>
      </c>
      <c r="F46" s="124" t="n">
        <v>0</v>
      </c>
      <c r="G46" s="124" t="n">
        <v>0</v>
      </c>
      <c r="H46" s="124" t="n">
        <v>0</v>
      </c>
      <c r="I46" s="169" t="n">
        <v>0</v>
      </c>
    </row>
    <row r="47" ht="13" customHeight="true" s="35" customFormat="true">
      <c r="A47" s="36" t="e"/>
      <c r="B47" s="37" t="s">
        <v>550</v>
      </c>
      <c r="C47" s="137" t="s">
        <v>551</v>
      </c>
      <c r="D47" s="152" t="n">
        <v>0</v>
      </c>
      <c r="E47" s="152" t="n">
        <v>0</v>
      </c>
      <c r="F47" s="152" t="n">
        <v>0</v>
      </c>
      <c r="G47" s="152" t="n">
        <v>0</v>
      </c>
      <c r="H47" s="152" t="n">
        <v>0</v>
      </c>
      <c r="I47" s="198" t="n">
        <v>0</v>
      </c>
    </row>
    <row r="48" ht="13" customHeight="true" s="35" customFormat="true">
      <c r="A48" s="36" t="e"/>
      <c r="B48" s="37" t="s">
        <v>552</v>
      </c>
      <c r="C48" s="137" t="s">
        <v>553</v>
      </c>
      <c r="D48" s="152" t="n">
        <v>0</v>
      </c>
      <c r="E48" s="152" t="n">
        <v>0</v>
      </c>
      <c r="F48" s="152" t="n">
        <v>0</v>
      </c>
      <c r="G48" s="152" t="n">
        <v>0</v>
      </c>
      <c r="H48" s="152" t="n">
        <v>0</v>
      </c>
      <c r="I48" s="198" t="n">
        <v>0</v>
      </c>
    </row>
    <row r="49" ht="26" customHeight="true" s="1" customFormat="true">
      <c r="A49" s="41" t="e"/>
      <c r="B49" s="42" t="s">
        <v>554</v>
      </c>
      <c r="C49" s="121" t="s">
        <v>555</v>
      </c>
      <c r="D49" s="124" t="n">
        <v>0</v>
      </c>
      <c r="E49" s="124" t="n">
        <v>0</v>
      </c>
      <c r="F49" s="124" t="n">
        <v>0</v>
      </c>
      <c r="G49" s="124" t="n">
        <v>0</v>
      </c>
      <c r="H49" s="124" t="n">
        <v>0</v>
      </c>
      <c r="I49" s="169" t="n">
        <v>0</v>
      </c>
    </row>
    <row r="50" ht="26" customHeight="true" s="1" customFormat="true">
      <c r="A50" s="199" t="e"/>
      <c r="B50" s="192" t="s">
        <v>556</v>
      </c>
      <c r="C50" s="121" t="s">
        <v>557</v>
      </c>
      <c r="D50" s="124" t="n">
        <v>0</v>
      </c>
      <c r="E50" s="124" t="n">
        <v>0</v>
      </c>
      <c r="F50" s="124" t="n">
        <v>0</v>
      </c>
      <c r="G50" s="124" t="n">
        <v>0</v>
      </c>
      <c r="H50" s="124" t="n">
        <v>0</v>
      </c>
      <c r="I50" s="169" t="n">
        <v>0</v>
      </c>
    </row>
    <row r="51" ht="26" customHeight="true" s="1" customFormat="true">
      <c r="A51" s="199" t="e"/>
      <c r="B51" s="200" t="s">
        <v>558</v>
      </c>
      <c r="C51" s="121" t="s">
        <v>559</v>
      </c>
      <c r="D51" s="124" t="n">
        <v>0</v>
      </c>
      <c r="E51" s="124" t="n">
        <v>0</v>
      </c>
      <c r="F51" s="124" t="n">
        <v>0</v>
      </c>
      <c r="G51" s="124" t="n">
        <v>0</v>
      </c>
      <c r="H51" s="124" t="n">
        <v>0</v>
      </c>
      <c r="I51" s="169" t="n">
        <v>0</v>
      </c>
    </row>
    <row r="52" ht="13" customHeight="true" s="35" customFormat="true">
      <c r="A52" s="36" t="e"/>
      <c r="B52" s="37" t="s">
        <v>560</v>
      </c>
      <c r="C52" s="137" t="s">
        <v>561</v>
      </c>
      <c r="D52" s="152" t="n">
        <v>0</v>
      </c>
      <c r="E52" s="152" t="n">
        <v>0</v>
      </c>
      <c r="F52" s="152" t="n">
        <v>0</v>
      </c>
      <c r="G52" s="152" t="n">
        <v>0</v>
      </c>
      <c r="H52" s="152" t="n">
        <v>0</v>
      </c>
      <c r="I52" s="198" t="n">
        <v>0</v>
      </c>
    </row>
    <row r="53" ht="26" customHeight="true" s="1" customFormat="true">
      <c r="A53" s="41" t="e"/>
      <c r="B53" s="42" t="s">
        <v>562</v>
      </c>
      <c r="C53" s="121" t="s">
        <v>563</v>
      </c>
      <c r="D53" s="124" t="n">
        <v>0</v>
      </c>
      <c r="E53" s="124" t="n">
        <v>0</v>
      </c>
      <c r="F53" s="124" t="n">
        <v>0</v>
      </c>
      <c r="G53" s="124" t="n">
        <v>0</v>
      </c>
      <c r="H53" s="124" t="n">
        <v>0</v>
      </c>
      <c r="I53" s="169" t="n">
        <v>0</v>
      </c>
    </row>
    <row r="54" ht="26" customHeight="true" s="1" customFormat="true">
      <c r="A54" s="199" t="e"/>
      <c r="B54" s="200" t="s">
        <v>564</v>
      </c>
      <c r="C54" s="121" t="s">
        <v>565</v>
      </c>
      <c r="D54" s="124" t="n">
        <v>0</v>
      </c>
      <c r="E54" s="124" t="n">
        <v>0</v>
      </c>
      <c r="F54" s="124" t="n">
        <v>0</v>
      </c>
      <c r="G54" s="124" t="n">
        <v>0</v>
      </c>
      <c r="H54" s="124" t="n">
        <v>0</v>
      </c>
      <c r="I54" s="169" t="n">
        <v>0</v>
      </c>
    </row>
    <row r="55" ht="13" customHeight="true" s="35" customFormat="true">
      <c r="A55" s="36" t="e"/>
      <c r="B55" s="37" t="s">
        <v>566</v>
      </c>
      <c r="C55" s="137" t="s">
        <v>567</v>
      </c>
      <c r="D55" s="152" t="n">
        <v>0</v>
      </c>
      <c r="E55" s="152" t="n">
        <v>0</v>
      </c>
      <c r="F55" s="152" t="n">
        <v>0</v>
      </c>
      <c r="G55" s="152" t="n">
        <v>0</v>
      </c>
      <c r="H55" s="152" t="n">
        <v>0</v>
      </c>
      <c r="I55" s="198" t="n">
        <v>0</v>
      </c>
    </row>
    <row r="56" ht="26" customHeight="true" s="1" customFormat="true">
      <c r="A56" s="41" t="e"/>
      <c r="B56" s="42" t="s">
        <v>568</v>
      </c>
      <c r="C56" s="121" t="s">
        <v>569</v>
      </c>
      <c r="D56" s="124" t="n">
        <v>0</v>
      </c>
      <c r="E56" s="124" t="n">
        <v>0</v>
      </c>
      <c r="F56" s="124" t="n">
        <v>0</v>
      </c>
      <c r="G56" s="124" t="n">
        <v>0</v>
      </c>
      <c r="H56" s="124" t="n">
        <v>0</v>
      </c>
      <c r="I56" s="169" t="n">
        <v>0</v>
      </c>
    </row>
    <row r="57" ht="13" customHeight="true" s="35" customFormat="true">
      <c r="A57" s="36" t="e"/>
      <c r="B57" s="37" t="s">
        <v>570</v>
      </c>
      <c r="C57" s="137" t="s">
        <v>571</v>
      </c>
      <c r="D57" s="152" t="n">
        <v>0</v>
      </c>
      <c r="E57" s="152" t="n">
        <v>0</v>
      </c>
      <c r="F57" s="152" t="n">
        <v>0</v>
      </c>
      <c r="G57" s="152" t="n">
        <v>0</v>
      </c>
      <c r="H57" s="152" t="n">
        <v>0</v>
      </c>
      <c r="I57" s="198" t="n">
        <v>0</v>
      </c>
    </row>
    <row r="58" ht="13" customHeight="true" s="35" customFormat="true">
      <c r="A58" s="36" t="e"/>
      <c r="B58" s="37" t="s">
        <v>572</v>
      </c>
      <c r="C58" s="137" t="s">
        <v>573</v>
      </c>
      <c r="D58" s="152" t="n">
        <v>0</v>
      </c>
      <c r="E58" s="152" t="n">
        <v>0</v>
      </c>
      <c r="F58" s="152" t="n">
        <v>0</v>
      </c>
      <c r="G58" s="152" t="n">
        <v>0</v>
      </c>
      <c r="H58" s="152" t="n">
        <v>0</v>
      </c>
      <c r="I58" s="198" t="n">
        <v>0</v>
      </c>
    </row>
    <row r="59" ht="13" customHeight="true" s="35" customFormat="true">
      <c r="A59" s="36" t="e"/>
      <c r="B59" s="37" t="s">
        <v>574</v>
      </c>
      <c r="C59" s="137" t="s">
        <v>575</v>
      </c>
      <c r="D59" s="152" t="n">
        <v>0</v>
      </c>
      <c r="E59" s="152" t="n">
        <v>0</v>
      </c>
      <c r="F59" s="152" t="n">
        <v>0</v>
      </c>
      <c r="G59" s="152" t="n">
        <v>0</v>
      </c>
      <c r="H59" s="152" t="n">
        <v>0</v>
      </c>
      <c r="I59" s="198" t="n">
        <v>0</v>
      </c>
    </row>
    <row r="60" ht="26" customHeight="true" s="1" customFormat="true">
      <c r="A60" s="41" t="e"/>
      <c r="B60" s="42" t="s">
        <v>576</v>
      </c>
      <c r="C60" s="121" t="s">
        <v>577</v>
      </c>
      <c r="D60" s="124" t="n">
        <v>0</v>
      </c>
      <c r="E60" s="124" t="n">
        <v>0</v>
      </c>
      <c r="F60" s="124" t="n">
        <v>0</v>
      </c>
      <c r="G60" s="124" t="n">
        <v>0</v>
      </c>
      <c r="H60" s="124" t="n">
        <v>0</v>
      </c>
      <c r="I60" s="169" t="n">
        <v>0</v>
      </c>
    </row>
    <row r="61" ht="13" customHeight="true" s="35" customFormat="true">
      <c r="A61" s="36" t="e"/>
      <c r="B61" s="37" t="s">
        <v>578</v>
      </c>
      <c r="C61" s="137" t="s">
        <v>579</v>
      </c>
      <c r="D61" s="152" t="n">
        <v>0</v>
      </c>
      <c r="E61" s="152" t="n">
        <v>0</v>
      </c>
      <c r="F61" s="152" t="n">
        <v>0</v>
      </c>
      <c r="G61" s="152" t="n">
        <v>0</v>
      </c>
      <c r="H61" s="152" t="n">
        <v>0</v>
      </c>
      <c r="I61" s="198" t="n">
        <v>0</v>
      </c>
    </row>
    <row r="62" ht="13" customHeight="true" s="35" customFormat="true">
      <c r="A62" s="36" t="e"/>
      <c r="B62" s="37" t="s">
        <v>580</v>
      </c>
      <c r="C62" s="137" t="s">
        <v>581</v>
      </c>
      <c r="D62" s="152" t="n">
        <v>0</v>
      </c>
      <c r="E62" s="152" t="n">
        <v>0</v>
      </c>
      <c r="F62" s="152" t="n">
        <v>0</v>
      </c>
      <c r="G62" s="152" t="n">
        <v>0</v>
      </c>
      <c r="H62" s="152" t="n">
        <v>0</v>
      </c>
      <c r="I62" s="198" t="n">
        <v>0</v>
      </c>
    </row>
    <row r="63" ht="13" customHeight="true" s="35" customFormat="true">
      <c r="A63" s="36" t="e"/>
      <c r="B63" s="37" t="s">
        <v>582</v>
      </c>
      <c r="C63" s="201" t="s">
        <v>583</v>
      </c>
      <c r="D63" s="202" t="n">
        <v>0</v>
      </c>
      <c r="E63" s="202" t="n">
        <v>0</v>
      </c>
      <c r="F63" s="202" t="n">
        <v>0</v>
      </c>
      <c r="G63" s="202" t="n">
        <v>0</v>
      </c>
      <c r="H63" s="202" t="n">
        <v>0</v>
      </c>
      <c r="I63" s="203" t="n">
        <v>0</v>
      </c>
    </row>
  </sheetData>
  <mergeCells count="2">
    <mergeCell ref="B2:N2"/>
    <mergeCell ref="B36:I3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O29"/>
  <sheetViews>
    <sheetView workbookViewId="0"/>
  </sheetViews>
  <sheetFormatPr defaultColWidth="10.5" customHeight="true" defaultRowHeight="11.429"/>
  <cols>
    <col min="1" max="1" width="0.66796875" style="204" customWidth="true"/>
    <col min="2" max="2" width="74.66796875" style="77" customWidth="true"/>
    <col min="3" max="3" width="10.5" style="77" customWidth="true"/>
    <col min="4" max="4" width="14" style="77" customWidth="true"/>
    <col min="5" max="5" width="14" style="77" customWidth="true"/>
    <col min="6" max="6" width="14" style="77" customWidth="true"/>
    <col min="7" max="7" width="14" style="77" customWidth="true"/>
    <col min="8" max="8" width="14" style="77" customWidth="true"/>
    <col min="9" max="9" width="14" style="77" customWidth="true"/>
    <col min="10" max="10" width="14" style="77" customWidth="true"/>
    <col min="11" max="11" width="14" style="77" customWidth="true"/>
    <col min="12" max="12" width="14" style="77" customWidth="true"/>
    <col min="13" max="13" width="14" style="77" customWidth="true"/>
    <col min="14" max="14" width="14" style="77" customWidth="true"/>
    <col min="15" max="15" width="14" style="77" customWidth="true"/>
  </cols>
  <sheetData>
    <row r="1" ht="11" customHeight="true" s="78" customFormat="true">
      <c r="O1" s="79" t="s">
        <v>584</v>
      </c>
    </row>
    <row r="2" ht="15" customHeight="true" s="1" customFormat="true">
      <c r="B2" s="112" t="s">
        <v>585</v>
      </c>
      <c r="C2" s="112" t="e"/>
      <c r="D2" s="112" t="e"/>
      <c r="E2" s="112" t="e"/>
      <c r="F2" s="112" t="e"/>
      <c r="G2" s="112" t="e"/>
      <c r="H2" s="112" t="e"/>
      <c r="I2" s="112" t="e"/>
      <c r="J2" s="112" t="e"/>
      <c r="K2" s="112" t="e"/>
      <c r="L2" s="112" t="e"/>
      <c r="M2" s="112" t="e"/>
      <c r="N2" s="112" t="e"/>
      <c r="O2" s="112" t="e"/>
    </row>
    <row r="3" ht="63" customHeight="true" s="1" customFormat="true">
      <c r="A3" s="113" t="e"/>
      <c r="B3" s="81" t="s">
        <v>31</v>
      </c>
      <c r="C3" s="81" t="s">
        <v>23</v>
      </c>
      <c r="D3" s="81" t="s">
        <v>203</v>
      </c>
      <c r="E3" s="81" t="s">
        <v>586</v>
      </c>
      <c r="F3" s="81" t="s">
        <v>587</v>
      </c>
      <c r="G3" s="81" t="s">
        <v>588</v>
      </c>
      <c r="H3" s="174" t="s">
        <v>210</v>
      </c>
      <c r="I3" s="174" t="s">
        <v>589</v>
      </c>
      <c r="J3" s="81" t="s">
        <v>588</v>
      </c>
      <c r="K3" s="81" t="s">
        <v>590</v>
      </c>
      <c r="L3" s="81" t="s">
        <v>588</v>
      </c>
      <c r="M3" s="81" t="s">
        <v>213</v>
      </c>
      <c r="N3" s="81" t="s">
        <v>214</v>
      </c>
      <c r="O3" s="81" t="s">
        <v>591</v>
      </c>
    </row>
    <row r="4" ht="11" customHeight="true" s="25" customFormat="true">
      <c r="A4" s="26" t="e"/>
      <c r="B4" s="197" t="s">
        <v>25</v>
      </c>
      <c r="C4" s="197" t="s">
        <v>26</v>
      </c>
      <c r="D4" s="197" t="s">
        <v>27</v>
      </c>
      <c r="E4" s="197" t="s">
        <v>34</v>
      </c>
      <c r="F4" s="197" t="s">
        <v>172</v>
      </c>
      <c r="G4" s="197" t="s">
        <v>357</v>
      </c>
      <c r="H4" s="205" t="s">
        <v>173</v>
      </c>
      <c r="I4" s="205" t="s">
        <v>174</v>
      </c>
      <c r="J4" s="197" t="s">
        <v>592</v>
      </c>
      <c r="K4" s="197" t="s">
        <v>175</v>
      </c>
      <c r="L4" s="197" t="s">
        <v>593</v>
      </c>
      <c r="M4" s="197" t="s">
        <v>176</v>
      </c>
      <c r="N4" s="197" t="s">
        <v>177</v>
      </c>
      <c r="O4" s="197" t="s">
        <v>178</v>
      </c>
    </row>
    <row r="5" ht="51" customHeight="true" s="35" customFormat="true">
      <c r="A5" s="36" t="e"/>
      <c r="B5" s="37" t="s">
        <v>594</v>
      </c>
      <c r="C5" s="117" t="s">
        <v>595</v>
      </c>
      <c r="D5" s="118" t="s">
        <v>226</v>
      </c>
      <c r="E5" s="118" t="s">
        <v>226</v>
      </c>
      <c r="F5" s="118" t="s">
        <v>226</v>
      </c>
      <c r="G5" s="118" t="s">
        <v>226</v>
      </c>
      <c r="H5" s="118" t="s">
        <v>226</v>
      </c>
      <c r="I5" s="118" t="s">
        <v>226</v>
      </c>
      <c r="J5" s="118" t="s">
        <v>226</v>
      </c>
      <c r="K5" s="89" t="b">
        <f>=IF(K6="-",0,K6) + IF(K8="-",0,K8) + IF(K10="-",0,K10) + IF(K13="-",0,K13) + IF(K14="-",0,K14) + IF(K15="-",0,K15) + IF(K17="-",0,K17) + IF(K18="-",0,K18) + IF(K19="-",0,K19) + IF(K20="-",0,K20) + IF(K21="-",0,K21) + IF(K22="-",0,K22) </f>
      </c>
      <c r="L5" s="89" t="b">
        <f>=IF(L6="-",0,L6) + IF(L8="-",0,L8) + IF(L10="-",0,L10) + IF(L13="-",0,L13) + IF(L14="-",0,L14) + IF(L15="-",0,L15) + IF(L17="-",0,L17) + IF(L18="-",0,L18) + IF(L19="-",0,L19) + IF(L20="-",0,L20) + IF(L21="-",0,L21) + IF(L22="-",0,L22) </f>
      </c>
      <c r="M5" s="118" t="s">
        <v>226</v>
      </c>
      <c r="N5" s="118" t="s">
        <v>226</v>
      </c>
      <c r="O5" s="134" t="s">
        <v>226</v>
      </c>
    </row>
    <row r="6" ht="15" customHeight="true" s="1" customFormat="true">
      <c r="A6" s="16" t="e"/>
      <c r="B6" s="29" t="s">
        <v>596</v>
      </c>
      <c r="C6" s="121" t="s">
        <v>597</v>
      </c>
      <c r="D6" s="81" t="s">
        <v>225</v>
      </c>
      <c r="E6" s="124" t="n">
        <v>0</v>
      </c>
      <c r="F6" s="124" t="n">
        <v>0</v>
      </c>
      <c r="G6" s="124" t="n">
        <v>0</v>
      </c>
      <c r="H6" s="124" t="n">
        <v>0</v>
      </c>
      <c r="I6" s="124" t="n">
        <v>0</v>
      </c>
      <c r="J6" s="124" t="n">
        <v>0</v>
      </c>
      <c r="K6" s="45" t="n">
        <v>0</v>
      </c>
      <c r="L6" s="45" t="n">
        <v>0</v>
      </c>
      <c r="M6" s="123" t="b">
        <f>=IF((IF(I6="-",0,I6))=0,0,(IF((K6 * 1000)="-",0,(K6 * 1000)))/(IF(I6="-",0,I6)))</f>
      </c>
      <c r="N6" s="124" t="n">
        <v>0</v>
      </c>
      <c r="O6" s="191" t="b">
        <f>=IF(E6="-",0,E6)+IF(F6="-",0,F6)+IF(H6="-",0,H6)-IF(I6="-",0,I6)-IF(N6="-",0,N6)</f>
      </c>
    </row>
    <row r="7" ht="15" customHeight="true" s="1" customFormat="true">
      <c r="A7" s="41" t="e"/>
      <c r="B7" s="42" t="s">
        <v>598</v>
      </c>
      <c r="C7" s="121" t="s">
        <v>599</v>
      </c>
      <c r="D7" s="81" t="s">
        <v>225</v>
      </c>
      <c r="E7" s="124" t="n">
        <v>0</v>
      </c>
      <c r="F7" s="124" t="n">
        <v>0</v>
      </c>
      <c r="G7" s="124" t="n">
        <v>0</v>
      </c>
      <c r="H7" s="124" t="n">
        <v>0</v>
      </c>
      <c r="I7" s="124" t="n">
        <v>0</v>
      </c>
      <c r="J7" s="124" t="n">
        <v>0</v>
      </c>
      <c r="K7" s="45" t="n">
        <v>0</v>
      </c>
      <c r="L7" s="45" t="n">
        <v>0</v>
      </c>
      <c r="M7" s="123" t="b">
        <f>=IF((IF(I7="-",0,I7))=0,0,(IF((K7 * 1000)="-",0,(K7 * 1000)))/(IF(I7="-",0,I7)))</f>
      </c>
      <c r="N7" s="124" t="n">
        <v>0</v>
      </c>
      <c r="O7" s="191" t="b">
        <f>=IF(E7="-",0,E7)+IF(F7="-",0,F7)+IF(H7="-",0,H7)-IF(I7="-",0,I7)-IF(N7="-",0,N7)</f>
      </c>
    </row>
    <row r="8" ht="15" customHeight="true" s="1" customFormat="true">
      <c r="A8" s="16" t="e"/>
      <c r="B8" s="29" t="s">
        <v>600</v>
      </c>
      <c r="C8" s="121" t="s">
        <v>601</v>
      </c>
      <c r="D8" s="81" t="s">
        <v>225</v>
      </c>
      <c r="E8" s="124" t="n">
        <v>0</v>
      </c>
      <c r="F8" s="124" t="n">
        <v>0</v>
      </c>
      <c r="G8" s="124" t="n">
        <v>0</v>
      </c>
      <c r="H8" s="124" t="n">
        <v>0</v>
      </c>
      <c r="I8" s="124" t="n">
        <v>0</v>
      </c>
      <c r="J8" s="124" t="n">
        <v>0</v>
      </c>
      <c r="K8" s="45" t="n">
        <v>0</v>
      </c>
      <c r="L8" s="45" t="n">
        <v>0</v>
      </c>
      <c r="M8" s="123" t="b">
        <f>=IF((IF(I8="-",0,I8))=0,0,(IF((K8 * 1000)="-",0,(K8 * 1000)))/(IF(I8="-",0,I8)))</f>
      </c>
      <c r="N8" s="124" t="n">
        <v>0</v>
      </c>
      <c r="O8" s="191" t="b">
        <f>=IF(E8="-",0,E8)+IF(F8="-",0,F8)+IF(H8="-",0,H8)-IF(I8="-",0,I8)-IF(N8="-",0,N8)</f>
      </c>
    </row>
    <row r="9" ht="26" customHeight="true" s="1" customFormat="true">
      <c r="A9" s="16" t="e"/>
      <c r="B9" s="42" t="s">
        <v>602</v>
      </c>
      <c r="C9" s="121" t="s">
        <v>603</v>
      </c>
      <c r="D9" s="81" t="s">
        <v>225</v>
      </c>
      <c r="E9" s="124" t="n">
        <v>0</v>
      </c>
      <c r="F9" s="124" t="n">
        <v>0</v>
      </c>
      <c r="G9" s="124" t="n">
        <v>0</v>
      </c>
      <c r="H9" s="124" t="n">
        <v>0</v>
      </c>
      <c r="I9" s="124" t="n">
        <v>0</v>
      </c>
      <c r="J9" s="124" t="n">
        <v>0</v>
      </c>
      <c r="K9" s="45" t="n">
        <v>0</v>
      </c>
      <c r="L9" s="45" t="n">
        <v>0</v>
      </c>
      <c r="M9" s="123" t="b">
        <f>=IF((IF(I9="-",0,I9))=0,0,(IF((K9 * 1000)="-",0,(K9 * 1000)))/(IF(I9="-",0,I9)))</f>
      </c>
      <c r="N9" s="124" t="n">
        <v>0</v>
      </c>
      <c r="O9" s="191" t="b">
        <f>=IF(E9="-",0,E9)+IF(F9="-",0,F9)+IF(H9="-",0,H9)-IF(I9="-",0,I9)-IF(N9="-",0,N9)</f>
      </c>
    </row>
    <row r="10" ht="15" customHeight="true" s="1" customFormat="true">
      <c r="A10" s="16" t="e"/>
      <c r="B10" s="29" t="s">
        <v>604</v>
      </c>
      <c r="C10" s="121" t="s">
        <v>605</v>
      </c>
      <c r="D10" s="81" t="s">
        <v>225</v>
      </c>
      <c r="E10" s="124" t="n">
        <v>0</v>
      </c>
      <c r="F10" s="124" t="n">
        <v>0</v>
      </c>
      <c r="G10" s="124" t="n">
        <v>0</v>
      </c>
      <c r="H10" s="124" t="n">
        <v>0</v>
      </c>
      <c r="I10" s="124" t="n">
        <v>0</v>
      </c>
      <c r="J10" s="124" t="n">
        <v>0</v>
      </c>
      <c r="K10" s="45" t="n">
        <v>0</v>
      </c>
      <c r="L10" s="45" t="n">
        <v>0</v>
      </c>
      <c r="M10" s="123" t="b">
        <f>=IF((IF(I10="-",0,I10))=0,0,(IF((K10 * 1000)="-",0,(K10 * 1000)))/(IF(I10="-",0,I10)))</f>
      </c>
      <c r="N10" s="124" t="n">
        <v>0</v>
      </c>
      <c r="O10" s="191" t="b">
        <f>=IF(E10="-",0,E10)+IF(F10="-",0,F10)+IF(H10="-",0,H10)-IF(I10="-",0,I10)-IF(N10="-",0,N10)</f>
      </c>
    </row>
    <row r="11" ht="15" customHeight="true" s="1" customFormat="true">
      <c r="A11" s="41" t="e"/>
      <c r="B11" s="42" t="s">
        <v>606</v>
      </c>
      <c r="C11" s="121" t="s">
        <v>607</v>
      </c>
      <c r="D11" s="81" t="s">
        <v>225</v>
      </c>
      <c r="E11" s="124" t="n">
        <v>0</v>
      </c>
      <c r="F11" s="124" t="n">
        <v>0</v>
      </c>
      <c r="G11" s="124" t="n">
        <v>0</v>
      </c>
      <c r="H11" s="124" t="n">
        <v>0</v>
      </c>
      <c r="I11" s="124" t="n">
        <v>0</v>
      </c>
      <c r="J11" s="124" t="n">
        <v>0</v>
      </c>
      <c r="K11" s="45" t="n">
        <v>0</v>
      </c>
      <c r="L11" s="45" t="n">
        <v>0</v>
      </c>
      <c r="M11" s="123" t="b">
        <f>=IF((IF(I11="-",0,I11))=0,0,(IF((K11 * 1000)="-",0,(K11 * 1000)))/(IF(I11="-",0,I11)))</f>
      </c>
      <c r="N11" s="124" t="n">
        <v>0</v>
      </c>
      <c r="O11" s="191" t="b">
        <f>=IF(E11="-",0,E11)+IF(F11="-",0,F11)+IF(H11="-",0,H11)-IF(I11="-",0,I11)-IF(N11="-",0,N11)</f>
      </c>
    </row>
    <row r="12" ht="13" customHeight="true" s="1" customFormat="true">
      <c r="A12" s="16" t="e"/>
      <c r="B12" s="54" t="s">
        <v>608</v>
      </c>
      <c r="C12" s="121" t="s">
        <v>609</v>
      </c>
      <c r="D12" s="81" t="s">
        <v>225</v>
      </c>
      <c r="E12" s="124" t="n">
        <v>0</v>
      </c>
      <c r="F12" s="124" t="n">
        <v>0</v>
      </c>
      <c r="G12" s="124" t="n">
        <v>0</v>
      </c>
      <c r="H12" s="124" t="n">
        <v>0</v>
      </c>
      <c r="I12" s="124" t="n">
        <v>0</v>
      </c>
      <c r="J12" s="124" t="n">
        <v>0</v>
      </c>
      <c r="K12" s="45" t="n">
        <v>0</v>
      </c>
      <c r="L12" s="45" t="n">
        <v>0</v>
      </c>
      <c r="M12" s="123" t="b">
        <f>=IF((IF(I12="-",0,I12))=0,0,(IF((K12 * 1000)="-",0,(K12 * 1000)))/(IF(I12="-",0,I12)))</f>
      </c>
      <c r="N12" s="124" t="n">
        <v>0</v>
      </c>
      <c r="O12" s="191" t="b">
        <f>=IF(E12="-",0,E12)+IF(F12="-",0,F12)+IF(H12="-",0,H12)-IF(I12="-",0,I12)-IF(N12="-",0,N12)</f>
      </c>
    </row>
    <row r="13" ht="26" customHeight="true" s="1" customFormat="true">
      <c r="A13" s="16" t="e"/>
      <c r="B13" s="29" t="s">
        <v>610</v>
      </c>
      <c r="C13" s="121" t="s">
        <v>611</v>
      </c>
      <c r="D13" s="81" t="s">
        <v>225</v>
      </c>
      <c r="E13" s="124" t="n">
        <v>0</v>
      </c>
      <c r="F13" s="124" t="n">
        <v>0</v>
      </c>
      <c r="G13" s="124" t="n">
        <v>0</v>
      </c>
      <c r="H13" s="124" t="n">
        <v>0</v>
      </c>
      <c r="I13" s="124" t="n">
        <v>0</v>
      </c>
      <c r="J13" s="124" t="n">
        <v>0</v>
      </c>
      <c r="K13" s="45" t="n">
        <v>0</v>
      </c>
      <c r="L13" s="45" t="n">
        <v>0</v>
      </c>
      <c r="M13" s="123" t="b">
        <f>=IF((IF(I13="-",0,I13))=0,0,(IF((K13 * 1000)="-",0,(K13 * 1000)))/(IF(I13="-",0,I13)))</f>
      </c>
      <c r="N13" s="124" t="n">
        <v>0</v>
      </c>
      <c r="O13" s="191" t="b">
        <f>=IF(E13="-",0,E13)+IF(F13="-",0,F13)+IF(H13="-",0,H13)-IF(I13="-",0,I13)-IF(N13="-",0,N13)</f>
      </c>
    </row>
    <row r="14" ht="26" customHeight="true" s="1" customFormat="true">
      <c r="A14" s="16" t="e"/>
      <c r="B14" s="29" t="s">
        <v>612</v>
      </c>
      <c r="C14" s="121" t="s">
        <v>613</v>
      </c>
      <c r="D14" s="81" t="s">
        <v>614</v>
      </c>
      <c r="E14" s="124" t="n">
        <v>0</v>
      </c>
      <c r="F14" s="124" t="n">
        <v>0</v>
      </c>
      <c r="G14" s="124" t="n">
        <v>0</v>
      </c>
      <c r="H14" s="124" t="n">
        <v>0</v>
      </c>
      <c r="I14" s="124" t="n">
        <v>0</v>
      </c>
      <c r="J14" s="124" t="n">
        <v>0</v>
      </c>
      <c r="K14" s="45" t="n">
        <v>0</v>
      </c>
      <c r="L14" s="45" t="n">
        <v>0</v>
      </c>
      <c r="M14" s="123" t="b">
        <f>=IF((IF(I14="-",0,I14))=0,0,(IF((K14 * 1000)="-",0,(K14 * 1000)))/(IF(I14="-",0,I14)))</f>
      </c>
      <c r="N14" s="124" t="n">
        <v>0</v>
      </c>
      <c r="O14" s="191" t="b">
        <f>=IF(E14="-",0,E14)+IF(F14="-",0,F14)+IF(H14="-",0,H14)-IF(I14="-",0,I14)-IF(N14="-",0,N14)</f>
      </c>
    </row>
    <row r="15" ht="15" customHeight="true" s="1" customFormat="true">
      <c r="A15" s="16" t="e"/>
      <c r="B15" s="29" t="s">
        <v>615</v>
      </c>
      <c r="C15" s="121" t="s">
        <v>616</v>
      </c>
      <c r="D15" s="81" t="s">
        <v>225</v>
      </c>
      <c r="E15" s="124" t="n">
        <v>0</v>
      </c>
      <c r="F15" s="124" t="n">
        <v>0</v>
      </c>
      <c r="G15" s="124" t="n">
        <v>0</v>
      </c>
      <c r="H15" s="124" t="n">
        <v>0</v>
      </c>
      <c r="I15" s="124" t="n">
        <v>0</v>
      </c>
      <c r="J15" s="124" t="n">
        <v>0</v>
      </c>
      <c r="K15" s="45" t="n">
        <v>0</v>
      </c>
      <c r="L15" s="45" t="n">
        <v>0</v>
      </c>
      <c r="M15" s="81" t="s">
        <v>226</v>
      </c>
      <c r="N15" s="124" t="n">
        <v>0</v>
      </c>
      <c r="O15" s="191" t="b">
        <f>=IF(E15="-",0,E15)+IF(F15="-",0,F15)+IF(H15="-",0,H15)-IF(I15="-",0,I15)-IF(N15="-",0,N15)</f>
      </c>
    </row>
    <row r="16" ht="15" customHeight="true" s="1" customFormat="true">
      <c r="A16" s="41" t="e"/>
      <c r="B16" s="42" t="s">
        <v>617</v>
      </c>
      <c r="C16" s="121" t="s">
        <v>618</v>
      </c>
      <c r="D16" s="81" t="s">
        <v>225</v>
      </c>
      <c r="E16" s="124" t="n">
        <v>0</v>
      </c>
      <c r="F16" s="124" t="n">
        <v>0</v>
      </c>
      <c r="G16" s="124" t="n">
        <v>0</v>
      </c>
      <c r="H16" s="124" t="n">
        <v>0</v>
      </c>
      <c r="I16" s="124" t="n">
        <v>0</v>
      </c>
      <c r="J16" s="124" t="n">
        <v>0</v>
      </c>
      <c r="K16" s="45" t="n">
        <v>0</v>
      </c>
      <c r="L16" s="45" t="n">
        <v>0</v>
      </c>
      <c r="M16" s="123" t="b">
        <f>=IF((IF(I16="-",0,I16))=0,0,(IF((K16 * 1000)="-",0,(K16 * 1000)))/(IF(I16="-",0,I16)))</f>
      </c>
      <c r="N16" s="124" t="n">
        <v>0</v>
      </c>
      <c r="O16" s="191" t="b">
        <f>=IF(E16="-",0,E16)+IF(F16="-",0,F16)+IF(H16="-",0,H16)-IF(I16="-",0,I16)-IF(N16="-",0,N16)</f>
      </c>
    </row>
    <row r="17" ht="15" customHeight="true" s="1" customFormat="true">
      <c r="A17" s="16" t="e"/>
      <c r="B17" s="29" t="s">
        <v>619</v>
      </c>
      <c r="C17" s="121" t="s">
        <v>620</v>
      </c>
      <c r="D17" s="81" t="s">
        <v>225</v>
      </c>
      <c r="E17" s="124" t="n">
        <v>0</v>
      </c>
      <c r="F17" s="124" t="n">
        <v>0</v>
      </c>
      <c r="G17" s="124" t="n">
        <v>0</v>
      </c>
      <c r="H17" s="124" t="n">
        <v>0</v>
      </c>
      <c r="I17" s="124" t="n">
        <v>0</v>
      </c>
      <c r="J17" s="124" t="n">
        <v>0</v>
      </c>
      <c r="K17" s="45" t="n">
        <v>0</v>
      </c>
      <c r="L17" s="45" t="n">
        <v>0</v>
      </c>
      <c r="M17" s="123" t="b">
        <f>=IF((IF(I17="-",0,I17))=0,0,(IF((K17 * 1000)="-",0,(K17 * 1000)))/(IF(I17="-",0,I17)))</f>
      </c>
      <c r="N17" s="124" t="n">
        <v>0</v>
      </c>
      <c r="O17" s="191" t="b">
        <f>=IF(E17="-",0,E17)+IF(F17="-",0,F17)+IF(H17="-",0,H17)-IF(I17="-",0,I17)-IF(N17="-",0,N17)</f>
      </c>
    </row>
    <row r="18" ht="15" customHeight="true" s="1" customFormat="true">
      <c r="A18" s="16" t="e"/>
      <c r="B18" s="29" t="s">
        <v>621</v>
      </c>
      <c r="C18" s="121" t="s">
        <v>622</v>
      </c>
      <c r="D18" s="81" t="s">
        <v>225</v>
      </c>
      <c r="E18" s="124" t="n">
        <v>0</v>
      </c>
      <c r="F18" s="124" t="n">
        <v>0</v>
      </c>
      <c r="G18" s="124" t="n">
        <v>0</v>
      </c>
      <c r="H18" s="124" t="n">
        <v>0</v>
      </c>
      <c r="I18" s="124" t="n">
        <v>0</v>
      </c>
      <c r="J18" s="124" t="n">
        <v>0</v>
      </c>
      <c r="K18" s="45" t="n">
        <v>0</v>
      </c>
      <c r="L18" s="45" t="n">
        <v>0</v>
      </c>
      <c r="M18" s="123" t="b">
        <f>=IF((IF(I18="-",0,I18))=0,0,(IF((K18 * 1000)="-",0,(K18 * 1000)))/(IF(I18="-",0,I18)))</f>
      </c>
      <c r="N18" s="124" t="n">
        <v>0</v>
      </c>
      <c r="O18" s="191" t="b">
        <f>=IF(E18="-",0,E18)+IF(F18="-",0,F18)+IF(H18="-",0,H18)-IF(I18="-",0,I18)-IF(N18="-",0,N18)</f>
      </c>
    </row>
    <row r="19" ht="15" customHeight="true" s="1" customFormat="true">
      <c r="A19" s="16" t="e"/>
      <c r="B19" s="29" t="s">
        <v>623</v>
      </c>
      <c r="C19" s="121" t="s">
        <v>624</v>
      </c>
      <c r="D19" s="81" t="s">
        <v>225</v>
      </c>
      <c r="E19" s="124" t="n">
        <v>0</v>
      </c>
      <c r="F19" s="124" t="n">
        <v>0</v>
      </c>
      <c r="G19" s="124" t="n">
        <v>0</v>
      </c>
      <c r="H19" s="124" t="n">
        <v>0</v>
      </c>
      <c r="I19" s="124" t="n">
        <v>0</v>
      </c>
      <c r="J19" s="124" t="n">
        <v>0</v>
      </c>
      <c r="K19" s="45" t="n">
        <v>0</v>
      </c>
      <c r="L19" s="45" t="n">
        <v>0</v>
      </c>
      <c r="M19" s="123" t="b">
        <f>=IF((IF(I19="-",0,I19))=0,0,(IF((K19 * 1000)="-",0,(K19 * 1000)))/(IF(I19="-",0,I19)))</f>
      </c>
      <c r="N19" s="124" t="n">
        <v>0</v>
      </c>
      <c r="O19" s="191" t="b">
        <f>=IF(E19="-",0,E19)+IF(F19="-",0,F19)+IF(H19="-",0,H19)-IF(I19="-",0,I19)-IF(N19="-",0,N19)</f>
      </c>
    </row>
    <row r="20" ht="26" customHeight="true" s="1" customFormat="true">
      <c r="A20" s="16" t="e"/>
      <c r="B20" s="29" t="s">
        <v>625</v>
      </c>
      <c r="C20" s="121" t="s">
        <v>626</v>
      </c>
      <c r="D20" s="81" t="s">
        <v>225</v>
      </c>
      <c r="E20" s="124" t="n">
        <v>0</v>
      </c>
      <c r="F20" s="124" t="n">
        <v>0</v>
      </c>
      <c r="G20" s="124" t="n">
        <v>0</v>
      </c>
      <c r="H20" s="124" t="n">
        <v>0</v>
      </c>
      <c r="I20" s="124" t="n">
        <v>0</v>
      </c>
      <c r="J20" s="124" t="n">
        <v>0</v>
      </c>
      <c r="K20" s="45" t="n">
        <v>0</v>
      </c>
      <c r="L20" s="45" t="n">
        <v>0</v>
      </c>
      <c r="M20" s="81" t="s">
        <v>226</v>
      </c>
      <c r="N20" s="124" t="n">
        <v>0</v>
      </c>
      <c r="O20" s="191" t="b">
        <f>=IF(E20="-",0,E20)+IF(F20="-",0,F20)+IF(H20="-",0,H20)-IF(I20="-",0,I20)-IF(N20="-",0,N20)</f>
      </c>
    </row>
    <row r="21" ht="26" customHeight="true" s="1" customFormat="true">
      <c r="A21" s="16" t="e"/>
      <c r="B21" s="29" t="s">
        <v>627</v>
      </c>
      <c r="C21" s="121" t="s">
        <v>628</v>
      </c>
      <c r="D21" s="81" t="s">
        <v>614</v>
      </c>
      <c r="E21" s="124" t="n">
        <v>0</v>
      </c>
      <c r="F21" s="124" t="n">
        <v>0</v>
      </c>
      <c r="G21" s="124" t="n">
        <v>0</v>
      </c>
      <c r="H21" s="124" t="n">
        <v>0</v>
      </c>
      <c r="I21" s="124" t="n">
        <v>0</v>
      </c>
      <c r="J21" s="124" t="n">
        <v>0</v>
      </c>
      <c r="K21" s="45" t="n">
        <v>0</v>
      </c>
      <c r="L21" s="45" t="n">
        <v>0</v>
      </c>
      <c r="M21" s="123" t="b">
        <f>=IF((IF(I21="-",0,I21))=0,0,(IF((K21 * 1000)="-",0,(K21 * 1000)))/(IF(I21="-",0,I21)))</f>
      </c>
      <c r="N21" s="124" t="n">
        <v>0</v>
      </c>
      <c r="O21" s="191" t="b">
        <f>=IF(E21="-",0,E21)+IF(F21="-",0,F21)+IF(H21="-",0,H21)-IF(I21="-",0,I21)-IF(N21="-",0,N21)</f>
      </c>
    </row>
    <row r="22" ht="26" customHeight="true" s="1" customFormat="true">
      <c r="A22" s="16" t="e"/>
      <c r="B22" s="29" t="s">
        <v>629</v>
      </c>
      <c r="C22" s="126" t="s">
        <v>630</v>
      </c>
      <c r="D22" s="127" t="s">
        <v>226</v>
      </c>
      <c r="E22" s="127" t="s">
        <v>226</v>
      </c>
      <c r="F22" s="127" t="s">
        <v>226</v>
      </c>
      <c r="G22" s="127" t="s">
        <v>226</v>
      </c>
      <c r="H22" s="127" t="s">
        <v>226</v>
      </c>
      <c r="I22" s="127" t="s">
        <v>226</v>
      </c>
      <c r="J22" s="127" t="s">
        <v>226</v>
      </c>
      <c r="K22" s="91" t="n">
        <v>0</v>
      </c>
      <c r="L22" s="91" t="n">
        <v>0</v>
      </c>
      <c r="M22" s="127" t="s">
        <v>226</v>
      </c>
      <c r="N22" s="127" t="s">
        <v>226</v>
      </c>
      <c r="O22" s="193" t="s">
        <v>226</v>
      </c>
    </row>
    <row r="23" ht="38" customHeight="true" s="1" customFormat="true">
      <c r="B23" s="3" t="s">
        <v>631</v>
      </c>
      <c r="C23" s="3" t="e"/>
      <c r="D23" s="3" t="e"/>
      <c r="E23" s="3" t="e"/>
      <c r="F23" s="3" t="e"/>
      <c r="G23" s="3" t="e"/>
      <c r="H23" s="3" t="e"/>
      <c r="I23" s="3" t="e"/>
      <c r="J23" s="3" t="e"/>
      <c r="K23" s="3" t="e"/>
      <c r="L23" s="3" t="e"/>
      <c r="M23" s="3" t="e"/>
      <c r="N23" s="3" t="e"/>
      <c r="O23" s="3" t="e"/>
    </row>
    <row r="24" ht="13" customHeight="true" s="1" customFormat="true"/>
    <row r="25" ht="13" customHeight="true" s="206" customFormat="true">
      <c r="B25" s="16" t="s">
        <v>632</v>
      </c>
      <c r="C25" s="207" t="e"/>
      <c r="D25" s="207" t="e"/>
      <c r="E25" s="207" t="e"/>
      <c r="H25" s="208" t="e"/>
      <c r="I25" s="208" t="e"/>
      <c r="J25" s="208" t="e"/>
    </row>
    <row r="26" ht="12" customHeight="true" s="209" customFormat="true">
      <c r="C26" s="210" t="s">
        <v>633</v>
      </c>
      <c r="D26" s="210" t="e"/>
      <c r="E26" s="210" t="e"/>
      <c r="H26" s="211" t="s">
        <v>634</v>
      </c>
      <c r="I26" s="211" t="e"/>
      <c r="J26" s="211" t="e"/>
    </row>
    <row r="27" ht="13" customHeight="true" s="206" customFormat="true"/>
    <row r="28" ht="13" customHeight="true" s="206" customFormat="true">
      <c r="B28" s="16" t="s">
        <v>635</v>
      </c>
      <c r="C28" s="207" t="e"/>
      <c r="D28" s="207" t="e"/>
      <c r="E28" s="207" t="e"/>
      <c r="H28" s="208" t="e"/>
      <c r="I28" s="208" t="e"/>
      <c r="J28" s="208" t="e"/>
    </row>
    <row r="29" ht="13" customHeight="true" s="206" customFormat="true">
      <c r="B29" s="213" t="s">
        <v>636</v>
      </c>
      <c r="C29" s="210" t="s">
        <v>633</v>
      </c>
      <c r="D29" s="210" t="e"/>
      <c r="E29" s="210" t="e"/>
      <c r="H29" s="211" t="s">
        <v>634</v>
      </c>
      <c r="I29" s="211" t="e"/>
      <c r="J29" s="211" t="e"/>
    </row>
  </sheetData>
  <mergeCells count="10">
    <mergeCell ref="B2:O2"/>
    <mergeCell ref="B23:O23"/>
    <mergeCell ref="C25:E25"/>
    <mergeCell ref="H25:J25"/>
    <mergeCell ref="C26:E26"/>
    <mergeCell ref="H26:J26"/>
    <mergeCell ref="C28:E28"/>
    <mergeCell ref="H28:J28"/>
    <mergeCell ref="C29:E29"/>
    <mergeCell ref="H29:J2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