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<sst xmlns="http://schemas.openxmlformats.org/spreadsheetml/2006/main" count="275" uniqueCount="219">
  <si>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</si>
  <si>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</si>
  <si>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</si>
  <si>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</si>
  <si>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</si>
  <si>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</si>
  <si>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</si>
  <si>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</si>
  <si>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</si>
  <si>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</si>
  <si>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</si>
  <si>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</si>
  <si>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</si>
  <si>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</si>
  <si>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</si>
  <si>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</si>
  <si>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</si>
  <si>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</si>
  <si>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</si>
  <si>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</si>
  <si>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</si>
  <si>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</si>
  <si>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</si>
  <si>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</si>
  <si>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</si>
  <si>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</si>
  <si>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</si>
  <si>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</si>
  <si>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</si>
  <si>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</si>
  <si>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</si>
  <si>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</si>
  <si>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</si>
  <si>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</si>
  <si>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</si>
  <si>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</si>
  <si>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</si>
  <si>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</si>
  <si>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</si>
  <si>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</si>
  <si>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</si>
  <si>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</si>
  <si>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</si>
  <si>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</si>
  <si>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</si>
  <si>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</si>
  <si>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</si>
  <si>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</si>
  <si>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</si>
  <si>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</si>
  <si>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</si>
  <si>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</si>
  <si>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</si>
  <si>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</si>
  <si>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</si>
  <si>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</si>
  <si>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</si>
  <si>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</si>
  <si>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</si>
  <si>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</si>
  <si>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</si>
  <si>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</si>
  <si>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</si>
  <si>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</si>
  <si>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</si>
  <si>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</si>
  <si>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</si>
  <si>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</si>
  <si>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</si>
  <si>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</si>
  <si>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</si>
  <si>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</si>
  <si>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</si>
  <si>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</si>
  <si>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</si>
  <si>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</si>
  <si>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</si>
  <si>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</si>
  <si>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</si>
  <si>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</si>
  <si>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</si>
  <si>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</si>
  <si>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</si>
  <si>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</si>
  <si>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</si>
  <si>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</si>
  <si>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</si>
  <si>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</si>
  <si>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</si>
  <si>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</si>
  <si>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</si>
  <si>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</si>
  <si>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</si>
  <si>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</si>
  <si>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</si>
  <si>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</si>
  <si>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</si>
  <si>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</si>
  <si>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</si>
  <si>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</si>
  <si>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</si>
  <si>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</si>
  <si>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</si>
  <si>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</si>
  <si>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</si>
  <si>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</si>
  <si>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</si>
  <si>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</si>
  <si>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</si>
  <si>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</si>
  <si>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</si>
  <si>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</si>
  <si>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</si>
  <si>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</si>
  <si>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</si>
  <si>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</si>
  <si>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</si>
  <si>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</si>
  <si>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</si>
  <si>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</si>
  <si>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</si>
  <si>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</si>
  <si>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</si>
  <si>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</si>
  <si>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</si>
  <si>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</si>
  <si>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</si>
  <si>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</si>
  <si>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</si>
  <si>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</si>
  <si>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</si>
  <si>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</si>
  <si>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</si>
  <si>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</si>
  <si>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</si>
  <si>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</si>
  <si>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</si>
  <si>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</si>
  <si>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</si>
  <si>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</si>
  <si>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</si>
  <si>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</si>
  <si>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</si>
  <si>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</si>
  <si>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</si>
  <si>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</si>
  <si>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</si>
  <si>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</si>
  <si>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</si>
  <si>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</si>
  <si>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</si>
  <si>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</si>
  <si>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</si>
  <si>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</si>
  <si>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</si>
  <si>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</si>
  <si>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</si>
  <si>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</si>
  <si>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</si>
  <si>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</si>
  <si>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</si>
  <si>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</si>
  <si>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</si>
  <si>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</si>
  <si>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</si>
  <si>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</si>
  <si>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</si>
  <si>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</si>
  <si>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</si>
  <si>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</si>
  <si>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</si>
  <si>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</si>
  <si>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</si>
  <si>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</si>
  <si>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</si>
  <si>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</si>
  <si>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</si>
  <si>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</si>
  <si>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</si>
  <si>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</si>
  <si>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</si>
  <si>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</si>
  <si>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</si>
  <si>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</si>
  <si>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</si>
  <si>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</si>
  <si>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</si>
  <si>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</si>
  <si>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</si>
  <si>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</si>
  <si>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</si>
  <si>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</si>
  <si>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</si>
  <si>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</si>
  <si>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</si>
  <si>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</si>
  <si>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</si>
  <si>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</si>
  <si>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</si>
  <si>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</si>
  <si>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</si>
  <si>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</si>
  <si>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</si>
  <si>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</si>
  <si>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</si>
  <si>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</si>
  <si>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</si>
  <si>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</si>
  <si>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</si>
  <si>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</si>
  <si>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</si>
  <si>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</si>
  <si>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</si>
  <si>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</si>
  <si>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</si>
  <si>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</si>
  <si>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</si>
  <si>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</si>
  <si>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4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</si>
</sst>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I11" sqref="I11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201" t="s">
        <v>3</v>
      </c>
      <c r="B4" s="204" t="s">
        <v>214</v>
      </c>
      <c r="C4" s="197" t="s">
        <v>215</v>
      </c>
      <c r="D4" s="197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87" customHeight="1" x14ac:dyDescent="0.25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69.75" customHeight="1" thickBot="1" x14ac:dyDescent="0.3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52609</v>
      </c>
      <c r="D8" s="15">
        <f t="shared" si="0"/>
        <v>1.0415767486982519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1529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1.0934921327762881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/>
      <c r="C12" s="8">
        <f>SUM(E12:Y12)</f>
        <v>1680</v>
      </c>
      <c r="D12" s="15"/>
      <c r="E12" s="141">
        <v>110</v>
      </c>
      <c r="F12" s="141">
        <v>310</v>
      </c>
      <c r="G12" s="141"/>
      <c r="H12" s="141"/>
      <c r="I12" s="141">
        <v>145</v>
      </c>
      <c r="J12" s="141">
        <v>420</v>
      </c>
      <c r="K12" s="141">
        <v>30</v>
      </c>
      <c r="L12" s="141"/>
      <c r="M12" s="141"/>
      <c r="N12" s="141"/>
      <c r="O12" s="141"/>
      <c r="P12" s="141"/>
      <c r="Q12" s="141"/>
      <c r="R12" s="141"/>
      <c r="S12" s="141">
        <v>215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0</v>
      </c>
      <c r="C13" s="15">
        <f>C12/C8</f>
        <v>3.193369955711E-2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277</v>
      </c>
      <c r="D14" s="15"/>
      <c r="E14" s="113">
        <v>47</v>
      </c>
      <c r="F14" s="113">
        <v>40</v>
      </c>
      <c r="G14" s="113">
        <v>45</v>
      </c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/>
      <c r="C25" s="23">
        <f>SUM(E25:Y25)</f>
        <v>5209</v>
      </c>
      <c r="D25" s="15"/>
      <c r="E25" s="94">
        <v>600</v>
      </c>
      <c r="F25" s="94"/>
      <c r="G25" s="94">
        <v>780</v>
      </c>
      <c r="H25" s="94">
        <v>650</v>
      </c>
      <c r="I25" s="94"/>
      <c r="J25" s="94">
        <v>290</v>
      </c>
      <c r="K25" s="94">
        <v>22</v>
      </c>
      <c r="L25" s="94"/>
      <c r="M25" s="94">
        <v>40</v>
      </c>
      <c r="N25" s="94"/>
      <c r="O25" s="94"/>
      <c r="P25" s="94"/>
      <c r="Q25" s="94">
        <v>120</v>
      </c>
      <c r="R25" s="94">
        <v>40</v>
      </c>
      <c r="S25" s="94">
        <v>450</v>
      </c>
      <c r="T25" s="94"/>
      <c r="U25" s="94">
        <v>698</v>
      </c>
      <c r="V25" s="94"/>
      <c r="W25" s="94"/>
      <c r="X25" s="94">
        <v>1449</v>
      </c>
      <c r="Y25" s="94">
        <v>70</v>
      </c>
    </row>
    <row r="26" spans="1:26" s="12" customFormat="1" ht="30" hidden="1" customHeight="1" x14ac:dyDescent="0.2">
      <c r="A26" s="18" t="s">
        <v>45</v>
      </c>
      <c r="B26" s="28"/>
      <c r="C26" s="28">
        <f>C25/C20</f>
        <v>6.3621762575649318E-2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0.17579445571331981</v>
      </c>
      <c r="H26" s="117">
        <f t="shared" si="7"/>
        <v>0.13496677740863788</v>
      </c>
      <c r="I26" s="117">
        <f t="shared" si="7"/>
        <v>0</v>
      </c>
      <c r="J26" s="117">
        <f t="shared" si="7"/>
        <v>4.9152542372881358E-2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3.292181069958848E-2</v>
      </c>
      <c r="R26" s="117">
        <f t="shared" si="7"/>
        <v>7.8247261345852897E-3</v>
      </c>
      <c r="S26" s="117">
        <f t="shared" si="7"/>
        <v>6.5885797950219621E-2</v>
      </c>
      <c r="T26" s="117">
        <f t="shared" si="7"/>
        <v>0</v>
      </c>
      <c r="U26" s="117">
        <f t="shared" si="7"/>
        <v>0.41228588304784408</v>
      </c>
      <c r="V26" s="117">
        <f t="shared" si="7"/>
        <v>0</v>
      </c>
      <c r="W26" s="117">
        <f t="shared" si="7"/>
        <v>0</v>
      </c>
      <c r="X26" s="117">
        <f t="shared" si="7"/>
        <v>0.2638383102694829</v>
      </c>
      <c r="Y26" s="117">
        <f t="shared" si="7"/>
        <v>3.3816425120772944E-2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/>
      <c r="C28" s="23">
        <f t="shared" si="8"/>
        <v>96</v>
      </c>
      <c r="D28" s="15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>
        <v>96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</v>
      </c>
      <c r="C29" s="23">
        <f t="shared" si="8"/>
        <v>4.6376811594202899E-2</v>
      </c>
      <c r="D29" s="15" t="e">
        <f t="shared" si="0"/>
        <v>#DIV/0!</v>
      </c>
      <c r="E29" s="116">
        <f t="shared" si="9"/>
        <v>0</v>
      </c>
      <c r="F29" s="116">
        <f t="shared" si="9"/>
        <v>0</v>
      </c>
      <c r="G29" s="116">
        <f t="shared" si="9"/>
        <v>0</v>
      </c>
      <c r="H29" s="116">
        <f t="shared" si="9"/>
        <v>0</v>
      </c>
      <c r="I29" s="116">
        <f t="shared" si="9"/>
        <v>0</v>
      </c>
      <c r="J29" s="116">
        <f t="shared" si="9"/>
        <v>0</v>
      </c>
      <c r="K29" s="116">
        <f t="shared" si="9"/>
        <v>0</v>
      </c>
      <c r="L29" s="116">
        <f t="shared" si="9"/>
        <v>0</v>
      </c>
      <c r="M29" s="116">
        <f t="shared" si="9"/>
        <v>0</v>
      </c>
      <c r="N29" s="116">
        <f t="shared" si="9"/>
        <v>0</v>
      </c>
      <c r="O29" s="116">
        <f t="shared" si="9"/>
        <v>0</v>
      </c>
      <c r="P29" s="116">
        <f t="shared" si="9"/>
        <v>0</v>
      </c>
      <c r="Q29" s="116">
        <f t="shared" si="9"/>
        <v>0</v>
      </c>
      <c r="R29" s="116">
        <f t="shared" si="9"/>
        <v>0</v>
      </c>
      <c r="S29" s="116">
        <f t="shared" si="9"/>
        <v>0</v>
      </c>
      <c r="T29" s="116">
        <f t="shared" si="9"/>
        <v>0</v>
      </c>
      <c r="U29" s="116">
        <f t="shared" si="9"/>
        <v>0</v>
      </c>
      <c r="V29" s="116">
        <f t="shared" si="9"/>
        <v>0</v>
      </c>
      <c r="W29" s="116">
        <f t="shared" si="9"/>
        <v>0</v>
      </c>
      <c r="X29" s="116">
        <f t="shared" si="9"/>
        <v>0</v>
      </c>
      <c r="Y29" s="116">
        <f t="shared" si="9"/>
        <v>4.6376811594202899E-2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/>
      <c r="C33" s="23">
        <f t="shared" si="8"/>
        <v>4824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170</v>
      </c>
      <c r="K33" s="94">
        <v>216</v>
      </c>
      <c r="L33" s="94"/>
      <c r="M33" s="94">
        <v>240</v>
      </c>
      <c r="N33" s="94">
        <v>300</v>
      </c>
      <c r="O33" s="94">
        <v>307</v>
      </c>
      <c r="P33" s="94"/>
      <c r="Q33" s="94"/>
      <c r="R33" s="94"/>
      <c r="S33" s="94">
        <v>568</v>
      </c>
      <c r="T33" s="94">
        <v>375</v>
      </c>
      <c r="U33" s="94">
        <v>90</v>
      </c>
      <c r="V33" s="94"/>
      <c r="W33" s="94"/>
      <c r="X33" s="94">
        <v>1488</v>
      </c>
      <c r="Y33" s="94">
        <v>90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4.3190588319560214E-2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3.0014124293785312E-2</v>
      </c>
      <c r="K34" s="117">
        <f t="shared" si="11"/>
        <v>5.6426332288401257E-2</v>
      </c>
      <c r="L34" s="117">
        <f t="shared" si="11"/>
        <v>0</v>
      </c>
      <c r="M34" s="117">
        <f t="shared" si="11"/>
        <v>7.4441687344913146E-2</v>
      </c>
      <c r="N34" s="117">
        <f t="shared" si="11"/>
        <v>7.1942446043165464E-2</v>
      </c>
      <c r="O34" s="117">
        <f t="shared" si="11"/>
        <v>6.9362855851784908E-2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0.10587138863000932</v>
      </c>
      <c r="T34" s="117">
        <f t="shared" si="11"/>
        <v>6.9897483690587139E-2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0.17824628653569718</v>
      </c>
      <c r="Y34" s="117">
        <f t="shared" si="11"/>
        <v>1.3884603517432891E-2</v>
      </c>
    </row>
    <row r="35" spans="1:29" s="12" customFormat="1" ht="30" customHeight="1" x14ac:dyDescent="0.2">
      <c r="A35" s="25" t="s">
        <v>49</v>
      </c>
      <c r="B35" s="23"/>
      <c r="C35" s="23">
        <f>SUM(E35:Y35)</f>
        <v>1447</v>
      </c>
      <c r="D35" s="15"/>
      <c r="E35" s="94">
        <v>150</v>
      </c>
      <c r="F35" s="94"/>
      <c r="G35" s="94">
        <v>250</v>
      </c>
      <c r="H35" s="94">
        <v>340</v>
      </c>
      <c r="I35" s="94">
        <v>5</v>
      </c>
      <c r="J35" s="94"/>
      <c r="K35" s="94">
        <v>216</v>
      </c>
      <c r="L35" s="94"/>
      <c r="M35" s="94"/>
      <c r="N35" s="94"/>
      <c r="O35" s="94"/>
      <c r="P35" s="94"/>
      <c r="Q35" s="94">
        <v>108</v>
      </c>
      <c r="R35" s="94">
        <v>50</v>
      </c>
      <c r="S35" s="94">
        <v>248</v>
      </c>
      <c r="T35" s="94"/>
      <c r="U35" s="94"/>
      <c r="V35" s="94"/>
      <c r="W35" s="94"/>
      <c r="X35" s="94"/>
      <c r="Y35" s="94">
        <v>80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1.2955385841294286E-2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2.073828287017835E-2</v>
      </c>
      <c r="H36" s="116">
        <f t="shared" si="12"/>
        <v>4.4035746664939777E-2</v>
      </c>
      <c r="I36" s="116">
        <f t="shared" si="12"/>
        <v>6.3516260162601625E-4</v>
      </c>
      <c r="J36" s="116">
        <f t="shared" si="12"/>
        <v>0</v>
      </c>
      <c r="K36" s="116">
        <f t="shared" si="12"/>
        <v>5.6426332288401257E-2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</v>
      </c>
      <c r="P36" s="116">
        <f>P35/Q30</f>
        <v>0</v>
      </c>
      <c r="Q36" s="116">
        <f>Q35/R30</f>
        <v>2.7849406910778751E-2</v>
      </c>
      <c r="R36" s="116">
        <f>R35/S30</f>
        <v>8.3444592790387177E-3</v>
      </c>
      <c r="S36" s="116">
        <f>S35/T30</f>
        <v>4.6225535880708296E-2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1.2341869793273681E-2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95</v>
      </c>
      <c r="D38" s="15"/>
      <c r="E38" s="94"/>
      <c r="F38" s="94"/>
      <c r="G38" s="94">
        <v>70</v>
      </c>
      <c r="H38" s="94"/>
      <c r="I38" s="94"/>
      <c r="J38" s="94"/>
      <c r="K38" s="94"/>
      <c r="L38" s="94"/>
      <c r="M38" s="94"/>
      <c r="N38" s="94"/>
      <c r="O38" s="94"/>
      <c r="P38" s="94"/>
      <c r="Q38" s="94">
        <v>10</v>
      </c>
      <c r="R38" s="94"/>
      <c r="S38" s="94">
        <v>10</v>
      </c>
      <c r="T38" s="94"/>
      <c r="U38" s="94"/>
      <c r="V38" s="94">
        <v>5</v>
      </c>
      <c r="W38" s="94"/>
      <c r="X38" s="94"/>
      <c r="Y38" s="94"/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48</v>
      </c>
      <c r="D40" s="15"/>
      <c r="E40" s="94"/>
      <c r="F40" s="94"/>
      <c r="G40" s="94">
        <v>15</v>
      </c>
      <c r="H40" s="94"/>
      <c r="I40" s="94"/>
      <c r="J40" s="94"/>
      <c r="K40" s="94"/>
      <c r="L40" s="94"/>
      <c r="M40" s="94"/>
      <c r="N40" s="94"/>
      <c r="O40" s="94"/>
      <c r="P40" s="94"/>
      <c r="Q40" s="94">
        <v>33</v>
      </c>
      <c r="R40" s="94"/>
      <c r="S40" s="94"/>
      <c r="T40" s="94"/>
      <c r="U40" s="94"/>
      <c r="V40" s="94"/>
      <c r="W40" s="94"/>
      <c r="X40" s="94"/>
      <c r="Y40" s="94"/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 x14ac:dyDescent="0.25">
      <c r="A42" s="31" t="s">
        <v>158</v>
      </c>
      <c r="B42" s="23"/>
      <c r="C42" s="23">
        <f>SUM(E42:Y42)</f>
        <v>15</v>
      </c>
      <c r="D42" s="15"/>
      <c r="E42" s="135"/>
      <c r="F42" s="113"/>
      <c r="G42" s="113">
        <v>15</v>
      </c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0</v>
      </c>
      <c r="C44" s="32">
        <f>C42/C41</f>
        <v>7.1089036648768028E-5</v>
      </c>
      <c r="D44" s="15" t="e">
        <f t="shared" si="0"/>
        <v>#DIV/0!</v>
      </c>
      <c r="E44" s="118">
        <f t="shared" ref="E44:Y44" si="14">E42/E41</f>
        <v>0</v>
      </c>
      <c r="F44" s="118">
        <f t="shared" si="14"/>
        <v>0</v>
      </c>
      <c r="G44" s="118">
        <f t="shared" si="14"/>
        <v>1.0496850944716584E-3</v>
      </c>
      <c r="H44" s="118">
        <f t="shared" si="14"/>
        <v>0</v>
      </c>
      <c r="I44" s="118">
        <f t="shared" si="14"/>
        <v>0</v>
      </c>
      <c r="J44" s="118">
        <f t="shared" si="14"/>
        <v>0</v>
      </c>
      <c r="K44" s="118">
        <f t="shared" si="14"/>
        <v>0</v>
      </c>
      <c r="L44" s="118">
        <f t="shared" si="14"/>
        <v>0</v>
      </c>
      <c r="M44" s="118">
        <f t="shared" si="14"/>
        <v>0</v>
      </c>
      <c r="N44" s="118">
        <f t="shared" si="14"/>
        <v>0</v>
      </c>
      <c r="O44" s="118">
        <f t="shared" si="14"/>
        <v>0</v>
      </c>
      <c r="P44" s="118">
        <f t="shared" si="14"/>
        <v>0</v>
      </c>
      <c r="Q44" s="118">
        <f t="shared" si="14"/>
        <v>0</v>
      </c>
      <c r="R44" s="118">
        <f t="shared" si="14"/>
        <v>0</v>
      </c>
      <c r="S44" s="118">
        <f t="shared" si="14"/>
        <v>0</v>
      </c>
      <c r="T44" s="118">
        <f t="shared" si="14"/>
        <v>0</v>
      </c>
      <c r="U44" s="118">
        <f t="shared" si="14"/>
        <v>0</v>
      </c>
      <c r="V44" s="118">
        <f t="shared" si="14"/>
        <v>0</v>
      </c>
      <c r="W44" s="118">
        <f t="shared" si="14"/>
        <v>0</v>
      </c>
      <c r="X44" s="118">
        <f t="shared" si="14"/>
        <v>0</v>
      </c>
      <c r="Y44" s="118">
        <f t="shared" si="14"/>
        <v>0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15</v>
      </c>
      <c r="D46" s="15"/>
      <c r="E46" s="94"/>
      <c r="F46" s="94"/>
      <c r="G46" s="94">
        <v>15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-212575</v>
      </c>
      <c r="D86" s="15"/>
      <c r="E86" s="153">
        <f>(E42-E87)</f>
        <v>-10620</v>
      </c>
      <c r="F86" s="153">
        <f t="shared" ref="F86:Y86" si="24">(F42-F87)</f>
        <v>-6336</v>
      </c>
      <c r="G86" s="153">
        <f t="shared" si="24"/>
        <v>-14275</v>
      </c>
      <c r="H86" s="153">
        <f t="shared" si="24"/>
        <v>-11599</v>
      </c>
      <c r="I86" s="153">
        <f t="shared" si="24"/>
        <v>-6400</v>
      </c>
      <c r="J86" s="153">
        <f t="shared" si="24"/>
        <v>-15780</v>
      </c>
      <c r="K86" s="153">
        <f t="shared" si="24"/>
        <v>-10934</v>
      </c>
      <c r="L86" s="153">
        <f t="shared" si="24"/>
        <v>-10102</v>
      </c>
      <c r="M86" s="153">
        <f t="shared" si="24"/>
        <v>-10378</v>
      </c>
      <c r="N86" s="153">
        <f t="shared" si="24"/>
        <v>-4591</v>
      </c>
      <c r="O86" s="153">
        <f t="shared" si="24"/>
        <v>-5460</v>
      </c>
      <c r="P86" s="153">
        <f t="shared" si="24"/>
        <v>-7565</v>
      </c>
      <c r="Q86" s="153">
        <f t="shared" si="24"/>
        <v>-11136</v>
      </c>
      <c r="R86" s="153">
        <f t="shared" si="24"/>
        <v>-13556</v>
      </c>
      <c r="S86" s="153">
        <f t="shared" si="24"/>
        <v>-11999</v>
      </c>
      <c r="T86" s="153">
        <f t="shared" si="24"/>
        <v>-10088</v>
      </c>
      <c r="U86" s="153">
        <f t="shared" si="24"/>
        <v>-9650</v>
      </c>
      <c r="V86" s="153">
        <f t="shared" si="24"/>
        <v>-3302</v>
      </c>
      <c r="W86" s="153">
        <f t="shared" si="24"/>
        <v>-8299</v>
      </c>
      <c r="X86" s="153">
        <f t="shared" si="24"/>
        <v>-20155</v>
      </c>
      <c r="Y86" s="153">
        <f t="shared" si="24"/>
        <v>-10350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85451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 x14ac:dyDescent="0.25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2023-04-04T10:36:24Z</cp:lastPrinted>
  <dcterms:created xsi:type="dcterms:W3CDTF">2017-06-08T05:54:08Z</dcterms:created>
  <dcterms:modified xsi:type="dcterms:W3CDTF">2023-04-04T10:37:42Z</dcterms:modified>
</cp:coreProperties>
</file>