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L49" i="1" l="1"/>
  <c r="J49" i="1" l="1"/>
  <c r="D50" i="1" l="1"/>
  <c r="G49" i="1" l="1"/>
  <c r="S49" i="1"/>
  <c r="T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N62" i="1"/>
  <c r="W62" i="1"/>
  <c r="X62" i="1"/>
  <c r="Y62" i="1"/>
  <c r="C62" i="1" l="1"/>
  <c r="D62" i="1" s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63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D79" i="1" s="1"/>
  <c r="C78" i="1"/>
  <c r="C77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92" i="1" l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<sst xmlns="http://schemas.openxmlformats.org/spreadsheetml/2006/main" count="275" uniqueCount="219">
  <si>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</si>
  <si>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</si>
  <si>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</si>
  <si>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</si>
  <si>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</si>
  <si>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</si>
  <si>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</si>
  <si>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</si>
  <si>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</si>
  <si>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</si>
  <si>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</si>
  <si>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</si>
  <si>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</si>
  <si>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</si>
  <si>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</si>
  <si>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</si>
  <si>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</si>
  <si>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</si>
  <si>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</si>
  <si>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</si>
  <si>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</si>
  <si>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</si>
  <si>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</si>
  <si>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</si>
  <si>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</si>
  <si>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</si>
  <si>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</si>
  <si>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</si>
  <si>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</si>
  <si>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</si>
  <si>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</si>
  <si>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</si>
  <si>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</si>
  <si>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</si>
  <si>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</si>
  <si>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</si>
  <si>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</si>
  <si>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</si>
  <si>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</si>
  <si>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</si>
  <si>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</si>
  <si>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</si>
  <si>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</si>
  <si>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</si>
  <si>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</si>
  <si>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</si>
  <si>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</si>
  <si>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</si>
  <si>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</si>
  <si>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</si>
  <si>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</si>
  <si>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</si>
  <si>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</si>
  <si>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</si>
  <si>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</si>
  <si>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</si>
  <si>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</si>
  <si>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</si>
  <si>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</si>
  <si>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</si>
  <si>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</si>
  <si>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</si>
  <si>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</si>
  <si>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</si>
  <si>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</si>
  <si>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</si>
  <si>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</si>
  <si>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</si>
  <si>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</si>
  <si>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</si>
  <si>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</si>
  <si>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</si>
  <si>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</si>
  <si>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</si>
  <si>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</si>
  <si>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</si>
  <si>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</si>
  <si>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</si>
  <si>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</si>
  <si>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</si>
  <si>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</si>
  <si>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</si>
  <si>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</si>
  <si>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</si>
  <si>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</si>
  <si>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</si>
  <si>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</si>
  <si>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</si>
  <si>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</si>
  <si>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</si>
  <si>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</si>
  <si>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</si>
  <si>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</si>
  <si>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</si>
  <si>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</si>
  <si>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</si>
  <si>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</si>
  <si>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</si>
  <si>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</si>
  <si>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</si>
  <si>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</si>
  <si>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</si>
  <si>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</si>
  <si>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</si>
  <si>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</si>
  <si>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</si>
  <si>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</si>
  <si>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</si>
  <si>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</si>
  <si>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</si>
  <si>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</si>
  <si>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</si>
  <si>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</si>
  <si>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</si>
  <si>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</si>
  <si>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</si>
  <si>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</si>
  <si>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</si>
  <si>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</si>
  <si>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</si>
  <si>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</si>
  <si>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</si>
  <si>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</si>
  <si>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</si>
  <si>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</si>
  <si>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</si>
  <si>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</si>
  <si>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</si>
  <si>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</si>
  <si>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</si>
  <si>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</si>
  <si>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</si>
  <si>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</si>
  <si>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</si>
  <si>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</si>
  <si>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</si>
  <si>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</si>
  <si>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</si>
  <si>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</si>
  <si>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</si>
  <si>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</si>
  <si>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</si>
  <si>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</si>
  <si>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</si>
  <si>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</si>
  <si>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</si>
  <si>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</si>
  <si>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</si>
  <si>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</si>
  <si>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</si>
  <si>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</si>
  <si>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</si>
  <si>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</si>
  <si>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</si>
  <si>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</si>
  <si>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</si>
  <si>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</si>
  <si>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</si>
  <si>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</si>
  <si>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</si>
  <si>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</si>
  <si>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</si>
  <si>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</si>
  <si>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</si>
  <si>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</si>
  <si>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</si>
  <si>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</si>
  <si>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</si>
  <si>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</si>
  <si>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</si>
  <si>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</si>
  <si>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</si>
  <si>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</si>
  <si>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</si>
  <si>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</si>
  <si>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</si>
  <si>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</si>
  <si>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</si>
  <si>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</si>
  <si>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</si>
  <si>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</si>
  <si>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</si>
  <si>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</si>
  <si>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</si>
  <si>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</si>
  <si>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</si>
  <si>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</si>
  <si>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</si>
  <si>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</si>
  <si>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</si>
  <si>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</si>
  <si>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</si>
  <si>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</si>
  <si>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</si>
  <si>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</si>
  <si>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</si>
  <si>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</si>
  <si>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</si>
  <si>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</si>
  <si>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</si>
  <si>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</si>
  <si>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</si>
  <si>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</si>
  <si>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</si>
  <si>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</si>
  <si>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</si>
  <si>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</si>
  <si>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</si>
  <si>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</si>
  <si>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</si>
  <si>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</si>
  <si>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</si>
  <si>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</si>
  <si>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</si>
  <si>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</si>
  <si>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</si>
  <si>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</si>
  <si>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</si>
  <si>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16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</si>
</sst>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1" sqref="A41:XFD4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199431</v>
      </c>
      <c r="C41" s="191">
        <f>SUM(E41:Y41)</f>
        <v>226540</v>
      </c>
      <c r="D41" s="15">
        <f t="shared" si="0"/>
        <v>1.1359317257597865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15912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3949</v>
      </c>
      <c r="W41" s="194">
        <v>9090</v>
      </c>
      <c r="X41" s="194">
        <v>18315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105971</v>
      </c>
      <c r="C42" s="23">
        <f>SUM(E42:Y42)</f>
        <v>210209</v>
      </c>
      <c r="D42" s="15">
        <f>C42/B42</f>
        <v>1.9836464693170772</v>
      </c>
      <c r="E42" s="134">
        <v>14810</v>
      </c>
      <c r="F42" s="112">
        <v>6885</v>
      </c>
      <c r="G42" s="112">
        <v>15557</v>
      </c>
      <c r="H42" s="112">
        <v>12363</v>
      </c>
      <c r="I42" s="112">
        <v>6070</v>
      </c>
      <c r="J42" s="112">
        <v>15912</v>
      </c>
      <c r="K42" s="112">
        <v>7324</v>
      </c>
      <c r="L42" s="112">
        <v>11125</v>
      </c>
      <c r="M42" s="112">
        <v>9525</v>
      </c>
      <c r="N42" s="112">
        <v>3086</v>
      </c>
      <c r="O42" s="112">
        <v>6253</v>
      </c>
      <c r="P42" s="112">
        <v>9025</v>
      </c>
      <c r="Q42" s="112">
        <v>12605</v>
      </c>
      <c r="R42" s="112">
        <v>12739</v>
      </c>
      <c r="S42" s="112">
        <v>10171</v>
      </c>
      <c r="T42" s="112">
        <v>7943</v>
      </c>
      <c r="U42" s="112">
        <v>9102</v>
      </c>
      <c r="V42" s="112">
        <v>3949</v>
      </c>
      <c r="W42" s="112">
        <v>7280</v>
      </c>
      <c r="X42" s="112">
        <v>18315</v>
      </c>
      <c r="Y42" s="112">
        <v>10170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0.5313667383706645</v>
      </c>
      <c r="C44" s="32">
        <f>C42/C41</f>
        <v>0.92791118566257613</v>
      </c>
      <c r="D44" s="15">
        <f t="shared" si="14"/>
        <v>1.7462726186208797</v>
      </c>
      <c r="E44" s="117">
        <f t="shared" ref="E44:Y44" si="15">E42/E41</f>
        <v>0.9198757763975155</v>
      </c>
      <c r="F44" s="117">
        <f t="shared" si="15"/>
        <v>0.94834710743801653</v>
      </c>
      <c r="G44" s="117">
        <f t="shared" si="15"/>
        <v>0.9971796679700019</v>
      </c>
      <c r="H44" s="117">
        <f t="shared" si="15"/>
        <v>0.91564212709228265</v>
      </c>
      <c r="I44" s="117">
        <f t="shared" si="15"/>
        <v>0.96349206349206351</v>
      </c>
      <c r="J44" s="117">
        <f t="shared" si="15"/>
        <v>1</v>
      </c>
      <c r="K44" s="117">
        <f t="shared" si="15"/>
        <v>0.67471211423307231</v>
      </c>
      <c r="L44" s="117">
        <f t="shared" si="15"/>
        <v>0.97280517663518717</v>
      </c>
      <c r="M44" s="117">
        <f t="shared" si="15"/>
        <v>0.93208728838438204</v>
      </c>
      <c r="N44" s="117">
        <f t="shared" si="15"/>
        <v>0.81791677710045052</v>
      </c>
      <c r="O44" s="117">
        <f>O42/O41</f>
        <v>0.89469165832021746</v>
      </c>
      <c r="P44" s="117">
        <f t="shared" si="15"/>
        <v>0.91161616161616166</v>
      </c>
      <c r="Q44" s="117">
        <f t="shared" si="15"/>
        <v>0.93822106438407149</v>
      </c>
      <c r="R44" s="117">
        <f t="shared" si="15"/>
        <v>0.98767250736548307</v>
      </c>
      <c r="S44" s="117">
        <f t="shared" si="15"/>
        <v>0.88289930555555551</v>
      </c>
      <c r="T44" s="117">
        <f>T42/T41</f>
        <v>0.78573548323276288</v>
      </c>
      <c r="U44" s="117">
        <f t="shared" si="15"/>
        <v>1</v>
      </c>
      <c r="V44" s="117">
        <f t="shared" si="15"/>
        <v>1</v>
      </c>
      <c r="W44" s="117">
        <f t="shared" si="15"/>
        <v>0.80088008800880084</v>
      </c>
      <c r="X44" s="117">
        <f t="shared" si="15"/>
        <v>1</v>
      </c>
      <c r="Y44" s="117">
        <f t="shared" si="15"/>
        <v>0.98978102189781025</v>
      </c>
      <c r="Z44" s="21"/>
    </row>
    <row r="45" spans="1:29" s="2" customFormat="1" ht="30" customHeight="1" x14ac:dyDescent="0.25">
      <c r="A45" s="18" t="s">
        <v>159</v>
      </c>
      <c r="B45" s="23">
        <v>43700</v>
      </c>
      <c r="C45" s="23">
        <f>SUM(E45:Y45)</f>
        <v>92151.5</v>
      </c>
      <c r="D45" s="15">
        <f>C45/B45</f>
        <v>2.1087299771167047</v>
      </c>
      <c r="E45" s="118">
        <v>13600</v>
      </c>
      <c r="F45" s="118">
        <v>3270</v>
      </c>
      <c r="G45" s="118">
        <v>6670</v>
      </c>
      <c r="H45" s="118">
        <v>3637</v>
      </c>
      <c r="I45" s="118">
        <v>1536</v>
      </c>
      <c r="J45" s="118">
        <v>7180</v>
      </c>
      <c r="K45" s="118">
        <v>3840</v>
      </c>
      <c r="L45" s="118">
        <v>4189</v>
      </c>
      <c r="M45" s="118">
        <v>3970</v>
      </c>
      <c r="N45" s="118">
        <v>709</v>
      </c>
      <c r="O45" s="118">
        <v>1442</v>
      </c>
      <c r="P45" s="118">
        <v>2290</v>
      </c>
      <c r="Q45" s="118">
        <v>7337</v>
      </c>
      <c r="R45" s="118">
        <v>6605.5</v>
      </c>
      <c r="S45" s="118">
        <v>4224</v>
      </c>
      <c r="T45" s="118">
        <v>1977</v>
      </c>
      <c r="U45" s="118">
        <v>3927</v>
      </c>
      <c r="V45" s="118">
        <v>1570</v>
      </c>
      <c r="W45" s="118">
        <v>1490</v>
      </c>
      <c r="X45" s="118">
        <v>8378</v>
      </c>
      <c r="Y45" s="118">
        <v>4310</v>
      </c>
      <c r="Z45" s="21"/>
    </row>
    <row r="46" spans="1:29" s="2" customFormat="1" ht="30" customHeight="1" x14ac:dyDescent="0.25">
      <c r="A46" s="18" t="s">
        <v>54</v>
      </c>
      <c r="B46" s="23">
        <v>45893</v>
      </c>
      <c r="C46" s="23">
        <f>SUM(E46:Y46)</f>
        <v>93596.2</v>
      </c>
      <c r="D46" s="15">
        <f t="shared" si="14"/>
        <v>2.0394439239099644</v>
      </c>
      <c r="E46" s="93">
        <v>727</v>
      </c>
      <c r="F46" s="93">
        <v>2765</v>
      </c>
      <c r="G46" s="93">
        <v>6991</v>
      </c>
      <c r="H46" s="93">
        <v>7796</v>
      </c>
      <c r="I46" s="93">
        <v>3016</v>
      </c>
      <c r="J46" s="93">
        <v>7300</v>
      </c>
      <c r="K46" s="93">
        <v>2058</v>
      </c>
      <c r="L46" s="93">
        <v>5152</v>
      </c>
      <c r="M46" s="93">
        <v>3297</v>
      </c>
      <c r="N46" s="93">
        <v>1915</v>
      </c>
      <c r="O46" s="93">
        <v>3998</v>
      </c>
      <c r="P46" s="93">
        <v>5350</v>
      </c>
      <c r="Q46" s="93">
        <v>3781</v>
      </c>
      <c r="R46" s="93">
        <v>5712.5</v>
      </c>
      <c r="S46" s="93">
        <v>4805</v>
      </c>
      <c r="T46" s="93">
        <v>4612.7</v>
      </c>
      <c r="U46" s="93">
        <v>3782</v>
      </c>
      <c r="V46" s="93">
        <v>2187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244</v>
      </c>
      <c r="C47" s="23">
        <f>SUM(E47:Y47)</f>
        <v>600</v>
      </c>
      <c r="D47" s="15">
        <f t="shared" si="14"/>
        <v>2.459016393442623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/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545</v>
      </c>
      <c r="D48" s="15">
        <f t="shared" si="14"/>
        <v>7.2666666666666666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>
        <v>20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5968</v>
      </c>
      <c r="C49" s="23">
        <f>SUM(E49:Y49)</f>
        <v>11523</v>
      </c>
      <c r="D49" s="15">
        <f t="shared" si="14"/>
        <v>1.9307975871313674</v>
      </c>
      <c r="E49" s="93">
        <v>252</v>
      </c>
      <c r="F49" s="93">
        <v>130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1948</v>
      </c>
      <c r="N49" s="93">
        <v>220</v>
      </c>
      <c r="O49" s="93">
        <v>170</v>
      </c>
      <c r="P49" s="93">
        <v>515</v>
      </c>
      <c r="Q49" s="93">
        <v>592</v>
      </c>
      <c r="R49" s="93">
        <v>350</v>
      </c>
      <c r="S49" s="93">
        <f>63+950</f>
        <v>1013</v>
      </c>
      <c r="T49" s="93">
        <f>881+64</f>
        <v>945</v>
      </c>
      <c r="U49" s="93">
        <v>447</v>
      </c>
      <c r="V49" s="93">
        <v>40</v>
      </c>
      <c r="W49" s="93">
        <v>598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728</v>
      </c>
      <c r="C51" s="23">
        <f t="shared" si="16"/>
        <v>42188</v>
      </c>
      <c r="D51" s="15"/>
      <c r="E51" s="118">
        <v>6500</v>
      </c>
      <c r="F51" s="118">
        <v>1580</v>
      </c>
      <c r="G51" s="118">
        <v>3230</v>
      </c>
      <c r="H51" s="118">
        <v>2430</v>
      </c>
      <c r="I51" s="118">
        <v>3194</v>
      </c>
      <c r="J51" s="118">
        <v>4360</v>
      </c>
      <c r="K51" s="118">
        <v>1396</v>
      </c>
      <c r="L51" s="118">
        <v>588</v>
      </c>
      <c r="M51" s="118">
        <v>2280</v>
      </c>
      <c r="N51" s="118">
        <v>790</v>
      </c>
      <c r="O51" s="118">
        <v>725</v>
      </c>
      <c r="P51" s="118">
        <v>250</v>
      </c>
      <c r="Q51" s="118">
        <v>3094</v>
      </c>
      <c r="R51" s="118">
        <v>2163</v>
      </c>
      <c r="S51" s="118"/>
      <c r="T51" s="118">
        <v>1091</v>
      </c>
      <c r="U51" s="118">
        <v>1519</v>
      </c>
      <c r="V51" s="118">
        <v>300</v>
      </c>
      <c r="W51" s="118">
        <v>1842</v>
      </c>
      <c r="X51" s="118">
        <v>2596</v>
      </c>
      <c r="Y51" s="118">
        <v>2260</v>
      </c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33270</v>
      </c>
      <c r="D52" s="15"/>
      <c r="E52" s="118"/>
      <c r="F52" s="118">
        <v>1580</v>
      </c>
      <c r="G52" s="118">
        <v>2810</v>
      </c>
      <c r="H52" s="118">
        <v>637</v>
      </c>
      <c r="I52" s="118">
        <v>3194</v>
      </c>
      <c r="J52" s="118">
        <v>4150</v>
      </c>
      <c r="K52" s="118">
        <v>1396</v>
      </c>
      <c r="L52" s="118"/>
      <c r="M52" s="118">
        <v>1200</v>
      </c>
      <c r="N52" s="118"/>
      <c r="O52" s="118"/>
      <c r="P52" s="118"/>
      <c r="Q52" s="118">
        <v>3094</v>
      </c>
      <c r="R52" s="118">
        <v>2163</v>
      </c>
      <c r="S52" s="118">
        <v>4823</v>
      </c>
      <c r="T52" s="118"/>
      <c r="U52" s="118">
        <v>1519</v>
      </c>
      <c r="V52" s="118"/>
      <c r="W52" s="118">
        <v>1842</v>
      </c>
      <c r="X52" s="118">
        <v>3242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5474</v>
      </c>
      <c r="D53" s="165">
        <f t="shared" si="14"/>
        <v>0.99527272727272731</v>
      </c>
      <c r="E53" s="195">
        <v>98</v>
      </c>
      <c r="F53" s="195">
        <v>178</v>
      </c>
      <c r="G53" s="195">
        <v>674</v>
      </c>
      <c r="H53" s="195">
        <v>367</v>
      </c>
      <c r="I53" s="196">
        <v>15</v>
      </c>
      <c r="J53" s="195">
        <v>157</v>
      </c>
      <c r="K53" s="195">
        <v>925</v>
      </c>
      <c r="L53" s="195">
        <v>772</v>
      </c>
      <c r="M53" s="195">
        <v>210</v>
      </c>
      <c r="N53" s="195">
        <v>37</v>
      </c>
      <c r="O53" s="195">
        <v>236</v>
      </c>
      <c r="P53" s="195">
        <v>251</v>
      </c>
      <c r="Q53" s="196">
        <v>12</v>
      </c>
      <c r="R53" s="195">
        <v>453</v>
      </c>
      <c r="S53" s="195">
        <v>212</v>
      </c>
      <c r="T53" s="195">
        <v>45</v>
      </c>
      <c r="U53" s="195">
        <v>115</v>
      </c>
      <c r="V53" s="195">
        <v>5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247</v>
      </c>
      <c r="C54" s="23">
        <f t="shared" si="16"/>
        <v>2862</v>
      </c>
      <c r="D54" s="15">
        <f t="shared" si="14"/>
        <v>11.587044534412955</v>
      </c>
      <c r="E54" s="118">
        <v>170</v>
      </c>
      <c r="F54" s="118">
        <v>65</v>
      </c>
      <c r="G54" s="118">
        <v>577</v>
      </c>
      <c r="H54" s="118">
        <v>212</v>
      </c>
      <c r="I54" s="118">
        <v>5</v>
      </c>
      <c r="J54" s="118">
        <v>41</v>
      </c>
      <c r="K54" s="118">
        <v>258</v>
      </c>
      <c r="L54" s="118">
        <v>543</v>
      </c>
      <c r="M54" s="118">
        <v>178</v>
      </c>
      <c r="N54" s="118">
        <v>26</v>
      </c>
      <c r="O54" s="118">
        <v>33</v>
      </c>
      <c r="P54" s="118">
        <v>48</v>
      </c>
      <c r="Q54" s="118">
        <v>12</v>
      </c>
      <c r="R54" s="118">
        <v>298</v>
      </c>
      <c r="S54" s="118">
        <v>65</v>
      </c>
      <c r="T54" s="118">
        <v>23</v>
      </c>
      <c r="U54" s="118">
        <v>65</v>
      </c>
      <c r="V54" s="118">
        <v>2</v>
      </c>
      <c r="W54" s="118">
        <v>90</v>
      </c>
      <c r="X54" s="118">
        <v>151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4.4909090909090912E-2</v>
      </c>
      <c r="C55" s="15">
        <f>C54/C53</f>
        <v>0.52283522104493974</v>
      </c>
      <c r="D55" s="15">
        <f t="shared" si="14"/>
        <v>11.642079820838738</v>
      </c>
      <c r="E55" s="117">
        <f t="shared" ref="E55:X55" si="17">E54/E53</f>
        <v>1.7346938775510203</v>
      </c>
      <c r="F55" s="117">
        <f t="shared" si="17"/>
        <v>0.3651685393258427</v>
      </c>
      <c r="G55" s="117">
        <f t="shared" si="17"/>
        <v>0.85608308605341243</v>
      </c>
      <c r="H55" s="117">
        <f t="shared" si="17"/>
        <v>0.57765667574931878</v>
      </c>
      <c r="I55" s="117">
        <f t="shared" si="17"/>
        <v>0.33333333333333331</v>
      </c>
      <c r="J55" s="117">
        <f t="shared" si="17"/>
        <v>0.26114649681528662</v>
      </c>
      <c r="K55" s="117">
        <f t="shared" si="17"/>
        <v>0.2789189189189189</v>
      </c>
      <c r="L55" s="117">
        <f t="shared" si="17"/>
        <v>0.70336787564766834</v>
      </c>
      <c r="M55" s="117">
        <f t="shared" si="17"/>
        <v>0.84761904761904761</v>
      </c>
      <c r="N55" s="117">
        <f t="shared" si="17"/>
        <v>0.70270270270270274</v>
      </c>
      <c r="O55" s="117">
        <f t="shared" si="17"/>
        <v>0.13983050847457626</v>
      </c>
      <c r="P55" s="117">
        <f t="shared" si="17"/>
        <v>0.19123505976095617</v>
      </c>
      <c r="Q55" s="117">
        <f t="shared" si="17"/>
        <v>1</v>
      </c>
      <c r="R55" s="117">
        <f t="shared" si="17"/>
        <v>0.65783664459161151</v>
      </c>
      <c r="S55" s="117">
        <f t="shared" si="17"/>
        <v>0.30660377358490565</v>
      </c>
      <c r="T55" s="117">
        <f t="shared" si="17"/>
        <v>0.51111111111111107</v>
      </c>
      <c r="U55" s="117">
        <f t="shared" si="17"/>
        <v>0.56521739130434778</v>
      </c>
      <c r="V55" s="117">
        <f t="shared" si="17"/>
        <v>0.4</v>
      </c>
      <c r="W55" s="117">
        <f t="shared" si="17"/>
        <v>0.25641025641025639</v>
      </c>
      <c r="X55" s="117">
        <f t="shared" si="17"/>
        <v>0.4182825484764543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871</v>
      </c>
      <c r="D57" s="165">
        <f t="shared" si="14"/>
        <v>0.96777777777777774</v>
      </c>
      <c r="E57" s="195">
        <v>12</v>
      </c>
      <c r="F57" s="195">
        <v>105</v>
      </c>
      <c r="G57" s="195">
        <v>72</v>
      </c>
      <c r="H57" s="195"/>
      <c r="I57" s="195">
        <v>7</v>
      </c>
      <c r="J57" s="195">
        <v>9</v>
      </c>
      <c r="K57" s="195">
        <v>119</v>
      </c>
      <c r="L57" s="195">
        <v>70</v>
      </c>
      <c r="M57" s="195">
        <v>33</v>
      </c>
      <c r="N57" s="195">
        <v>5</v>
      </c>
      <c r="O57" s="195">
        <v>40</v>
      </c>
      <c r="P57" s="195">
        <v>109</v>
      </c>
      <c r="Q57" s="195"/>
      <c r="R57" s="195">
        <v>3</v>
      </c>
      <c r="S57" s="195">
        <v>35</v>
      </c>
      <c r="T57" s="195">
        <v>36</v>
      </c>
      <c r="U57" s="195"/>
      <c r="V57" s="195">
        <v>17</v>
      </c>
      <c r="W57" s="195">
        <v>95</v>
      </c>
      <c r="X57" s="196">
        <v>94</v>
      </c>
      <c r="Y57" s="195">
        <v>10</v>
      </c>
      <c r="Z57" s="20"/>
    </row>
    <row r="58" spans="1:26" s="2" customFormat="1" ht="28.5" customHeight="1" x14ac:dyDescent="0.25">
      <c r="A58" s="31" t="s">
        <v>154</v>
      </c>
      <c r="B58" s="27">
        <v>116</v>
      </c>
      <c r="C58" s="27">
        <f t="shared" si="16"/>
        <v>277.5</v>
      </c>
      <c r="D58" s="15">
        <f t="shared" si="14"/>
        <v>2.3922413793103448</v>
      </c>
      <c r="E58" s="93">
        <v>23</v>
      </c>
      <c r="F58" s="93"/>
      <c r="G58" s="93">
        <v>48</v>
      </c>
      <c r="H58" s="93"/>
      <c r="I58" s="93"/>
      <c r="J58" s="93">
        <v>5</v>
      </c>
      <c r="K58" s="93">
        <v>38</v>
      </c>
      <c r="L58" s="93">
        <v>30</v>
      </c>
      <c r="M58" s="93">
        <v>7</v>
      </c>
      <c r="N58" s="122"/>
      <c r="O58" s="93">
        <v>5</v>
      </c>
      <c r="P58" s="93">
        <v>14</v>
      </c>
      <c r="Q58" s="93"/>
      <c r="R58" s="93"/>
      <c r="S58" s="93">
        <v>10</v>
      </c>
      <c r="T58" s="93">
        <v>2.5</v>
      </c>
      <c r="U58" s="93"/>
      <c r="V58" s="93"/>
      <c r="W58" s="93"/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0.12888888888888889</v>
      </c>
      <c r="C59" s="9">
        <f>C58/C57</f>
        <v>0.3185993111366246</v>
      </c>
      <c r="D59" s="15">
        <f t="shared" si="14"/>
        <v>2.4718912070945014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0.66666666666666663</v>
      </c>
      <c r="H59" s="115"/>
      <c r="I59" s="115">
        <f t="shared" si="18"/>
        <v>0</v>
      </c>
      <c r="J59" s="115">
        <f t="shared" si="18"/>
        <v>0.55555555555555558</v>
      </c>
      <c r="K59" s="115">
        <f t="shared" si="18"/>
        <v>0.31932773109243695</v>
      </c>
      <c r="L59" s="115">
        <f t="shared" si="18"/>
        <v>0.42857142857142855</v>
      </c>
      <c r="M59" s="115">
        <f t="shared" si="18"/>
        <v>0.21212121212121213</v>
      </c>
      <c r="N59" s="115">
        <f t="shared" si="18"/>
        <v>0</v>
      </c>
      <c r="O59" s="115">
        <f t="shared" si="18"/>
        <v>0.125</v>
      </c>
      <c r="P59" s="115">
        <f t="shared" si="18"/>
        <v>0.12844036697247707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6.9444444444444448E-2</v>
      </c>
      <c r="U59" s="115"/>
      <c r="V59" s="115"/>
      <c r="W59" s="115">
        <f t="shared" si="18"/>
        <v>0</v>
      </c>
      <c r="X59" s="115">
        <f t="shared" si="18"/>
        <v>1</v>
      </c>
      <c r="Y59" s="115">
        <f t="shared" si="18"/>
        <v>0.1</v>
      </c>
      <c r="Z59" s="20"/>
    </row>
    <row r="60" spans="1:26" s="2" customFormat="1" ht="30" customHeight="1" x14ac:dyDescent="0.25">
      <c r="A60" s="13" t="s">
        <v>188</v>
      </c>
      <c r="B60" s="27">
        <v>218</v>
      </c>
      <c r="C60" s="27">
        <f t="shared" si="16"/>
        <v>621.48</v>
      </c>
      <c r="D60" s="15">
        <f t="shared" si="14"/>
        <v>2.8508256880733946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7630</v>
      </c>
      <c r="C62" s="27">
        <f>SUM(E62:Y62)</f>
        <v>23742</v>
      </c>
      <c r="D62" s="15">
        <f>C62/B62</f>
        <v>3.1116644823066841</v>
      </c>
      <c r="E62" s="118">
        <f>E64+E67+E68+E70+E74+E73+E75</f>
        <v>1200</v>
      </c>
      <c r="F62" s="118">
        <f>F64+F67+F68+F70+F74+F73+F75</f>
        <v>900</v>
      </c>
      <c r="G62" s="118">
        <f>G64+G67+G68+G70+G74+G73+G75</f>
        <v>1120</v>
      </c>
      <c r="H62" s="118">
        <f>H64+H67+H68+H70+H74+H73+H75</f>
        <v>1142</v>
      </c>
      <c r="I62" s="118">
        <f t="shared" ref="I62:Y62" si="19">I64+I67+I68+I70+I74+I73+I75</f>
        <v>1060</v>
      </c>
      <c r="J62" s="118">
        <f t="shared" si="19"/>
        <v>5200</v>
      </c>
      <c r="K62" s="118">
        <f t="shared" si="19"/>
        <v>262</v>
      </c>
      <c r="L62" s="118">
        <f t="shared" si="19"/>
        <v>1107</v>
      </c>
      <c r="M62" s="118">
        <f t="shared" si="19"/>
        <v>1115</v>
      </c>
      <c r="N62" s="118">
        <f t="shared" si="19"/>
        <v>287</v>
      </c>
      <c r="O62" s="118"/>
      <c r="P62" s="118">
        <f t="shared" si="19"/>
        <v>297</v>
      </c>
      <c r="Q62" s="118">
        <f t="shared" si="19"/>
        <v>1986</v>
      </c>
      <c r="R62" s="118">
        <f t="shared" si="19"/>
        <v>624</v>
      </c>
      <c r="S62" s="118">
        <f t="shared" si="19"/>
        <v>1894</v>
      </c>
      <c r="T62" s="118">
        <f t="shared" si="19"/>
        <v>1050</v>
      </c>
      <c r="U62" s="118">
        <f t="shared" si="19"/>
        <v>1829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7626</v>
      </c>
      <c r="C63" s="27">
        <f>SUM(E63:Y63)</f>
        <v>24717.25</v>
      </c>
      <c r="D63" s="15">
        <f t="shared" si="14"/>
        <v>3.2411814843954891</v>
      </c>
      <c r="E63" s="118">
        <f>E69+E71+E72</f>
        <v>110</v>
      </c>
      <c r="F63" s="118">
        <f t="shared" ref="F63:Y63" si="20">F69+F71+F72</f>
        <v>400</v>
      </c>
      <c r="G63" s="118">
        <f t="shared" si="20"/>
        <v>2458</v>
      </c>
      <c r="H63" s="118">
        <f t="shared" si="20"/>
        <v>1401</v>
      </c>
      <c r="I63" s="118">
        <f t="shared" si="20"/>
        <v>868</v>
      </c>
      <c r="J63" s="118">
        <f t="shared" si="20"/>
        <v>1610</v>
      </c>
      <c r="K63" s="118">
        <f t="shared" si="20"/>
        <v>463</v>
      </c>
      <c r="L63" s="118">
        <f t="shared" si="20"/>
        <v>1901.65</v>
      </c>
      <c r="M63" s="118">
        <f t="shared" si="20"/>
        <v>606</v>
      </c>
      <c r="N63" s="118">
        <f t="shared" si="20"/>
        <v>698</v>
      </c>
      <c r="O63" s="118">
        <f t="shared" si="20"/>
        <v>826</v>
      </c>
      <c r="P63" s="118">
        <f t="shared" si="20"/>
        <v>915</v>
      </c>
      <c r="Q63" s="118">
        <f t="shared" si="20"/>
        <v>1803</v>
      </c>
      <c r="R63" s="118">
        <f t="shared" si="20"/>
        <v>167.6</v>
      </c>
      <c r="S63" s="118">
        <f t="shared" si="20"/>
        <v>340</v>
      </c>
      <c r="T63" s="118">
        <f t="shared" si="20"/>
        <v>1803</v>
      </c>
      <c r="U63" s="118">
        <f t="shared" si="20"/>
        <v>701</v>
      </c>
      <c r="V63" s="118">
        <f t="shared" si="20"/>
        <v>652</v>
      </c>
      <c r="W63" s="118">
        <f t="shared" si="20"/>
        <v>518</v>
      </c>
      <c r="X63" s="118">
        <f t="shared" si="20"/>
        <v>4357</v>
      </c>
      <c r="Y63" s="118">
        <f t="shared" si="20"/>
        <v>2119</v>
      </c>
      <c r="Z63" s="21"/>
    </row>
    <row r="64" spans="1:26" s="2" customFormat="1" ht="30" customHeight="1" x14ac:dyDescent="0.25">
      <c r="A64" s="18" t="s">
        <v>62</v>
      </c>
      <c r="B64" s="23">
        <v>301</v>
      </c>
      <c r="C64" s="27">
        <f t="shared" si="16"/>
        <v>940</v>
      </c>
      <c r="D64" s="15">
        <f t="shared" si="14"/>
        <v>3.1229235880398671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2700</v>
      </c>
      <c r="C67" s="23">
        <f>SUM(E67:Y67)</f>
        <v>10723</v>
      </c>
      <c r="D67" s="15">
        <f t="shared" si="14"/>
        <v>3.9714814814814816</v>
      </c>
      <c r="E67" s="109">
        <v>1200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1366</v>
      </c>
      <c r="R67" s="109">
        <v>505</v>
      </c>
      <c r="S67" s="109">
        <v>1806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2270</v>
      </c>
      <c r="C68" s="23">
        <f>SUM(E68:Y68)</f>
        <v>5799</v>
      </c>
      <c r="D68" s="15">
        <f t="shared" si="14"/>
        <v>2.5546255506607931</v>
      </c>
      <c r="E68" s="109"/>
      <c r="F68" s="109">
        <v>500</v>
      </c>
      <c r="G68" s="109"/>
      <c r="H68" s="109">
        <v>775</v>
      </c>
      <c r="I68" s="109">
        <v>930</v>
      </c>
      <c r="J68" s="109">
        <v>650</v>
      </c>
      <c r="K68" s="109">
        <v>262</v>
      </c>
      <c r="L68" s="109">
        <v>70</v>
      </c>
      <c r="M68" s="109">
        <v>1115</v>
      </c>
      <c r="N68" s="109">
        <v>237</v>
      </c>
      <c r="O68" s="109"/>
      <c r="P68" s="109"/>
      <c r="Q68" s="109">
        <v>200</v>
      </c>
      <c r="R68" s="109">
        <v>70</v>
      </c>
      <c r="S68" s="109"/>
      <c r="T68" s="109">
        <v>990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123</v>
      </c>
      <c r="C69" s="23">
        <f t="shared" si="21"/>
        <v>7785</v>
      </c>
      <c r="D69" s="15"/>
      <c r="E69" s="109"/>
      <c r="F69" s="109">
        <v>120</v>
      </c>
      <c r="G69" s="109">
        <v>618</v>
      </c>
      <c r="H69" s="109">
        <v>430</v>
      </c>
      <c r="I69" s="109">
        <v>438</v>
      </c>
      <c r="J69" s="109">
        <v>150</v>
      </c>
      <c r="K69" s="109"/>
      <c r="L69" s="109">
        <v>391</v>
      </c>
      <c r="M69" s="109">
        <v>325</v>
      </c>
      <c r="N69" s="109">
        <v>352</v>
      </c>
      <c r="O69" s="109">
        <v>276</v>
      </c>
      <c r="P69" s="109">
        <v>330</v>
      </c>
      <c r="Q69" s="109">
        <v>195</v>
      </c>
      <c r="R69" s="109">
        <v>150</v>
      </c>
      <c r="S69" s="109"/>
      <c r="T69" s="109">
        <v>1327</v>
      </c>
      <c r="U69" s="109">
        <v>340</v>
      </c>
      <c r="V69" s="109">
        <v>600</v>
      </c>
      <c r="W69" s="109"/>
      <c r="X69" s="109">
        <v>1075</v>
      </c>
      <c r="Y69" s="109">
        <v>668</v>
      </c>
      <c r="Z69" s="21"/>
    </row>
    <row r="70" spans="1:26" s="2" customFormat="1" ht="30" customHeight="1" x14ac:dyDescent="0.25">
      <c r="A70" s="18" t="s">
        <v>68</v>
      </c>
      <c r="B70" s="23">
        <v>1276</v>
      </c>
      <c r="C70" s="23">
        <f t="shared" si="21"/>
        <v>4712</v>
      </c>
      <c r="D70" s="15">
        <f t="shared" si="14"/>
        <v>3.6927899686520376</v>
      </c>
      <c r="E70" s="109"/>
      <c r="F70" s="109"/>
      <c r="G70" s="109">
        <v>80</v>
      </c>
      <c r="H70" s="109"/>
      <c r="I70" s="109"/>
      <c r="J70" s="109">
        <v>2250</v>
      </c>
      <c r="K70" s="109"/>
      <c r="L70" s="109">
        <v>387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1205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4595</v>
      </c>
      <c r="C71" s="23">
        <f t="shared" si="21"/>
        <v>13045.65</v>
      </c>
      <c r="D71" s="15">
        <f t="shared" si="14"/>
        <v>2.8390968443960825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163</v>
      </c>
      <c r="L71" s="123">
        <v>1444.65</v>
      </c>
      <c r="M71" s="109">
        <v>30</v>
      </c>
      <c r="N71" s="109">
        <v>346</v>
      </c>
      <c r="O71" s="109">
        <v>359</v>
      </c>
      <c r="P71" s="109">
        <v>376</v>
      </c>
      <c r="Q71" s="109">
        <v>1367</v>
      </c>
      <c r="R71" s="109"/>
      <c r="S71" s="109">
        <v>214</v>
      </c>
      <c r="T71" s="109">
        <v>405</v>
      </c>
      <c r="U71" s="109">
        <v>361</v>
      </c>
      <c r="V71" s="109">
        <v>35</v>
      </c>
      <c r="W71" s="109">
        <v>180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2908</v>
      </c>
      <c r="C72" s="23">
        <f t="shared" si="21"/>
        <v>3886.6</v>
      </c>
      <c r="D72" s="15">
        <f t="shared" si="14"/>
        <v>1.3365199449793672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>
        <v>66</v>
      </c>
      <c r="M72" s="109">
        <v>251</v>
      </c>
      <c r="N72" s="109"/>
      <c r="O72" s="109">
        <v>191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37</v>
      </c>
      <c r="C73" s="23">
        <f t="shared" si="21"/>
        <v>926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88</v>
      </c>
      <c r="T73" s="109"/>
      <c r="U73" s="109">
        <v>324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913</v>
      </c>
      <c r="C74" s="23">
        <f t="shared" si="21"/>
        <v>365</v>
      </c>
      <c r="D74" s="15">
        <f t="shared" si="14"/>
        <v>0.39978094194961666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59</v>
      </c>
      <c r="C77" s="19">
        <f t="shared" si="21"/>
        <v>122.2</v>
      </c>
      <c r="D77" s="15">
        <f t="shared" si="14"/>
        <v>2.0711864406779661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25</v>
      </c>
      <c r="C79" s="23">
        <f>SUM(E79:Y79)</f>
        <v>91.2</v>
      </c>
      <c r="D79" s="15">
        <f t="shared" si="14"/>
        <v>3.6480000000000001</v>
      </c>
      <c r="E79" s="109"/>
      <c r="F79" s="109"/>
      <c r="G79" s="109"/>
      <c r="H79" s="109">
        <v>10</v>
      </c>
      <c r="I79" s="109"/>
      <c r="J79" s="109"/>
      <c r="K79" s="109"/>
      <c r="L79" s="109"/>
      <c r="M79" s="109"/>
      <c r="N79" s="109"/>
      <c r="O79" s="109">
        <v>1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29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9282.2999999999993</v>
      </c>
      <c r="D86" s="15">
        <f t="shared" si="14"/>
        <v>3.2558049807085232</v>
      </c>
      <c r="E86" s="152">
        <f>(E42-E87)</f>
        <v>100</v>
      </c>
      <c r="F86" s="152">
        <f t="shared" ref="F86:Y86" si="22">(F42-F87)</f>
        <v>625</v>
      </c>
      <c r="G86" s="152">
        <f t="shared" si="22"/>
        <v>56</v>
      </c>
      <c r="H86" s="152">
        <f t="shared" si="22"/>
        <v>1075</v>
      </c>
      <c r="I86" s="152">
        <f t="shared" si="22"/>
        <v>75</v>
      </c>
      <c r="J86" s="152">
        <f t="shared" si="22"/>
        <v>212</v>
      </c>
      <c r="K86" s="152">
        <f t="shared" si="22"/>
        <v>147</v>
      </c>
      <c r="L86" s="152">
        <f t="shared" si="22"/>
        <v>60</v>
      </c>
      <c r="M86" s="152">
        <f t="shared" si="22"/>
        <v>835</v>
      </c>
      <c r="N86" s="152">
        <f t="shared" si="22"/>
        <v>376</v>
      </c>
      <c r="O86" s="152">
        <f t="shared" si="22"/>
        <v>729</v>
      </c>
      <c r="P86" s="152">
        <f t="shared" si="22"/>
        <v>714</v>
      </c>
      <c r="Q86" s="152">
        <f t="shared" si="22"/>
        <v>734</v>
      </c>
      <c r="R86" s="152">
        <f t="shared" si="22"/>
        <v>307</v>
      </c>
      <c r="S86" s="152">
        <f t="shared" si="22"/>
        <v>369</v>
      </c>
      <c r="T86" s="152">
        <f t="shared" si="22"/>
        <v>733.30000000000018</v>
      </c>
      <c r="U86" s="152">
        <f t="shared" si="22"/>
        <v>0</v>
      </c>
      <c r="V86" s="152">
        <f t="shared" si="22"/>
        <v>242</v>
      </c>
      <c r="W86" s="152">
        <f t="shared" si="22"/>
        <v>1383</v>
      </c>
      <c r="X86" s="152">
        <f t="shared" si="22"/>
        <v>160</v>
      </c>
      <c r="Y86" s="152">
        <f t="shared" si="22"/>
        <v>350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261807.75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2023-05-16T12:00:10Z</cp:lastPrinted>
  <dcterms:created xsi:type="dcterms:W3CDTF">2017-06-08T05:54:08Z</dcterms:created>
  <dcterms:modified xsi:type="dcterms:W3CDTF">2023-05-16T13:31:24Z</dcterms:modified>
</cp:coreProperties>
</file>