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ЛВ" sheetId="1" r:id="rId1"/>
  </sheets>
  <calcPr calcId="145621"/>
</workbook>
</file>

<file path=xl/calcChain.xml><?xml version="1.0" encoding="utf-8"?>
<calcChain xmlns="http://schemas.openxmlformats.org/spreadsheetml/2006/main">
  <c r="F143" i="1" l="1"/>
  <c r="G143" i="1"/>
  <c r="H143" i="1"/>
  <c r="E143" i="1"/>
  <c r="E139" i="1"/>
  <c r="E137" i="1" l="1"/>
  <c r="E138" i="1"/>
  <c r="E140" i="1"/>
  <c r="E141" i="1"/>
  <c r="E136" i="1"/>
  <c r="F126" i="1"/>
  <c r="H126" i="1"/>
  <c r="F142" i="1"/>
  <c r="G142" i="1"/>
  <c r="H142" i="1"/>
  <c r="E128" i="1"/>
  <c r="E118" i="1"/>
  <c r="E123" i="1"/>
  <c r="E124" i="1"/>
  <c r="E142" i="1" l="1"/>
  <c r="E119" i="1"/>
  <c r="E97" i="1"/>
  <c r="E98" i="1"/>
  <c r="E120" i="1" l="1"/>
  <c r="E121" i="1" l="1"/>
  <c r="F83" i="1"/>
  <c r="G83" i="1"/>
  <c r="H83" i="1"/>
  <c r="E78" i="1"/>
  <c r="E79" i="1"/>
  <c r="E80" i="1"/>
  <c r="E81" i="1"/>
  <c r="E122" i="1" l="1"/>
  <c r="G126" i="1"/>
  <c r="E72" i="1"/>
  <c r="E73" i="1"/>
  <c r="E74" i="1"/>
  <c r="E63" i="1"/>
  <c r="E64" i="1"/>
  <c r="E65" i="1"/>
  <c r="E66" i="1"/>
  <c r="E67" i="1"/>
  <c r="E68" i="1"/>
  <c r="F56" i="1" l="1"/>
  <c r="G56" i="1"/>
  <c r="H56" i="1"/>
  <c r="E54" i="1"/>
  <c r="E45" i="1" l="1"/>
  <c r="E46" i="1"/>
  <c r="E47" i="1"/>
  <c r="E48" i="1"/>
  <c r="F49" i="1"/>
  <c r="G49" i="1"/>
  <c r="H49" i="1"/>
  <c r="E49" i="1" l="1"/>
  <c r="G9" i="1"/>
  <c r="H9" i="1"/>
  <c r="F9" i="1"/>
  <c r="E31" i="1"/>
  <c r="E32" i="1"/>
  <c r="E33" i="1"/>
  <c r="E34" i="1"/>
  <c r="E35" i="1"/>
  <c r="E30" i="1"/>
  <c r="E26" i="1"/>
  <c r="E27" i="1"/>
  <c r="E28" i="1"/>
  <c r="E25" i="1"/>
  <c r="E23" i="1"/>
  <c r="E19" i="1"/>
  <c r="E20" i="1"/>
  <c r="E21" i="1"/>
  <c r="E18" i="1"/>
  <c r="E11" i="1"/>
  <c r="E12" i="1"/>
  <c r="E13" i="1"/>
  <c r="E14" i="1"/>
  <c r="E15" i="1"/>
  <c r="E16" i="1"/>
  <c r="E10" i="1"/>
  <c r="E8" i="1"/>
  <c r="E9" i="1" l="1"/>
  <c r="E133" i="1" l="1"/>
  <c r="E134" i="1"/>
  <c r="E127" i="1"/>
  <c r="E129" i="1"/>
  <c r="E130" i="1"/>
  <c r="E132" i="1"/>
  <c r="E125" i="1"/>
  <c r="E126" i="1" s="1"/>
  <c r="E114" i="1"/>
  <c r="E110" i="1"/>
  <c r="E111" i="1"/>
  <c r="E112" i="1"/>
  <c r="E96" i="1"/>
  <c r="E99" i="1"/>
  <c r="E84" i="1" l="1"/>
  <c r="E87" i="1"/>
  <c r="E86" i="1"/>
  <c r="E82" i="1"/>
  <c r="E83" i="1" s="1"/>
  <c r="E71" i="1" l="1"/>
  <c r="E58" i="1" l="1"/>
  <c r="E59" i="1"/>
  <c r="E57" i="1"/>
  <c r="E55" i="1"/>
  <c r="E56" i="1" s="1"/>
  <c r="E52" i="1"/>
  <c r="E43" i="1"/>
  <c r="E42" i="1"/>
  <c r="E40" i="1"/>
  <c r="E39" i="1"/>
  <c r="F17" i="1"/>
  <c r="G17" i="1"/>
  <c r="H17" i="1"/>
  <c r="E17" i="1" l="1"/>
  <c r="F131" i="1" l="1"/>
  <c r="G131" i="1"/>
  <c r="H131" i="1"/>
  <c r="E131" i="1"/>
  <c r="E113" i="1"/>
  <c r="E109" i="1"/>
  <c r="E108" i="1"/>
  <c r="E107" i="1"/>
  <c r="E106" i="1"/>
  <c r="E105" i="1"/>
  <c r="E104" i="1"/>
  <c r="E103" i="1"/>
  <c r="E102" i="1"/>
  <c r="E100" i="1"/>
  <c r="F44" i="1" l="1"/>
  <c r="G44" i="1"/>
  <c r="H44" i="1"/>
  <c r="E44" i="1"/>
  <c r="F41" i="1"/>
  <c r="F50" i="1" s="1"/>
  <c r="G41" i="1"/>
  <c r="H41" i="1"/>
  <c r="H50" i="1" s="1"/>
  <c r="E41" i="1"/>
  <c r="G50" i="1" l="1"/>
  <c r="E50" i="1"/>
  <c r="E92" i="1"/>
  <c r="E91" i="1"/>
  <c r="F85" i="1" l="1"/>
  <c r="G85" i="1"/>
  <c r="H85" i="1"/>
  <c r="E85" i="1" l="1"/>
  <c r="H24" i="1" l="1"/>
  <c r="G24" i="1"/>
  <c r="F24" i="1"/>
  <c r="F22" i="1"/>
  <c r="G22" i="1"/>
  <c r="H22" i="1"/>
  <c r="F29" i="1"/>
  <c r="G29" i="1"/>
  <c r="H29" i="1"/>
  <c r="E22" i="1" l="1"/>
  <c r="E24" i="1"/>
  <c r="E29" i="1"/>
  <c r="F135" i="1"/>
  <c r="G135" i="1"/>
  <c r="H135" i="1"/>
  <c r="F69" i="1" l="1"/>
  <c r="G69" i="1"/>
  <c r="H69" i="1"/>
  <c r="F53" i="1"/>
  <c r="E69" i="1" l="1"/>
  <c r="E53" i="1"/>
  <c r="E135" i="1" l="1"/>
  <c r="G53" i="1" l="1"/>
  <c r="H53" i="1"/>
  <c r="F60" i="1" l="1"/>
  <c r="F61" i="1" s="1"/>
  <c r="G60" i="1"/>
  <c r="G61" i="1" s="1"/>
  <c r="H60" i="1"/>
  <c r="H61" i="1" s="1"/>
  <c r="E60" i="1"/>
  <c r="E61" i="1" s="1"/>
  <c r="F115" i="1" l="1"/>
  <c r="G115" i="1"/>
  <c r="H115" i="1"/>
  <c r="E115" i="1"/>
  <c r="F101" i="1"/>
  <c r="F116" i="1" s="1"/>
  <c r="G101" i="1"/>
  <c r="G116" i="1" s="1"/>
  <c r="H101" i="1"/>
  <c r="H116" i="1" s="1"/>
  <c r="E101" i="1"/>
  <c r="E116" i="1" l="1"/>
  <c r="F88" i="1"/>
  <c r="F89" i="1" s="1"/>
  <c r="G88" i="1"/>
  <c r="G89" i="1" s="1"/>
  <c r="H88" i="1"/>
  <c r="H89" i="1" s="1"/>
  <c r="E88" i="1" l="1"/>
  <c r="E89" i="1" s="1"/>
  <c r="F93" i="1" l="1"/>
  <c r="F94" i="1" s="1"/>
  <c r="G93" i="1"/>
  <c r="G94" i="1" s="1"/>
  <c r="H93" i="1"/>
  <c r="H94" i="1" s="1"/>
  <c r="F75" i="1"/>
  <c r="F76" i="1" s="1"/>
  <c r="G75" i="1"/>
  <c r="G76" i="1" s="1"/>
  <c r="H75" i="1"/>
  <c r="H76" i="1" s="1"/>
  <c r="E75" i="1"/>
  <c r="E76" i="1" s="1"/>
  <c r="G36" i="1"/>
  <c r="H36" i="1"/>
  <c r="H37" i="1" l="1"/>
  <c r="H144" i="1" s="1"/>
  <c r="G37" i="1"/>
  <c r="G144" i="1" s="1"/>
  <c r="E93" i="1" l="1"/>
  <c r="E94" i="1" s="1"/>
  <c r="F36" i="1" l="1"/>
  <c r="E36" i="1"/>
  <c r="F37" i="1" l="1"/>
  <c r="F144" i="1" s="1"/>
  <c r="E37" i="1"/>
  <c r="E144" i="1" s="1"/>
</calcChain>
</file>

<file path=xl/sharedStrings.xml><?xml version="1.0" encoding="utf-8"?>
<sst xmlns="http://schemas.openxmlformats.org/spreadsheetml/2006/main" count="163" uniqueCount="60">
  <si>
    <t>№ п/п</t>
  </si>
  <si>
    <t>Местоположение участка</t>
  </si>
  <si>
    <t>наименование участкового лесничества</t>
  </si>
  <si>
    <t>номер квартала</t>
  </si>
  <si>
    <t>номер выдела</t>
  </si>
  <si>
    <t>Площадь лесовос-становления, га</t>
  </si>
  <si>
    <t>Способ производства, га</t>
  </si>
  <si>
    <t>искусственное</t>
  </si>
  <si>
    <t>комбинированное</t>
  </si>
  <si>
    <t>содействие естественному возобновлению</t>
  </si>
  <si>
    <t>Итого по участковому лесничеству</t>
  </si>
  <si>
    <t>Всего по  лесничеству</t>
  </si>
  <si>
    <t xml:space="preserve">Информация о проведенных лесовосстановительных мероприятиях </t>
  </si>
  <si>
    <t>Таблица 1</t>
  </si>
  <si>
    <t>Авруйское</t>
  </si>
  <si>
    <t>Вурнарское</t>
  </si>
  <si>
    <t>Калининское</t>
  </si>
  <si>
    <t>Алатырское лесничество</t>
  </si>
  <si>
    <t>Пригородное</t>
  </si>
  <si>
    <t>Шумское</t>
  </si>
  <si>
    <t>Вурнарское лесничество</t>
  </si>
  <si>
    <t>Ибресинское лесничество</t>
  </si>
  <si>
    <t>Кошлоушское</t>
  </si>
  <si>
    <t>Березовское</t>
  </si>
  <si>
    <t>Кармалинское</t>
  </si>
  <si>
    <t>Шихранское</t>
  </si>
  <si>
    <t>Тобурдановское</t>
  </si>
  <si>
    <t>Всего по лесничеству</t>
  </si>
  <si>
    <t>Канашское лесничество</t>
  </si>
  <si>
    <t>Кирское</t>
  </si>
  <si>
    <t xml:space="preserve">Атратское </t>
  </si>
  <si>
    <t>Кирское лесничество</t>
  </si>
  <si>
    <t>Северное</t>
  </si>
  <si>
    <t>Чебоксарское лесничество</t>
  </si>
  <si>
    <t>Шемуршинское лесничество</t>
  </si>
  <si>
    <t>Алгашинское</t>
  </si>
  <si>
    <t>Порецкое</t>
  </si>
  <si>
    <t>Шумерлинское лесничество</t>
  </si>
  <si>
    <t>Всего по Чувашской Республике</t>
  </si>
  <si>
    <t>Шемуршинское</t>
  </si>
  <si>
    <t>Чукальское</t>
  </si>
  <si>
    <t>Торханское</t>
  </si>
  <si>
    <t>Первомайское</t>
  </si>
  <si>
    <t xml:space="preserve">Гартовское </t>
  </si>
  <si>
    <t>Дубовское</t>
  </si>
  <si>
    <t>Безднинское</t>
  </si>
  <si>
    <t>Соловьёвское</t>
  </si>
  <si>
    <t>4</t>
  </si>
  <si>
    <t>на территории Чувашской Республики в 2023 году</t>
  </si>
  <si>
    <t>Айбесинское</t>
  </si>
  <si>
    <t>10ч</t>
  </si>
  <si>
    <t>15ч</t>
  </si>
  <si>
    <t>6ч</t>
  </si>
  <si>
    <t>16ч</t>
  </si>
  <si>
    <t>28ч</t>
  </si>
  <si>
    <t>18ч</t>
  </si>
  <si>
    <t>29ч</t>
  </si>
  <si>
    <t>2ч</t>
  </si>
  <si>
    <t>11ч</t>
  </si>
  <si>
    <t>1ч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</si>
</sst>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[$-419]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166" fontId="8" fillId="0" borderId="0"/>
    <xf numFmtId="0" fontId="12" fillId="0" borderId="0"/>
    <xf numFmtId="0" fontId="13" fillId="0" borderId="0"/>
  </cellStyleXfs>
  <cellXfs count="9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6" fontId="9" fillId="0" borderId="12" xfId="2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6" fontId="9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0" xfId="0"/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5" fontId="2" fillId="0" borderId="12" xfId="3" applyNumberFormat="1" applyFont="1" applyBorder="1" applyAlignment="1">
      <alignment horizontal="center"/>
    </xf>
    <xf numFmtId="0" fontId="1" fillId="0" borderId="12" xfId="3" applyNumberFormat="1" applyFont="1" applyBorder="1" applyAlignment="1">
      <alignment horizontal="center"/>
    </xf>
    <xf numFmtId="165" fontId="1" fillId="0" borderId="12" xfId="3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6" fontId="9" fillId="0" borderId="3" xfId="2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/>
    <xf numFmtId="0" fontId="6" fillId="0" borderId="14" xfId="0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1" fillId="0" borderId="4" xfId="1" applyFont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5">
    <cellStyle name="Excel Built-in Normal" xfId="2"/>
    <cellStyle name="Денежный" xfId="1" builtinId="4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zoomScaleNormal="100" zoomScaleSheetLayoutView="70" workbookViewId="0">
      <selection activeCell="A144" sqref="A144:B144"/>
    </sheetView>
  </sheetViews>
  <sheetFormatPr defaultRowHeight="15" x14ac:dyDescent="0.25"/>
  <cols>
    <col min="1" max="1" width="6.5703125" customWidth="1"/>
    <col min="2" max="2" width="20.7109375" customWidth="1"/>
    <col min="3" max="3" width="11.140625" customWidth="1"/>
    <col min="4" max="4" width="12.7109375" customWidth="1"/>
    <col min="5" max="5" width="14.7109375" customWidth="1"/>
    <col min="6" max="6" width="15.7109375" customWidth="1"/>
    <col min="7" max="7" width="19.5703125" customWidth="1"/>
    <col min="8" max="8" width="16.85546875" customWidth="1"/>
  </cols>
  <sheetData>
    <row r="1" spans="1:8" x14ac:dyDescent="0.25">
      <c r="H1" s="1" t="s">
        <v>13</v>
      </c>
    </row>
    <row r="2" spans="1:8" ht="16.5" x14ac:dyDescent="0.25">
      <c r="A2" s="79" t="s">
        <v>12</v>
      </c>
      <c r="B2" s="79"/>
      <c r="C2" s="79"/>
      <c r="D2" s="79"/>
      <c r="E2" s="79"/>
      <c r="F2" s="79"/>
      <c r="G2" s="79"/>
      <c r="H2" s="79"/>
    </row>
    <row r="3" spans="1:8" ht="16.5" x14ac:dyDescent="0.25">
      <c r="A3" s="79" t="s">
        <v>48</v>
      </c>
      <c r="B3" s="79"/>
      <c r="C3" s="79"/>
      <c r="D3" s="79"/>
      <c r="E3" s="79"/>
      <c r="F3" s="79"/>
      <c r="G3" s="79"/>
      <c r="H3" s="79"/>
    </row>
    <row r="4" spans="1:8" ht="16.5" x14ac:dyDescent="0.25">
      <c r="A4" s="2"/>
      <c r="B4" s="2"/>
      <c r="C4" s="2"/>
      <c r="D4" s="2"/>
      <c r="E4" s="2"/>
      <c r="F4" s="2"/>
      <c r="G4" s="2"/>
      <c r="H4" s="2"/>
    </row>
    <row r="5" spans="1:8" ht="16.5" customHeight="1" x14ac:dyDescent="0.25">
      <c r="A5" s="83" t="s">
        <v>17</v>
      </c>
      <c r="B5" s="84"/>
      <c r="C5" s="84"/>
      <c r="D5" s="84"/>
      <c r="E5" s="84"/>
      <c r="F5" s="84"/>
      <c r="G5" s="84"/>
      <c r="H5" s="85"/>
    </row>
    <row r="6" spans="1:8" ht="15" customHeight="1" x14ac:dyDescent="0.25">
      <c r="A6" s="81" t="s">
        <v>0</v>
      </c>
      <c r="B6" s="62" t="s">
        <v>1</v>
      </c>
      <c r="C6" s="80"/>
      <c r="D6" s="63"/>
      <c r="E6" s="81" t="s">
        <v>5</v>
      </c>
      <c r="F6" s="62" t="s">
        <v>6</v>
      </c>
      <c r="G6" s="80"/>
      <c r="H6" s="63"/>
    </row>
    <row r="7" spans="1:8" ht="45.75" customHeight="1" x14ac:dyDescent="0.25">
      <c r="A7" s="82"/>
      <c r="B7" s="5" t="s">
        <v>2</v>
      </c>
      <c r="C7" s="5" t="s">
        <v>3</v>
      </c>
      <c r="D7" s="5" t="s">
        <v>4</v>
      </c>
      <c r="E7" s="82"/>
      <c r="F7" s="5" t="s">
        <v>7</v>
      </c>
      <c r="G7" s="5" t="s">
        <v>8</v>
      </c>
      <c r="H7" s="5" t="s">
        <v>9</v>
      </c>
    </row>
    <row r="8" spans="1:8" s="28" customFormat="1" ht="20.25" customHeight="1" x14ac:dyDescent="0.25">
      <c r="A8" s="32">
        <v>1</v>
      </c>
      <c r="B8" s="29" t="s">
        <v>49</v>
      </c>
      <c r="C8" s="29">
        <v>71</v>
      </c>
      <c r="D8" s="29">
        <v>4</v>
      </c>
      <c r="E8" s="31">
        <f t="shared" ref="E8:E35" si="0">SUM(F8:H8)</f>
        <v>2.8</v>
      </c>
      <c r="F8" s="29">
        <v>2.8</v>
      </c>
      <c r="G8" s="29"/>
      <c r="H8" s="29"/>
    </row>
    <row r="9" spans="1:8" s="28" customFormat="1" ht="28.5" customHeight="1" x14ac:dyDescent="0.25">
      <c r="A9" s="59" t="s">
        <v>10</v>
      </c>
      <c r="B9" s="60"/>
      <c r="C9" s="30"/>
      <c r="D9" s="30"/>
      <c r="E9" s="4">
        <f>SUM(E2:E8)</f>
        <v>2.8</v>
      </c>
      <c r="F9" s="4">
        <f>SUM(F8)</f>
        <v>2.8</v>
      </c>
      <c r="G9" s="4">
        <f t="shared" ref="G9:H9" si="1">SUM(G8)</f>
        <v>0</v>
      </c>
      <c r="H9" s="4">
        <f t="shared" si="1"/>
        <v>0</v>
      </c>
    </row>
    <row r="10" spans="1:8" ht="15.75" customHeight="1" x14ac:dyDescent="0.25">
      <c r="A10" s="32">
        <v>2</v>
      </c>
      <c r="B10" s="25" t="s">
        <v>45</v>
      </c>
      <c r="C10" s="29">
        <v>105</v>
      </c>
      <c r="D10" s="29">
        <v>9</v>
      </c>
      <c r="E10" s="31">
        <f t="shared" si="0"/>
        <v>1.2</v>
      </c>
      <c r="F10" s="7">
        <v>1.2</v>
      </c>
      <c r="G10" s="29"/>
      <c r="H10" s="29"/>
    </row>
    <row r="11" spans="1:8" ht="15" customHeight="1" x14ac:dyDescent="0.25">
      <c r="A11" s="32">
        <v>3</v>
      </c>
      <c r="B11" s="25" t="s">
        <v>45</v>
      </c>
      <c r="C11" s="25">
        <v>149</v>
      </c>
      <c r="D11" s="25">
        <v>3</v>
      </c>
      <c r="E11" s="31">
        <f t="shared" si="0"/>
        <v>2.2000000000000002</v>
      </c>
      <c r="F11" s="26">
        <v>2.2000000000000002</v>
      </c>
      <c r="G11" s="26"/>
      <c r="H11" s="26"/>
    </row>
    <row r="12" spans="1:8" ht="15.75" customHeight="1" x14ac:dyDescent="0.25">
      <c r="A12" s="32">
        <v>4</v>
      </c>
      <c r="B12" s="25" t="s">
        <v>45</v>
      </c>
      <c r="C12" s="25">
        <v>158</v>
      </c>
      <c r="D12" s="25">
        <v>14</v>
      </c>
      <c r="E12" s="31">
        <f t="shared" si="0"/>
        <v>3.7</v>
      </c>
      <c r="F12" s="26">
        <v>3.7</v>
      </c>
      <c r="G12" s="26"/>
      <c r="H12" s="26"/>
    </row>
    <row r="13" spans="1:8" ht="13.5" customHeight="1" x14ac:dyDescent="0.25">
      <c r="A13" s="32">
        <v>5</v>
      </c>
      <c r="B13" s="25" t="s">
        <v>45</v>
      </c>
      <c r="C13" s="25">
        <v>161</v>
      </c>
      <c r="D13" s="25">
        <v>4</v>
      </c>
      <c r="E13" s="31">
        <f t="shared" si="0"/>
        <v>1.4</v>
      </c>
      <c r="F13" s="26">
        <v>1.4</v>
      </c>
      <c r="G13" s="26"/>
      <c r="H13" s="26"/>
    </row>
    <row r="14" spans="1:8" ht="14.25" customHeight="1" x14ac:dyDescent="0.25">
      <c r="A14" s="32">
        <v>6</v>
      </c>
      <c r="B14" s="25" t="s">
        <v>45</v>
      </c>
      <c r="C14" s="25">
        <v>119</v>
      </c>
      <c r="D14" s="25">
        <v>6</v>
      </c>
      <c r="E14" s="31">
        <f t="shared" si="0"/>
        <v>2.2000000000000002</v>
      </c>
      <c r="F14" s="26"/>
      <c r="G14" s="26"/>
      <c r="H14" s="26">
        <v>2.2000000000000002</v>
      </c>
    </row>
    <row r="15" spans="1:8" ht="15.75" customHeight="1" x14ac:dyDescent="0.25">
      <c r="A15" s="32">
        <v>7</v>
      </c>
      <c r="B15" s="25" t="s">
        <v>45</v>
      </c>
      <c r="C15" s="25">
        <v>126</v>
      </c>
      <c r="D15" s="25">
        <v>3</v>
      </c>
      <c r="E15" s="31">
        <f t="shared" si="0"/>
        <v>1.4</v>
      </c>
      <c r="F15" s="26"/>
      <c r="G15" s="26"/>
      <c r="H15" s="26">
        <v>1.4</v>
      </c>
    </row>
    <row r="16" spans="1:8" ht="15" customHeight="1" x14ac:dyDescent="0.25">
      <c r="A16" s="30">
        <v>8</v>
      </c>
      <c r="B16" s="25" t="s">
        <v>45</v>
      </c>
      <c r="C16" s="25">
        <v>160</v>
      </c>
      <c r="D16" s="25">
        <v>11</v>
      </c>
      <c r="E16" s="31">
        <f t="shared" si="0"/>
        <v>2.7</v>
      </c>
      <c r="F16" s="26"/>
      <c r="G16" s="26"/>
      <c r="H16" s="26">
        <v>2.7</v>
      </c>
    </row>
    <row r="17" spans="1:12" ht="28.9" customHeight="1" x14ac:dyDescent="0.25">
      <c r="A17" s="59" t="s">
        <v>10</v>
      </c>
      <c r="B17" s="60"/>
      <c r="C17" s="30"/>
      <c r="D17" s="30"/>
      <c r="E17" s="4">
        <f>SUM(E10:E16)</f>
        <v>14.8</v>
      </c>
      <c r="F17" s="4">
        <f t="shared" ref="F17:H17" si="2">SUM(F10:F16)</f>
        <v>8.5</v>
      </c>
      <c r="G17" s="4">
        <f t="shared" si="2"/>
        <v>0</v>
      </c>
      <c r="H17" s="4">
        <f t="shared" si="2"/>
        <v>6.3000000000000007</v>
      </c>
      <c r="J17" s="18"/>
      <c r="K17" s="19"/>
      <c r="L17" s="18"/>
    </row>
    <row r="18" spans="1:12" ht="15" customHeight="1" x14ac:dyDescent="0.25">
      <c r="A18" s="41">
        <v>9</v>
      </c>
      <c r="B18" s="30" t="s">
        <v>42</v>
      </c>
      <c r="C18" s="25">
        <v>3</v>
      </c>
      <c r="D18" s="25">
        <v>15</v>
      </c>
      <c r="E18" s="31">
        <f t="shared" si="0"/>
        <v>1.5</v>
      </c>
      <c r="F18" s="26">
        <v>1.5</v>
      </c>
      <c r="G18" s="20"/>
      <c r="H18" s="20"/>
      <c r="J18" s="18"/>
      <c r="K18" s="18"/>
      <c r="L18" s="18"/>
    </row>
    <row r="19" spans="1:12" s="28" customFormat="1" ht="15" customHeight="1" x14ac:dyDescent="0.25">
      <c r="A19" s="41">
        <v>10</v>
      </c>
      <c r="B19" s="30" t="s">
        <v>42</v>
      </c>
      <c r="C19" s="25">
        <v>90</v>
      </c>
      <c r="D19" s="25">
        <v>11</v>
      </c>
      <c r="E19" s="31">
        <f t="shared" si="0"/>
        <v>1.5</v>
      </c>
      <c r="F19" s="26">
        <v>1.5</v>
      </c>
      <c r="G19" s="26"/>
      <c r="H19" s="26"/>
      <c r="J19" s="18"/>
      <c r="K19" s="18"/>
      <c r="L19" s="18"/>
    </row>
    <row r="20" spans="1:12" s="28" customFormat="1" ht="15" customHeight="1" x14ac:dyDescent="0.25">
      <c r="A20" s="41">
        <v>11</v>
      </c>
      <c r="B20" s="30" t="s">
        <v>42</v>
      </c>
      <c r="C20" s="25">
        <v>124</v>
      </c>
      <c r="D20" s="25">
        <v>13</v>
      </c>
      <c r="E20" s="31">
        <f t="shared" si="0"/>
        <v>0.5</v>
      </c>
      <c r="F20" s="26">
        <v>0.5</v>
      </c>
      <c r="G20" s="26"/>
      <c r="H20" s="26"/>
      <c r="J20" s="18"/>
      <c r="K20" s="18"/>
      <c r="L20" s="18"/>
    </row>
    <row r="21" spans="1:12" ht="15" customHeight="1" x14ac:dyDescent="0.25">
      <c r="A21" s="41">
        <v>12</v>
      </c>
      <c r="B21" s="30" t="s">
        <v>42</v>
      </c>
      <c r="C21" s="25">
        <v>124</v>
      </c>
      <c r="D21" s="25">
        <v>13</v>
      </c>
      <c r="E21" s="31">
        <f t="shared" si="0"/>
        <v>1.8</v>
      </c>
      <c r="F21" s="26"/>
      <c r="G21" s="26"/>
      <c r="H21" s="26">
        <v>1.8</v>
      </c>
    </row>
    <row r="22" spans="1:12" ht="29.25" customHeight="1" x14ac:dyDescent="0.25">
      <c r="A22" s="59" t="s">
        <v>10</v>
      </c>
      <c r="B22" s="60"/>
      <c r="C22" s="30"/>
      <c r="D22" s="30"/>
      <c r="E22" s="4">
        <f>SUM(E18:E21)</f>
        <v>5.3</v>
      </c>
      <c r="F22" s="4">
        <f>SUM(F18:F21)</f>
        <v>3.5</v>
      </c>
      <c r="G22" s="4">
        <f>SUM(G18:G21)</f>
        <v>0</v>
      </c>
      <c r="H22" s="4">
        <f>SUM(H18:H21)</f>
        <v>1.8</v>
      </c>
    </row>
    <row r="23" spans="1:12" ht="18" customHeight="1" x14ac:dyDescent="0.25">
      <c r="A23" s="41">
        <v>13</v>
      </c>
      <c r="B23" s="30" t="s">
        <v>18</v>
      </c>
      <c r="C23" s="25">
        <v>87</v>
      </c>
      <c r="D23" s="25">
        <v>4</v>
      </c>
      <c r="E23" s="31">
        <f t="shared" si="0"/>
        <v>0.7</v>
      </c>
      <c r="F23" s="26"/>
      <c r="G23" s="26"/>
      <c r="H23" s="26">
        <v>0.7</v>
      </c>
    </row>
    <row r="24" spans="1:12" ht="27.75" customHeight="1" x14ac:dyDescent="0.25">
      <c r="A24" s="59" t="s">
        <v>10</v>
      </c>
      <c r="B24" s="60"/>
      <c r="C24" s="30"/>
      <c r="D24" s="30"/>
      <c r="E24" s="4">
        <f t="shared" ref="E24" si="3">SUM(F24:H24)</f>
        <v>0.7</v>
      </c>
      <c r="F24" s="4">
        <f>SUM(F23:F23)</f>
        <v>0</v>
      </c>
      <c r="G24" s="4">
        <f>SUM(G23:G23)</f>
        <v>0</v>
      </c>
      <c r="H24" s="4">
        <f>SUM(H23:H23)</f>
        <v>0.7</v>
      </c>
    </row>
    <row r="25" spans="1:12" x14ac:dyDescent="0.25">
      <c r="A25" s="30">
        <v>14</v>
      </c>
      <c r="B25" s="30" t="s">
        <v>46</v>
      </c>
      <c r="C25" s="25">
        <v>31</v>
      </c>
      <c r="D25" s="25">
        <v>19</v>
      </c>
      <c r="E25" s="31">
        <f t="shared" si="0"/>
        <v>9.5</v>
      </c>
      <c r="F25" s="26">
        <v>9.5</v>
      </c>
      <c r="G25" s="20"/>
      <c r="H25" s="20"/>
    </row>
    <row r="26" spans="1:12" x14ac:dyDescent="0.25">
      <c r="A26" s="30">
        <v>15</v>
      </c>
      <c r="B26" s="30" t="s">
        <v>46</v>
      </c>
      <c r="C26" s="25">
        <v>118</v>
      </c>
      <c r="D26" s="25">
        <v>19</v>
      </c>
      <c r="E26" s="31">
        <f t="shared" si="0"/>
        <v>1.3</v>
      </c>
      <c r="F26" s="26">
        <v>1.3</v>
      </c>
      <c r="G26" s="20"/>
      <c r="H26" s="20"/>
    </row>
    <row r="27" spans="1:12" x14ac:dyDescent="0.25">
      <c r="A27" s="30">
        <v>16</v>
      </c>
      <c r="B27" s="30" t="s">
        <v>46</v>
      </c>
      <c r="C27" s="25">
        <v>26</v>
      </c>
      <c r="D27" s="25">
        <v>6</v>
      </c>
      <c r="E27" s="31">
        <f t="shared" si="0"/>
        <v>4.2</v>
      </c>
      <c r="F27" s="26"/>
      <c r="G27" s="20"/>
      <c r="H27" s="26">
        <v>4.2</v>
      </c>
    </row>
    <row r="28" spans="1:12" x14ac:dyDescent="0.25">
      <c r="A28" s="30">
        <v>17</v>
      </c>
      <c r="B28" s="30" t="s">
        <v>46</v>
      </c>
      <c r="C28" s="25">
        <v>126</v>
      </c>
      <c r="D28" s="25">
        <v>15</v>
      </c>
      <c r="E28" s="31">
        <f t="shared" si="0"/>
        <v>0.8</v>
      </c>
      <c r="F28" s="20"/>
      <c r="G28" s="20"/>
      <c r="H28" s="26">
        <v>0.8</v>
      </c>
    </row>
    <row r="29" spans="1:12" ht="31.5" customHeight="1" x14ac:dyDescent="0.25">
      <c r="A29" s="59" t="s">
        <v>10</v>
      </c>
      <c r="B29" s="60"/>
      <c r="C29" s="21"/>
      <c r="D29" s="21"/>
      <c r="E29" s="42">
        <f>SUM(E25:E28)</f>
        <v>15.8</v>
      </c>
      <c r="F29" s="42">
        <f>SUM(F25:F28)</f>
        <v>10.8</v>
      </c>
      <c r="G29" s="42">
        <f>SUM(G25:G28)</f>
        <v>0</v>
      </c>
      <c r="H29" s="42">
        <f>SUM(H25:H28)</f>
        <v>5</v>
      </c>
    </row>
    <row r="30" spans="1:12" x14ac:dyDescent="0.25">
      <c r="A30" s="30">
        <v>18</v>
      </c>
      <c r="B30" s="30" t="s">
        <v>19</v>
      </c>
      <c r="C30" s="25">
        <v>8</v>
      </c>
      <c r="D30" s="25">
        <v>19</v>
      </c>
      <c r="E30" s="31">
        <f t="shared" si="0"/>
        <v>1.7</v>
      </c>
      <c r="F30" s="26">
        <v>1.7</v>
      </c>
      <c r="G30" s="20"/>
      <c r="H30" s="20"/>
    </row>
    <row r="31" spans="1:12" x14ac:dyDescent="0.25">
      <c r="A31" s="30">
        <v>19</v>
      </c>
      <c r="B31" s="30" t="s">
        <v>19</v>
      </c>
      <c r="C31" s="25">
        <v>64</v>
      </c>
      <c r="D31" s="25">
        <v>21</v>
      </c>
      <c r="E31" s="31">
        <f t="shared" si="0"/>
        <v>2.8</v>
      </c>
      <c r="F31" s="26">
        <v>2.8</v>
      </c>
      <c r="G31" s="20"/>
      <c r="H31" s="20"/>
    </row>
    <row r="32" spans="1:12" x14ac:dyDescent="0.25">
      <c r="A32" s="30">
        <v>20</v>
      </c>
      <c r="B32" s="30" t="s">
        <v>19</v>
      </c>
      <c r="C32" s="25">
        <v>8</v>
      </c>
      <c r="D32" s="25">
        <v>12</v>
      </c>
      <c r="E32" s="31">
        <f t="shared" si="0"/>
        <v>4.0999999999999996</v>
      </c>
      <c r="F32" s="26">
        <v>4.0999999999999996</v>
      </c>
      <c r="G32" s="20"/>
      <c r="H32" s="20"/>
    </row>
    <row r="33" spans="1:8" x14ac:dyDescent="0.25">
      <c r="A33" s="30">
        <v>21</v>
      </c>
      <c r="B33" s="30" t="s">
        <v>19</v>
      </c>
      <c r="C33" s="25">
        <v>64</v>
      </c>
      <c r="D33" s="25">
        <v>28</v>
      </c>
      <c r="E33" s="31">
        <f t="shared" si="0"/>
        <v>3.9</v>
      </c>
      <c r="F33" s="26">
        <v>3.9</v>
      </c>
      <c r="G33" s="20"/>
      <c r="H33" s="20"/>
    </row>
    <row r="34" spans="1:8" x14ac:dyDescent="0.25">
      <c r="A34" s="30">
        <v>22</v>
      </c>
      <c r="B34" s="30" t="s">
        <v>19</v>
      </c>
      <c r="C34" s="25">
        <v>28</v>
      </c>
      <c r="D34" s="25">
        <v>6</v>
      </c>
      <c r="E34" s="31">
        <f t="shared" si="0"/>
        <v>2.6</v>
      </c>
      <c r="F34" s="26"/>
      <c r="G34" s="20"/>
      <c r="H34" s="26">
        <v>2.6</v>
      </c>
    </row>
    <row r="35" spans="1:8" x14ac:dyDescent="0.25">
      <c r="A35" s="30">
        <v>23</v>
      </c>
      <c r="B35" s="30" t="s">
        <v>19</v>
      </c>
      <c r="C35" s="25">
        <v>67</v>
      </c>
      <c r="D35" s="25">
        <v>18</v>
      </c>
      <c r="E35" s="31">
        <f t="shared" si="0"/>
        <v>8</v>
      </c>
      <c r="F35" s="26"/>
      <c r="G35" s="20"/>
      <c r="H35" s="26">
        <v>8</v>
      </c>
    </row>
    <row r="36" spans="1:8" ht="32.25" customHeight="1" x14ac:dyDescent="0.25">
      <c r="A36" s="77" t="s">
        <v>10</v>
      </c>
      <c r="B36" s="78"/>
      <c r="C36" s="21"/>
      <c r="D36" s="21"/>
      <c r="E36" s="42">
        <f>SUM(E30:E35)</f>
        <v>23.1</v>
      </c>
      <c r="F36" s="42">
        <f>SUM(F30:F35)</f>
        <v>12.5</v>
      </c>
      <c r="G36" s="42">
        <f>SUM(G30:G35)</f>
        <v>0</v>
      </c>
      <c r="H36" s="42">
        <f>SUM(H30:H35)</f>
        <v>10.6</v>
      </c>
    </row>
    <row r="37" spans="1:8" x14ac:dyDescent="0.25">
      <c r="A37" s="62" t="s">
        <v>11</v>
      </c>
      <c r="B37" s="63"/>
      <c r="C37" s="30"/>
      <c r="D37" s="30"/>
      <c r="E37" s="4">
        <f>SUM(E9+E17+E22+E24+E29+E36)</f>
        <v>62.500000000000007</v>
      </c>
      <c r="F37" s="4">
        <f>SUM(F9+F17+F22+F24+F29+F36)</f>
        <v>38.1</v>
      </c>
      <c r="G37" s="4">
        <f t="shared" ref="G37:H37" si="4">SUM(G9+G17+G22+G24+G29+G36)</f>
        <v>0</v>
      </c>
      <c r="H37" s="4">
        <f t="shared" si="4"/>
        <v>24.4</v>
      </c>
    </row>
    <row r="38" spans="1:8" ht="21" customHeight="1" x14ac:dyDescent="0.25">
      <c r="A38" s="74" t="s">
        <v>20</v>
      </c>
      <c r="B38" s="75"/>
      <c r="C38" s="75"/>
      <c r="D38" s="75"/>
      <c r="E38" s="75"/>
      <c r="F38" s="75"/>
      <c r="G38" s="75"/>
      <c r="H38" s="76"/>
    </row>
    <row r="39" spans="1:8" ht="15" customHeight="1" x14ac:dyDescent="0.25">
      <c r="A39" s="14">
        <v>1</v>
      </c>
      <c r="B39" s="15" t="s">
        <v>14</v>
      </c>
      <c r="C39" s="25">
        <v>26</v>
      </c>
      <c r="D39" s="25">
        <v>3</v>
      </c>
      <c r="E39" s="26">
        <f t="shared" ref="E39:E48" si="5">SUM(F39:H39)</f>
        <v>1.2</v>
      </c>
      <c r="F39" s="26">
        <v>1.2</v>
      </c>
      <c r="G39" s="26"/>
      <c r="H39" s="26"/>
    </row>
    <row r="40" spans="1:8" ht="15.6" customHeight="1" x14ac:dyDescent="0.25">
      <c r="A40" s="14">
        <v>2</v>
      </c>
      <c r="B40" s="15" t="s">
        <v>14</v>
      </c>
      <c r="C40" s="25">
        <v>69</v>
      </c>
      <c r="D40" s="25">
        <v>12</v>
      </c>
      <c r="E40" s="26">
        <f t="shared" si="5"/>
        <v>5.3</v>
      </c>
      <c r="F40" s="26">
        <v>5.3</v>
      </c>
      <c r="G40" s="26"/>
      <c r="H40" s="26"/>
    </row>
    <row r="41" spans="1:8" ht="29.25" customHeight="1" x14ac:dyDescent="0.25">
      <c r="A41" s="59" t="s">
        <v>10</v>
      </c>
      <c r="B41" s="60"/>
      <c r="C41" s="30"/>
      <c r="D41" s="30"/>
      <c r="E41" s="4">
        <f>SUM(E39:E40)</f>
        <v>6.5</v>
      </c>
      <c r="F41" s="4">
        <f>SUM(F39:F40)</f>
        <v>6.5</v>
      </c>
      <c r="G41" s="4">
        <f>SUM(G39:G40)</f>
        <v>0</v>
      </c>
      <c r="H41" s="4">
        <f>SUM(H39:H40)</f>
        <v>0</v>
      </c>
    </row>
    <row r="42" spans="1:8" x14ac:dyDescent="0.25">
      <c r="A42" s="30">
        <v>3</v>
      </c>
      <c r="B42" s="30" t="s">
        <v>15</v>
      </c>
      <c r="C42" s="25">
        <v>39</v>
      </c>
      <c r="D42" s="25">
        <v>12</v>
      </c>
      <c r="E42" s="26">
        <f t="shared" si="5"/>
        <v>9</v>
      </c>
      <c r="F42" s="26">
        <v>9</v>
      </c>
      <c r="G42" s="26"/>
      <c r="H42" s="26"/>
    </row>
    <row r="43" spans="1:8" x14ac:dyDescent="0.25">
      <c r="A43" s="30">
        <v>4</v>
      </c>
      <c r="B43" s="30" t="s">
        <v>15</v>
      </c>
      <c r="C43" s="25">
        <v>113</v>
      </c>
      <c r="D43" s="25">
        <v>16</v>
      </c>
      <c r="E43" s="26">
        <f t="shared" si="5"/>
        <v>0.8</v>
      </c>
      <c r="F43" s="26">
        <v>0.8</v>
      </c>
      <c r="G43" s="38"/>
      <c r="H43" s="38"/>
    </row>
    <row r="44" spans="1:8" ht="30.75" customHeight="1" x14ac:dyDescent="0.25">
      <c r="A44" s="59" t="s">
        <v>10</v>
      </c>
      <c r="B44" s="60"/>
      <c r="C44" s="30"/>
      <c r="D44" s="30"/>
      <c r="E44" s="4">
        <f>SUM(E42:E43)</f>
        <v>9.8000000000000007</v>
      </c>
      <c r="F44" s="4">
        <f>SUM(F42:F43)</f>
        <v>9.8000000000000007</v>
      </c>
      <c r="G44" s="4">
        <f>SUM(G42:G43)</f>
        <v>0</v>
      </c>
      <c r="H44" s="4">
        <f>SUM(H42:H43)</f>
        <v>0</v>
      </c>
    </row>
    <row r="45" spans="1:8" s="28" customFormat="1" ht="16.5" customHeight="1" x14ac:dyDescent="0.25">
      <c r="A45" s="29">
        <v>5</v>
      </c>
      <c r="B45" s="29" t="s">
        <v>16</v>
      </c>
      <c r="C45" s="25">
        <v>128</v>
      </c>
      <c r="D45" s="25" t="s">
        <v>50</v>
      </c>
      <c r="E45" s="26">
        <f t="shared" si="5"/>
        <v>7.0000000000000007E-2</v>
      </c>
      <c r="F45" s="39">
        <v>7.0000000000000007E-2</v>
      </c>
      <c r="G45" s="20"/>
      <c r="H45" s="20"/>
    </row>
    <row r="46" spans="1:8" s="28" customFormat="1" ht="15.75" customHeight="1" x14ac:dyDescent="0.25">
      <c r="A46" s="29">
        <v>6</v>
      </c>
      <c r="B46" s="29" t="s">
        <v>16</v>
      </c>
      <c r="C46" s="25">
        <v>128</v>
      </c>
      <c r="D46" s="25" t="s">
        <v>50</v>
      </c>
      <c r="E46" s="26">
        <f t="shared" si="5"/>
        <v>7.0000000000000007E-2</v>
      </c>
      <c r="F46" s="40">
        <v>7.0000000000000007E-2</v>
      </c>
      <c r="G46" s="20"/>
      <c r="H46" s="20"/>
    </row>
    <row r="47" spans="1:8" s="28" customFormat="1" ht="15" customHeight="1" x14ac:dyDescent="0.25">
      <c r="A47" s="29">
        <v>7</v>
      </c>
      <c r="B47" s="29" t="s">
        <v>16</v>
      </c>
      <c r="C47" s="25">
        <v>134</v>
      </c>
      <c r="D47" s="25">
        <v>12</v>
      </c>
      <c r="E47" s="26">
        <f t="shared" si="5"/>
        <v>0.6</v>
      </c>
      <c r="F47" s="40">
        <v>0.6</v>
      </c>
      <c r="G47" s="20"/>
      <c r="H47" s="20"/>
    </row>
    <row r="48" spans="1:8" ht="14.45" customHeight="1" x14ac:dyDescent="0.25">
      <c r="A48" s="29">
        <v>8</v>
      </c>
      <c r="B48" s="29" t="s">
        <v>16</v>
      </c>
      <c r="C48" s="25">
        <v>134</v>
      </c>
      <c r="D48" s="25">
        <v>14</v>
      </c>
      <c r="E48" s="26">
        <f t="shared" si="5"/>
        <v>0.9</v>
      </c>
      <c r="F48" s="40">
        <v>0.9</v>
      </c>
      <c r="G48" s="20"/>
      <c r="H48" s="20"/>
    </row>
    <row r="49" spans="1:8" ht="27.75" customHeight="1" x14ac:dyDescent="0.25">
      <c r="A49" s="59" t="s">
        <v>10</v>
      </c>
      <c r="B49" s="60"/>
      <c r="C49" s="30"/>
      <c r="D49" s="30"/>
      <c r="E49" s="4">
        <f>SUM(E45:E48)</f>
        <v>1.6400000000000001</v>
      </c>
      <c r="F49" s="4">
        <f>SUM(F45:F48)</f>
        <v>1.6400000000000001</v>
      </c>
      <c r="G49" s="4">
        <f>SUM(G45:G48)</f>
        <v>0</v>
      </c>
      <c r="H49" s="4">
        <f>SUM(H45:H48)</f>
        <v>0</v>
      </c>
    </row>
    <row r="50" spans="1:8" x14ac:dyDescent="0.25">
      <c r="A50" s="62" t="s">
        <v>11</v>
      </c>
      <c r="B50" s="63"/>
      <c r="C50" s="30"/>
      <c r="D50" s="30"/>
      <c r="E50" s="4">
        <f>SUM(E41+E44+E49)</f>
        <v>17.940000000000001</v>
      </c>
      <c r="F50" s="4">
        <f>SUM(F41+F44+F49)</f>
        <v>17.940000000000001</v>
      </c>
      <c r="G50" s="4">
        <f>SUM(G41+G44+G49)</f>
        <v>0</v>
      </c>
      <c r="H50" s="4">
        <f>SUM(H41+H44+H49)</f>
        <v>0</v>
      </c>
    </row>
    <row r="51" spans="1:8" x14ac:dyDescent="0.25">
      <c r="A51" s="64" t="s">
        <v>21</v>
      </c>
      <c r="B51" s="67"/>
      <c r="C51" s="67"/>
      <c r="D51" s="67"/>
      <c r="E51" s="67"/>
      <c r="F51" s="67"/>
      <c r="G51" s="67"/>
      <c r="H51" s="68"/>
    </row>
    <row r="52" spans="1:8" x14ac:dyDescent="0.25">
      <c r="A52" s="16">
        <v>1</v>
      </c>
      <c r="B52" s="12" t="s">
        <v>23</v>
      </c>
      <c r="C52" s="23">
        <v>33</v>
      </c>
      <c r="D52" s="23">
        <v>11</v>
      </c>
      <c r="E52" s="26">
        <f t="shared" ref="E52" si="6">SUM(F52:H52)</f>
        <v>5.7</v>
      </c>
      <c r="F52" s="24">
        <v>5.7</v>
      </c>
      <c r="G52" s="24"/>
      <c r="H52" s="24"/>
    </row>
    <row r="53" spans="1:8" ht="27.75" customHeight="1" x14ac:dyDescent="0.25">
      <c r="A53" s="71" t="s">
        <v>10</v>
      </c>
      <c r="B53" s="71"/>
      <c r="C53" s="44"/>
      <c r="D53" s="50"/>
      <c r="E53" s="37">
        <f>SUM(E52:E52)</f>
        <v>5.7</v>
      </c>
      <c r="F53" s="51">
        <f>SUM(F52:F52)</f>
        <v>5.7</v>
      </c>
      <c r="G53" s="45">
        <f>SUM(G52:G52)</f>
        <v>0</v>
      </c>
      <c r="H53" s="45">
        <f>SUM(H52:H52)</f>
        <v>0</v>
      </c>
    </row>
    <row r="54" spans="1:8" s="28" customFormat="1" ht="17.25" customHeight="1" x14ac:dyDescent="0.25">
      <c r="A54" s="48">
        <v>2</v>
      </c>
      <c r="B54" s="16" t="s">
        <v>24</v>
      </c>
      <c r="C54" s="23">
        <v>5</v>
      </c>
      <c r="D54" s="23">
        <v>16</v>
      </c>
      <c r="E54" s="47">
        <f t="shared" ref="E54:E59" si="7">SUM(F54:H54)</f>
        <v>0.5</v>
      </c>
      <c r="F54" s="24">
        <v>0.5</v>
      </c>
      <c r="G54" s="24"/>
      <c r="H54" s="24"/>
    </row>
    <row r="55" spans="1:8" ht="16.149999999999999" customHeight="1" x14ac:dyDescent="0.25">
      <c r="A55" s="8">
        <v>3</v>
      </c>
      <c r="B55" s="46" t="s">
        <v>24</v>
      </c>
      <c r="C55" s="23">
        <v>8</v>
      </c>
      <c r="D55" s="23">
        <v>18</v>
      </c>
      <c r="E55" s="47">
        <f t="shared" si="7"/>
        <v>0.36</v>
      </c>
      <c r="F55" s="24">
        <v>0.36</v>
      </c>
      <c r="G55" s="24"/>
      <c r="H55" s="24"/>
    </row>
    <row r="56" spans="1:8" ht="27" customHeight="1" x14ac:dyDescent="0.25">
      <c r="A56" s="70" t="s">
        <v>10</v>
      </c>
      <c r="B56" s="70"/>
      <c r="C56" s="11"/>
      <c r="D56" s="11"/>
      <c r="E56" s="9">
        <f>SUM(E54:E55)</f>
        <v>0.86</v>
      </c>
      <c r="F56" s="9">
        <f t="shared" ref="F56:H56" si="8">SUM(F54:F55)</f>
        <v>0.86</v>
      </c>
      <c r="G56" s="9">
        <f t="shared" si="8"/>
        <v>0</v>
      </c>
      <c r="H56" s="9">
        <f t="shared" si="8"/>
        <v>0</v>
      </c>
    </row>
    <row r="57" spans="1:8" ht="16.5" customHeight="1" x14ac:dyDescent="0.25">
      <c r="A57" s="10">
        <v>4</v>
      </c>
      <c r="B57" s="10" t="s">
        <v>22</v>
      </c>
      <c r="C57" s="23">
        <v>5</v>
      </c>
      <c r="D57" s="23">
        <v>8</v>
      </c>
      <c r="E57" s="26">
        <f t="shared" si="7"/>
        <v>1.3</v>
      </c>
      <c r="F57" s="24">
        <v>1.3</v>
      </c>
      <c r="G57" s="24"/>
      <c r="H57" s="24"/>
    </row>
    <row r="58" spans="1:8" s="22" customFormat="1" ht="16.5" customHeight="1" x14ac:dyDescent="0.25">
      <c r="A58" s="10">
        <v>5</v>
      </c>
      <c r="B58" s="10" t="s">
        <v>22</v>
      </c>
      <c r="C58" s="23">
        <v>8</v>
      </c>
      <c r="D58" s="23">
        <v>2</v>
      </c>
      <c r="E58" s="26">
        <f t="shared" si="7"/>
        <v>5.3</v>
      </c>
      <c r="F58" s="24">
        <v>5.3</v>
      </c>
      <c r="G58" s="24"/>
      <c r="H58" s="24"/>
    </row>
    <row r="59" spans="1:8" x14ac:dyDescent="0.25">
      <c r="A59" s="10">
        <v>6</v>
      </c>
      <c r="B59" s="10" t="s">
        <v>22</v>
      </c>
      <c r="C59" s="23">
        <v>8</v>
      </c>
      <c r="D59" s="23">
        <v>2</v>
      </c>
      <c r="E59" s="26">
        <f t="shared" si="7"/>
        <v>3.4</v>
      </c>
      <c r="F59" s="24">
        <v>3.4</v>
      </c>
      <c r="G59" s="49"/>
      <c r="H59" s="49"/>
    </row>
    <row r="60" spans="1:8" ht="30" customHeight="1" x14ac:dyDescent="0.25">
      <c r="A60" s="70" t="s">
        <v>10</v>
      </c>
      <c r="B60" s="70"/>
      <c r="C60" s="11"/>
      <c r="D60" s="11"/>
      <c r="E60" s="9">
        <f>SUM(E57:E59)</f>
        <v>10</v>
      </c>
      <c r="F60" s="9">
        <f>SUM(F57:F59)</f>
        <v>10</v>
      </c>
      <c r="G60" s="9">
        <f>SUM(G57:G59)</f>
        <v>0</v>
      </c>
      <c r="H60" s="9">
        <f>SUM(H57:H59)</f>
        <v>0</v>
      </c>
    </row>
    <row r="61" spans="1:8" x14ac:dyDescent="0.25">
      <c r="A61" s="86" t="s">
        <v>11</v>
      </c>
      <c r="B61" s="86"/>
      <c r="C61" s="12"/>
      <c r="D61" s="12"/>
      <c r="E61" s="37">
        <f>SUM(E53+E56+E60)</f>
        <v>16.560000000000002</v>
      </c>
      <c r="F61" s="37">
        <f t="shared" ref="F61:H61" si="9">SUM(F53+F56+F60)</f>
        <v>16.560000000000002</v>
      </c>
      <c r="G61" s="37">
        <f t="shared" si="9"/>
        <v>0</v>
      </c>
      <c r="H61" s="37">
        <f t="shared" si="9"/>
        <v>0</v>
      </c>
    </row>
    <row r="62" spans="1:8" x14ac:dyDescent="0.25">
      <c r="A62" s="89" t="s">
        <v>28</v>
      </c>
      <c r="B62" s="90"/>
      <c r="C62" s="90"/>
      <c r="D62" s="90"/>
      <c r="E62" s="90"/>
      <c r="F62" s="90"/>
      <c r="G62" s="90"/>
      <c r="H62" s="91"/>
    </row>
    <row r="63" spans="1:8" s="28" customFormat="1" x14ac:dyDescent="0.25">
      <c r="A63" s="30">
        <v>1</v>
      </c>
      <c r="B63" s="30" t="s">
        <v>26</v>
      </c>
      <c r="C63" s="25">
        <v>29</v>
      </c>
      <c r="D63" s="25" t="s">
        <v>58</v>
      </c>
      <c r="E63" s="26">
        <f t="shared" ref="E63:E68" si="10">SUM(F63:H63)</f>
        <v>2.9</v>
      </c>
      <c r="F63" s="26">
        <v>2.9</v>
      </c>
      <c r="G63" s="26"/>
      <c r="H63" s="26"/>
    </row>
    <row r="64" spans="1:8" s="28" customFormat="1" x14ac:dyDescent="0.25">
      <c r="A64" s="30">
        <v>2</v>
      </c>
      <c r="B64" s="30" t="s">
        <v>26</v>
      </c>
      <c r="C64" s="25">
        <v>29</v>
      </c>
      <c r="D64" s="25">
        <v>11</v>
      </c>
      <c r="E64" s="26">
        <f t="shared" si="10"/>
        <v>1.5</v>
      </c>
      <c r="F64" s="26">
        <v>1.5</v>
      </c>
      <c r="G64" s="26"/>
      <c r="H64" s="26"/>
    </row>
    <row r="65" spans="1:8" s="28" customFormat="1" x14ac:dyDescent="0.25">
      <c r="A65" s="30">
        <v>3</v>
      </c>
      <c r="B65" s="30" t="s">
        <v>26</v>
      </c>
      <c r="C65" s="25">
        <v>60</v>
      </c>
      <c r="D65" s="25" t="s">
        <v>52</v>
      </c>
      <c r="E65" s="26">
        <f t="shared" si="10"/>
        <v>1.3</v>
      </c>
      <c r="F65" s="26">
        <v>1.3</v>
      </c>
      <c r="G65" s="26"/>
      <c r="H65" s="26"/>
    </row>
    <row r="66" spans="1:8" x14ac:dyDescent="0.25">
      <c r="A66" s="30">
        <v>4</v>
      </c>
      <c r="B66" s="30" t="s">
        <v>26</v>
      </c>
      <c r="C66" s="25">
        <v>65</v>
      </c>
      <c r="D66" s="25">
        <v>8</v>
      </c>
      <c r="E66" s="26">
        <f t="shared" si="10"/>
        <v>2.6</v>
      </c>
      <c r="F66" s="26">
        <v>2.6</v>
      </c>
      <c r="G66" s="26"/>
      <c r="H66" s="26"/>
    </row>
    <row r="67" spans="1:8" s="28" customFormat="1" x14ac:dyDescent="0.25">
      <c r="A67" s="30">
        <v>5</v>
      </c>
      <c r="B67" s="30" t="s">
        <v>26</v>
      </c>
      <c r="C67" s="25">
        <v>68</v>
      </c>
      <c r="D67" s="25">
        <v>6</v>
      </c>
      <c r="E67" s="26">
        <f t="shared" si="10"/>
        <v>1.8</v>
      </c>
      <c r="F67" s="26">
        <v>1.8</v>
      </c>
      <c r="G67" s="26"/>
      <c r="H67" s="26"/>
    </row>
    <row r="68" spans="1:8" x14ac:dyDescent="0.25">
      <c r="A68" s="30">
        <v>6</v>
      </c>
      <c r="B68" s="30" t="s">
        <v>26</v>
      </c>
      <c r="C68" s="25">
        <v>89</v>
      </c>
      <c r="D68" s="25">
        <v>16</v>
      </c>
      <c r="E68" s="26">
        <f t="shared" si="10"/>
        <v>1.1000000000000001</v>
      </c>
      <c r="F68" s="26">
        <v>1.1000000000000001</v>
      </c>
      <c r="G68" s="26"/>
      <c r="H68" s="26"/>
    </row>
    <row r="69" spans="1:8" x14ac:dyDescent="0.25">
      <c r="A69" s="92" t="s">
        <v>10</v>
      </c>
      <c r="B69" s="93"/>
      <c r="C69" s="96"/>
      <c r="D69" s="96"/>
      <c r="E69" s="87">
        <f>SUM(E63:E68)</f>
        <v>11.200000000000001</v>
      </c>
      <c r="F69" s="87">
        <f>SUM(F63:F68)</f>
        <v>11.200000000000001</v>
      </c>
      <c r="G69" s="87">
        <f>SUM(G63:G68)</f>
        <v>0</v>
      </c>
      <c r="H69" s="87">
        <f>SUM(H63:H68)</f>
        <v>0</v>
      </c>
    </row>
    <row r="70" spans="1:8" ht="12.75" customHeight="1" x14ac:dyDescent="0.25">
      <c r="A70" s="94"/>
      <c r="B70" s="95"/>
      <c r="C70" s="97"/>
      <c r="D70" s="97"/>
      <c r="E70" s="88"/>
      <c r="F70" s="88"/>
      <c r="G70" s="88"/>
      <c r="H70" s="88"/>
    </row>
    <row r="71" spans="1:8" x14ac:dyDescent="0.25">
      <c r="A71" s="30">
        <v>7</v>
      </c>
      <c r="B71" s="30" t="s">
        <v>25</v>
      </c>
      <c r="C71" s="25">
        <v>2</v>
      </c>
      <c r="D71" s="25">
        <v>36</v>
      </c>
      <c r="E71" s="26">
        <f t="shared" ref="E71:E74" si="11">SUM(F71:H71)</f>
        <v>1.9</v>
      </c>
      <c r="F71" s="26">
        <v>1.9</v>
      </c>
      <c r="G71" s="20"/>
      <c r="H71" s="20"/>
    </row>
    <row r="72" spans="1:8" s="28" customFormat="1" x14ac:dyDescent="0.25">
      <c r="A72" s="30">
        <v>8</v>
      </c>
      <c r="B72" s="30" t="s">
        <v>25</v>
      </c>
      <c r="C72" s="25">
        <v>78</v>
      </c>
      <c r="D72" s="25">
        <v>16</v>
      </c>
      <c r="E72" s="26">
        <f t="shared" si="11"/>
        <v>1</v>
      </c>
      <c r="F72" s="26">
        <v>1</v>
      </c>
      <c r="G72" s="20"/>
      <c r="H72" s="20"/>
    </row>
    <row r="73" spans="1:8" s="28" customFormat="1" x14ac:dyDescent="0.25">
      <c r="A73" s="30">
        <v>9</v>
      </c>
      <c r="B73" s="30" t="s">
        <v>25</v>
      </c>
      <c r="C73" s="25">
        <v>78</v>
      </c>
      <c r="D73" s="25">
        <v>20.23</v>
      </c>
      <c r="E73" s="26">
        <f t="shared" si="11"/>
        <v>1.6</v>
      </c>
      <c r="F73" s="26">
        <v>1.6</v>
      </c>
      <c r="G73" s="20"/>
      <c r="H73" s="20"/>
    </row>
    <row r="74" spans="1:8" x14ac:dyDescent="0.25">
      <c r="A74" s="30">
        <v>10</v>
      </c>
      <c r="B74" s="30" t="s">
        <v>25</v>
      </c>
      <c r="C74" s="25">
        <v>80</v>
      </c>
      <c r="D74" s="25" t="s">
        <v>59</v>
      </c>
      <c r="E74" s="26">
        <f t="shared" si="11"/>
        <v>2.7</v>
      </c>
      <c r="F74" s="26">
        <v>2.7</v>
      </c>
      <c r="G74" s="26"/>
      <c r="H74" s="26"/>
    </row>
    <row r="75" spans="1:8" ht="30.75" customHeight="1" x14ac:dyDescent="0.25">
      <c r="A75" s="59" t="s">
        <v>10</v>
      </c>
      <c r="B75" s="60"/>
      <c r="C75" s="30"/>
      <c r="D75" s="30"/>
      <c r="E75" s="4">
        <f>SUM(E71:E74)</f>
        <v>7.2</v>
      </c>
      <c r="F75" s="4">
        <f>SUM(F71:F74)</f>
        <v>7.2</v>
      </c>
      <c r="G75" s="4">
        <f>SUM(G71:G74)</f>
        <v>0</v>
      </c>
      <c r="H75" s="4">
        <f>SUM(H71:H74)</f>
        <v>0</v>
      </c>
    </row>
    <row r="76" spans="1:8" x14ac:dyDescent="0.25">
      <c r="A76" s="72" t="s">
        <v>27</v>
      </c>
      <c r="B76" s="73"/>
      <c r="C76" s="30"/>
      <c r="D76" s="30"/>
      <c r="E76" s="4">
        <f>SUM(E69+E75)</f>
        <v>18.400000000000002</v>
      </c>
      <c r="F76" s="4">
        <f t="shared" ref="F76:H76" si="12">SUM(F69+F75)</f>
        <v>18.400000000000002</v>
      </c>
      <c r="G76" s="4">
        <f t="shared" si="12"/>
        <v>0</v>
      </c>
      <c r="H76" s="4">
        <f t="shared" si="12"/>
        <v>0</v>
      </c>
    </row>
    <row r="77" spans="1:8" x14ac:dyDescent="0.25">
      <c r="A77" s="64" t="s">
        <v>31</v>
      </c>
      <c r="B77" s="67"/>
      <c r="C77" s="67"/>
      <c r="D77" s="67"/>
      <c r="E77" s="67"/>
      <c r="F77" s="67"/>
      <c r="G77" s="67"/>
      <c r="H77" s="68"/>
    </row>
    <row r="78" spans="1:8" s="28" customFormat="1" x14ac:dyDescent="0.25">
      <c r="A78" s="98">
        <v>1</v>
      </c>
      <c r="B78" s="29" t="s">
        <v>30</v>
      </c>
      <c r="C78" s="29">
        <v>18</v>
      </c>
      <c r="D78" s="29">
        <v>15</v>
      </c>
      <c r="E78" s="26">
        <f t="shared" ref="E78:E81" si="13">SUM(F78:H78)</f>
        <v>4.5999999999999996</v>
      </c>
      <c r="F78" s="6">
        <v>4.5999999999999996</v>
      </c>
      <c r="G78" s="7"/>
      <c r="H78" s="7"/>
    </row>
    <row r="79" spans="1:8" s="28" customFormat="1" x14ac:dyDescent="0.25">
      <c r="A79" s="98">
        <v>2</v>
      </c>
      <c r="B79" s="29" t="s">
        <v>30</v>
      </c>
      <c r="C79" s="29">
        <v>18</v>
      </c>
      <c r="D79" s="29" t="s">
        <v>51</v>
      </c>
      <c r="E79" s="26">
        <f t="shared" si="13"/>
        <v>4.5999999999999996</v>
      </c>
      <c r="F79" s="6">
        <v>4.5999999999999996</v>
      </c>
      <c r="G79" s="7"/>
      <c r="H79" s="7"/>
    </row>
    <row r="80" spans="1:8" s="28" customFormat="1" x14ac:dyDescent="0.25">
      <c r="A80" s="98">
        <v>3</v>
      </c>
      <c r="B80" s="29" t="s">
        <v>30</v>
      </c>
      <c r="C80" s="29">
        <v>18</v>
      </c>
      <c r="D80" s="29" t="s">
        <v>51</v>
      </c>
      <c r="E80" s="26">
        <f t="shared" si="13"/>
        <v>1.6</v>
      </c>
      <c r="F80" s="6">
        <v>1.6</v>
      </c>
      <c r="G80" s="7"/>
      <c r="H80" s="7"/>
    </row>
    <row r="81" spans="1:8" s="28" customFormat="1" x14ac:dyDescent="0.25">
      <c r="A81" s="98">
        <v>4</v>
      </c>
      <c r="B81" s="29" t="s">
        <v>30</v>
      </c>
      <c r="C81" s="29">
        <v>66</v>
      </c>
      <c r="D81" s="29">
        <v>8</v>
      </c>
      <c r="E81" s="26">
        <f t="shared" si="13"/>
        <v>5</v>
      </c>
      <c r="F81" s="7">
        <v>5</v>
      </c>
      <c r="G81" s="6"/>
      <c r="H81" s="7"/>
    </row>
    <row r="82" spans="1:8" x14ac:dyDescent="0.25">
      <c r="A82" s="98">
        <v>5</v>
      </c>
      <c r="B82" s="29" t="s">
        <v>30</v>
      </c>
      <c r="C82" s="29">
        <v>70</v>
      </c>
      <c r="D82" s="29">
        <v>28</v>
      </c>
      <c r="E82" s="26">
        <f t="shared" ref="E82:E84" si="14">SUM(F82:H82)</f>
        <v>4.5</v>
      </c>
      <c r="F82" s="7">
        <v>4.5</v>
      </c>
      <c r="G82" s="6"/>
      <c r="H82" s="7"/>
    </row>
    <row r="83" spans="1:8" ht="29.25" customHeight="1" x14ac:dyDescent="0.25">
      <c r="A83" s="59" t="s">
        <v>10</v>
      </c>
      <c r="B83" s="60"/>
      <c r="C83" s="30"/>
      <c r="D83" s="30"/>
      <c r="E83" s="4">
        <f>SUM(E78:E82)</f>
        <v>20.299999999999997</v>
      </c>
      <c r="F83" s="4">
        <f t="shared" ref="F83:H83" si="15">SUM(F78:F82)</f>
        <v>20.299999999999997</v>
      </c>
      <c r="G83" s="4">
        <f t="shared" si="15"/>
        <v>0</v>
      </c>
      <c r="H83" s="4">
        <f t="shared" si="15"/>
        <v>0</v>
      </c>
    </row>
    <row r="84" spans="1:8" ht="14.45" customHeight="1" x14ac:dyDescent="0.25">
      <c r="A84" s="41">
        <v>6</v>
      </c>
      <c r="B84" s="29" t="s">
        <v>43</v>
      </c>
      <c r="C84" s="30">
        <v>60</v>
      </c>
      <c r="D84" s="30">
        <v>7</v>
      </c>
      <c r="E84" s="26">
        <f t="shared" si="14"/>
        <v>2.8</v>
      </c>
      <c r="F84" s="31">
        <v>2.8</v>
      </c>
      <c r="G84" s="31"/>
      <c r="H84" s="31"/>
    </row>
    <row r="85" spans="1:8" ht="30.75" customHeight="1" x14ac:dyDescent="0.25">
      <c r="A85" s="59" t="s">
        <v>10</v>
      </c>
      <c r="B85" s="60"/>
      <c r="C85" s="30"/>
      <c r="D85" s="30"/>
      <c r="E85" s="4">
        <f>SUM(E84:E84)</f>
        <v>2.8</v>
      </c>
      <c r="F85" s="4">
        <f>SUM(F84:F84)</f>
        <v>2.8</v>
      </c>
      <c r="G85" s="4">
        <f>SUM(G84:G84)</f>
        <v>0</v>
      </c>
      <c r="H85" s="4">
        <f>SUM(H84:H84)</f>
        <v>0</v>
      </c>
    </row>
    <row r="86" spans="1:8" ht="15" customHeight="1" x14ac:dyDescent="0.25">
      <c r="A86" s="32">
        <v>7</v>
      </c>
      <c r="B86" s="29" t="s">
        <v>29</v>
      </c>
      <c r="C86" s="30">
        <v>154</v>
      </c>
      <c r="D86" s="30">
        <v>24</v>
      </c>
      <c r="E86" s="26">
        <f t="shared" ref="E86:E87" si="16">SUM(F86:H86)</f>
        <v>1.6</v>
      </c>
      <c r="F86" s="31">
        <v>1.6</v>
      </c>
      <c r="G86" s="4"/>
      <c r="H86" s="31"/>
    </row>
    <row r="87" spans="1:8" ht="13.15" customHeight="1" x14ac:dyDescent="0.25">
      <c r="A87" s="32">
        <v>8</v>
      </c>
      <c r="B87" s="29" t="s">
        <v>29</v>
      </c>
      <c r="C87" s="30">
        <v>173</v>
      </c>
      <c r="D87" s="30">
        <v>2</v>
      </c>
      <c r="E87" s="26">
        <f t="shared" si="16"/>
        <v>2.5</v>
      </c>
      <c r="F87" s="31">
        <v>2.5</v>
      </c>
      <c r="G87" s="4"/>
      <c r="H87" s="4"/>
    </row>
    <row r="88" spans="1:8" ht="27.75" customHeight="1" x14ac:dyDescent="0.25">
      <c r="A88" s="59" t="s">
        <v>10</v>
      </c>
      <c r="B88" s="60"/>
      <c r="C88" s="30"/>
      <c r="D88" s="30"/>
      <c r="E88" s="4">
        <f>SUM(E86:E87)</f>
        <v>4.0999999999999996</v>
      </c>
      <c r="F88" s="4">
        <f>SUM(F86:F87)</f>
        <v>4.0999999999999996</v>
      </c>
      <c r="G88" s="4">
        <f>SUM(G86:G87)</f>
        <v>0</v>
      </c>
      <c r="H88" s="4">
        <f>SUM(H86:H87)</f>
        <v>0</v>
      </c>
    </row>
    <row r="89" spans="1:8" ht="18" customHeight="1" x14ac:dyDescent="0.25">
      <c r="A89" s="72" t="s">
        <v>27</v>
      </c>
      <c r="B89" s="73"/>
      <c r="C89" s="30"/>
      <c r="D89" s="30"/>
      <c r="E89" s="4">
        <f>SUM(E83+E85+E88)</f>
        <v>27.199999999999996</v>
      </c>
      <c r="F89" s="4">
        <f>SUM(F83+F85+F88)</f>
        <v>27.199999999999996</v>
      </c>
      <c r="G89" s="4">
        <f>SUM(G83+G85+G88)</f>
        <v>0</v>
      </c>
      <c r="H89" s="4">
        <f>SUM(H83+H85+H88)</f>
        <v>0</v>
      </c>
    </row>
    <row r="90" spans="1:8" x14ac:dyDescent="0.25">
      <c r="A90" s="64" t="s">
        <v>33</v>
      </c>
      <c r="B90" s="67"/>
      <c r="C90" s="67"/>
      <c r="D90" s="67"/>
      <c r="E90" s="67"/>
      <c r="F90" s="67"/>
      <c r="G90" s="67"/>
      <c r="H90" s="68"/>
    </row>
    <row r="91" spans="1:8" x14ac:dyDescent="0.25">
      <c r="A91" s="30">
        <v>1</v>
      </c>
      <c r="B91" s="30" t="s">
        <v>32</v>
      </c>
      <c r="C91" s="25">
        <v>40</v>
      </c>
      <c r="D91" s="25">
        <v>1.4</v>
      </c>
      <c r="E91" s="31">
        <f t="shared" ref="E91:E92" si="17">SUM(F91:H91)</f>
        <v>5</v>
      </c>
      <c r="F91" s="26">
        <v>5</v>
      </c>
      <c r="G91" s="26"/>
      <c r="H91" s="26"/>
    </row>
    <row r="92" spans="1:8" x14ac:dyDescent="0.25">
      <c r="A92" s="30">
        <v>2</v>
      </c>
      <c r="B92" s="30" t="s">
        <v>32</v>
      </c>
      <c r="C92" s="25">
        <v>25</v>
      </c>
      <c r="D92" s="25">
        <v>6</v>
      </c>
      <c r="E92" s="31">
        <f t="shared" si="17"/>
        <v>3.4</v>
      </c>
      <c r="F92" s="26"/>
      <c r="G92" s="26"/>
      <c r="H92" s="26">
        <v>3.4</v>
      </c>
    </row>
    <row r="93" spans="1:8" ht="30.75" customHeight="1" x14ac:dyDescent="0.25">
      <c r="A93" s="59" t="s">
        <v>10</v>
      </c>
      <c r="B93" s="60"/>
      <c r="C93" s="21"/>
      <c r="D93" s="21"/>
      <c r="E93" s="42">
        <f>SUM(E91:E92)</f>
        <v>8.4</v>
      </c>
      <c r="F93" s="42">
        <f>SUM(F91:F92)</f>
        <v>5</v>
      </c>
      <c r="G93" s="42">
        <f>SUM(G91:G92)</f>
        <v>0</v>
      </c>
      <c r="H93" s="42">
        <f>SUM(H91:H92)</f>
        <v>3.4</v>
      </c>
    </row>
    <row r="94" spans="1:8" ht="19.5" customHeight="1" x14ac:dyDescent="0.25">
      <c r="A94" s="62" t="s">
        <v>11</v>
      </c>
      <c r="B94" s="63"/>
      <c r="C94" s="30"/>
      <c r="D94" s="30"/>
      <c r="E94" s="4">
        <f>SUM(E93)</f>
        <v>8.4</v>
      </c>
      <c r="F94" s="4">
        <f t="shared" ref="F94:H94" si="18">SUM(F93)</f>
        <v>5</v>
      </c>
      <c r="G94" s="4">
        <f t="shared" si="18"/>
        <v>0</v>
      </c>
      <c r="H94" s="4">
        <f t="shared" si="18"/>
        <v>3.4</v>
      </c>
    </row>
    <row r="95" spans="1:8" ht="15" customHeight="1" x14ac:dyDescent="0.25">
      <c r="A95" s="64" t="s">
        <v>34</v>
      </c>
      <c r="B95" s="67"/>
      <c r="C95" s="67"/>
      <c r="D95" s="67"/>
      <c r="E95" s="67"/>
      <c r="F95" s="67"/>
      <c r="G95" s="67"/>
      <c r="H95" s="68"/>
    </row>
    <row r="96" spans="1:8" s="22" customFormat="1" ht="15.75" customHeight="1" x14ac:dyDescent="0.25">
      <c r="A96" s="32">
        <v>1</v>
      </c>
      <c r="B96" s="17" t="s">
        <v>39</v>
      </c>
      <c r="C96" s="52">
        <v>21</v>
      </c>
      <c r="D96" s="53" t="s">
        <v>53</v>
      </c>
      <c r="E96" s="31">
        <f t="shared" ref="E96:E99" si="19">SUM(F96:H96)</f>
        <v>1.3</v>
      </c>
      <c r="F96" s="27">
        <v>1.3</v>
      </c>
      <c r="G96" s="31"/>
      <c r="H96" s="31"/>
    </row>
    <row r="97" spans="1:8" s="28" customFormat="1" ht="15.75" customHeight="1" x14ac:dyDescent="0.25">
      <c r="A97" s="32">
        <v>2</v>
      </c>
      <c r="B97" s="17" t="s">
        <v>39</v>
      </c>
      <c r="C97" s="52">
        <v>21</v>
      </c>
      <c r="D97" s="53" t="s">
        <v>54</v>
      </c>
      <c r="E97" s="31">
        <f t="shared" si="19"/>
        <v>3.9</v>
      </c>
      <c r="F97" s="27">
        <v>3.9</v>
      </c>
      <c r="G97" s="31"/>
      <c r="H97" s="31"/>
    </row>
    <row r="98" spans="1:8" s="28" customFormat="1" ht="15.75" customHeight="1" x14ac:dyDescent="0.25">
      <c r="A98" s="32">
        <v>3</v>
      </c>
      <c r="B98" s="17" t="s">
        <v>39</v>
      </c>
      <c r="C98" s="52">
        <v>75</v>
      </c>
      <c r="D98" s="53" t="s">
        <v>47</v>
      </c>
      <c r="E98" s="31">
        <f t="shared" si="19"/>
        <v>2.8</v>
      </c>
      <c r="F98" s="54">
        <v>2.8</v>
      </c>
      <c r="G98" s="31"/>
      <c r="H98" s="31"/>
    </row>
    <row r="99" spans="1:8" s="22" customFormat="1" ht="15.75" customHeight="1" x14ac:dyDescent="0.25">
      <c r="A99" s="32">
        <v>4</v>
      </c>
      <c r="B99" s="17" t="s">
        <v>39</v>
      </c>
      <c r="C99" s="52">
        <v>93</v>
      </c>
      <c r="D99" s="53" t="s">
        <v>55</v>
      </c>
      <c r="E99" s="31">
        <f t="shared" si="19"/>
        <v>1</v>
      </c>
      <c r="F99" s="54">
        <v>1</v>
      </c>
      <c r="G99" s="31"/>
      <c r="H99" s="31"/>
    </row>
    <row r="100" spans="1:8" ht="15.75" customHeight="1" x14ac:dyDescent="0.25">
      <c r="A100" s="32">
        <v>5</v>
      </c>
      <c r="B100" s="17" t="s">
        <v>39</v>
      </c>
      <c r="C100" s="52">
        <v>93</v>
      </c>
      <c r="D100" s="53" t="s">
        <v>56</v>
      </c>
      <c r="E100" s="31">
        <f t="shared" ref="E100" si="20">SUM(F100:H100)</f>
        <v>1</v>
      </c>
      <c r="F100" s="54">
        <v>1</v>
      </c>
      <c r="G100" s="31"/>
      <c r="H100" s="31"/>
    </row>
    <row r="101" spans="1:8" ht="30.75" customHeight="1" x14ac:dyDescent="0.25">
      <c r="A101" s="59" t="s">
        <v>10</v>
      </c>
      <c r="B101" s="60"/>
      <c r="C101" s="30"/>
      <c r="D101" s="30"/>
      <c r="E101" s="4">
        <f>SUM(E96:E100)</f>
        <v>10</v>
      </c>
      <c r="F101" s="4">
        <f>SUM(F96:F100)</f>
        <v>10</v>
      </c>
      <c r="G101" s="4">
        <f>SUM(G96:G100)</f>
        <v>0</v>
      </c>
      <c r="H101" s="4">
        <f>SUM(H96:H100)</f>
        <v>0</v>
      </c>
    </row>
    <row r="102" spans="1:8" ht="16.5" customHeight="1" x14ac:dyDescent="0.25">
      <c r="A102" s="29">
        <v>6</v>
      </c>
      <c r="B102" s="17" t="s">
        <v>40</v>
      </c>
      <c r="C102" s="55">
        <v>48</v>
      </c>
      <c r="D102" s="55">
        <v>4</v>
      </c>
      <c r="E102" s="31">
        <f t="shared" ref="E102:E114" si="21">SUM(F102:H102)</f>
        <v>4.3</v>
      </c>
      <c r="F102" s="57">
        <v>4.3</v>
      </c>
      <c r="G102" s="31"/>
      <c r="H102" s="31"/>
    </row>
    <row r="103" spans="1:8" ht="16.5" customHeight="1" x14ac:dyDescent="0.25">
      <c r="A103" s="29">
        <v>7</v>
      </c>
      <c r="B103" s="17" t="s">
        <v>40</v>
      </c>
      <c r="C103" s="55">
        <v>50</v>
      </c>
      <c r="D103" s="55">
        <v>21</v>
      </c>
      <c r="E103" s="31">
        <f t="shared" si="21"/>
        <v>4.7</v>
      </c>
      <c r="F103" s="57">
        <v>4.7</v>
      </c>
      <c r="G103" s="31"/>
      <c r="H103" s="31"/>
    </row>
    <row r="104" spans="1:8" ht="16.5" customHeight="1" x14ac:dyDescent="0.25">
      <c r="A104" s="29">
        <v>8</v>
      </c>
      <c r="B104" s="17" t="s">
        <v>40</v>
      </c>
      <c r="C104" s="55">
        <v>58</v>
      </c>
      <c r="D104" s="55">
        <v>17</v>
      </c>
      <c r="E104" s="31">
        <f t="shared" si="21"/>
        <v>1.1000000000000001</v>
      </c>
      <c r="F104" s="57">
        <v>1.1000000000000001</v>
      </c>
      <c r="G104" s="31"/>
      <c r="H104" s="31"/>
    </row>
    <row r="105" spans="1:8" ht="16.5" customHeight="1" x14ac:dyDescent="0.25">
      <c r="A105" s="29">
        <v>9</v>
      </c>
      <c r="B105" s="17" t="s">
        <v>40</v>
      </c>
      <c r="C105" s="56">
        <v>73</v>
      </c>
      <c r="D105" s="56" t="s">
        <v>57</v>
      </c>
      <c r="E105" s="31">
        <f t="shared" si="21"/>
        <v>3.1</v>
      </c>
      <c r="F105" s="58">
        <v>3.1</v>
      </c>
      <c r="G105" s="31"/>
      <c r="H105" s="31"/>
    </row>
    <row r="106" spans="1:8" ht="16.5" customHeight="1" x14ac:dyDescent="0.25">
      <c r="A106" s="29">
        <v>10</v>
      </c>
      <c r="B106" s="17" t="s">
        <v>40</v>
      </c>
      <c r="C106" s="56">
        <v>74</v>
      </c>
      <c r="D106" s="56">
        <v>1</v>
      </c>
      <c r="E106" s="31">
        <f t="shared" si="21"/>
        <v>0.7</v>
      </c>
      <c r="F106" s="58">
        <v>0.7</v>
      </c>
      <c r="G106" s="31"/>
      <c r="H106" s="31"/>
    </row>
    <row r="107" spans="1:8" ht="16.5" customHeight="1" x14ac:dyDescent="0.25">
      <c r="A107" s="29">
        <v>11</v>
      </c>
      <c r="B107" s="17" t="s">
        <v>40</v>
      </c>
      <c r="C107" s="56">
        <v>76</v>
      </c>
      <c r="D107" s="56">
        <v>3</v>
      </c>
      <c r="E107" s="31">
        <f t="shared" si="21"/>
        <v>0.9</v>
      </c>
      <c r="F107" s="58">
        <v>0.9</v>
      </c>
      <c r="G107" s="31"/>
      <c r="H107" s="31"/>
    </row>
    <row r="108" spans="1:8" ht="16.5" customHeight="1" x14ac:dyDescent="0.25">
      <c r="A108" s="29">
        <v>12</v>
      </c>
      <c r="B108" s="17" t="s">
        <v>40</v>
      </c>
      <c r="C108" s="56">
        <v>76</v>
      </c>
      <c r="D108" s="56">
        <v>5</v>
      </c>
      <c r="E108" s="31">
        <f t="shared" si="21"/>
        <v>2.6</v>
      </c>
      <c r="F108" s="58">
        <v>2.6</v>
      </c>
      <c r="G108" s="31"/>
      <c r="H108" s="31"/>
    </row>
    <row r="109" spans="1:8" ht="16.5" customHeight="1" x14ac:dyDescent="0.25">
      <c r="A109" s="29">
        <v>13</v>
      </c>
      <c r="B109" s="17" t="s">
        <v>40</v>
      </c>
      <c r="C109" s="56">
        <v>78</v>
      </c>
      <c r="D109" s="56">
        <v>17</v>
      </c>
      <c r="E109" s="31">
        <f t="shared" si="21"/>
        <v>1.2</v>
      </c>
      <c r="F109" s="58">
        <v>1.2</v>
      </c>
      <c r="G109" s="31"/>
      <c r="H109" s="31"/>
    </row>
    <row r="110" spans="1:8" s="22" customFormat="1" ht="16.5" customHeight="1" x14ac:dyDescent="0.25">
      <c r="A110" s="29">
        <v>14</v>
      </c>
      <c r="B110" s="17" t="s">
        <v>40</v>
      </c>
      <c r="C110" s="56">
        <v>78</v>
      </c>
      <c r="D110" s="56">
        <v>22</v>
      </c>
      <c r="E110" s="31">
        <f t="shared" si="21"/>
        <v>2.8</v>
      </c>
      <c r="F110" s="58">
        <v>2.8</v>
      </c>
      <c r="G110" s="31"/>
      <c r="H110" s="31"/>
    </row>
    <row r="111" spans="1:8" s="22" customFormat="1" ht="16.5" customHeight="1" x14ac:dyDescent="0.25">
      <c r="A111" s="29">
        <v>15</v>
      </c>
      <c r="B111" s="17" t="s">
        <v>40</v>
      </c>
      <c r="C111" s="56">
        <v>83</v>
      </c>
      <c r="D111" s="56">
        <v>10</v>
      </c>
      <c r="E111" s="31">
        <f t="shared" si="21"/>
        <v>2.8</v>
      </c>
      <c r="F111" s="58">
        <v>2.8</v>
      </c>
      <c r="G111" s="31"/>
      <c r="H111" s="31"/>
    </row>
    <row r="112" spans="1:8" s="22" customFormat="1" ht="16.5" customHeight="1" x14ac:dyDescent="0.25">
      <c r="A112" s="29">
        <v>16</v>
      </c>
      <c r="B112" s="17" t="s">
        <v>40</v>
      </c>
      <c r="C112" s="56">
        <v>83</v>
      </c>
      <c r="D112" s="56">
        <v>12</v>
      </c>
      <c r="E112" s="31">
        <f t="shared" si="21"/>
        <v>1.9</v>
      </c>
      <c r="F112" s="58">
        <v>1.9</v>
      </c>
      <c r="G112" s="31"/>
      <c r="H112" s="31"/>
    </row>
    <row r="113" spans="1:8" ht="16.5" customHeight="1" x14ac:dyDescent="0.25">
      <c r="A113" s="29">
        <v>17</v>
      </c>
      <c r="B113" s="17" t="s">
        <v>40</v>
      </c>
      <c r="C113" s="56">
        <v>96</v>
      </c>
      <c r="D113" s="56">
        <v>9</v>
      </c>
      <c r="E113" s="31">
        <f t="shared" si="21"/>
        <v>2.6</v>
      </c>
      <c r="F113" s="58">
        <v>2.6</v>
      </c>
      <c r="G113" s="31"/>
      <c r="H113" s="31"/>
    </row>
    <row r="114" spans="1:8" s="28" customFormat="1" ht="16.5" customHeight="1" x14ac:dyDescent="0.25">
      <c r="A114" s="29">
        <v>18</v>
      </c>
      <c r="B114" s="17" t="s">
        <v>40</v>
      </c>
      <c r="C114" s="56">
        <v>96</v>
      </c>
      <c r="D114" s="56">
        <v>22</v>
      </c>
      <c r="E114" s="31">
        <f t="shared" si="21"/>
        <v>2.8</v>
      </c>
      <c r="F114" s="58">
        <v>2.8</v>
      </c>
      <c r="G114" s="31"/>
      <c r="H114" s="31"/>
    </row>
    <row r="115" spans="1:8" ht="27.75" customHeight="1" x14ac:dyDescent="0.25">
      <c r="A115" s="59" t="s">
        <v>10</v>
      </c>
      <c r="B115" s="60"/>
      <c r="C115" s="30"/>
      <c r="D115" s="30"/>
      <c r="E115" s="4">
        <f>SUM(E102:E114)</f>
        <v>31.5</v>
      </c>
      <c r="F115" s="4">
        <f>SUM(F102:F114)</f>
        <v>31.5</v>
      </c>
      <c r="G115" s="4">
        <f>SUM(G102:G114)</f>
        <v>0</v>
      </c>
      <c r="H115" s="4">
        <f>SUM(H102:H114)</f>
        <v>0</v>
      </c>
    </row>
    <row r="116" spans="1:8" ht="19.5" customHeight="1" x14ac:dyDescent="0.25">
      <c r="A116" s="62" t="s">
        <v>11</v>
      </c>
      <c r="B116" s="63"/>
      <c r="C116" s="30"/>
      <c r="D116" s="30"/>
      <c r="E116" s="4">
        <f>SUM(E101+E115)</f>
        <v>41.5</v>
      </c>
      <c r="F116" s="4">
        <f t="shared" ref="F116:H116" si="22">SUM(F101+F115)</f>
        <v>41.5</v>
      </c>
      <c r="G116" s="4">
        <f t="shared" si="22"/>
        <v>0</v>
      </c>
      <c r="H116" s="4">
        <f t="shared" si="22"/>
        <v>0</v>
      </c>
    </row>
    <row r="117" spans="1:8" ht="19.5" customHeight="1" x14ac:dyDescent="0.25">
      <c r="A117" s="64" t="s">
        <v>37</v>
      </c>
      <c r="B117" s="65"/>
      <c r="C117" s="65"/>
      <c r="D117" s="65"/>
      <c r="E117" s="65"/>
      <c r="F117" s="65"/>
      <c r="G117" s="65"/>
      <c r="H117" s="66"/>
    </row>
    <row r="118" spans="1:8" s="28" customFormat="1" ht="19.5" customHeight="1" x14ac:dyDescent="0.25">
      <c r="A118" s="30">
        <v>1</v>
      </c>
      <c r="B118" s="32" t="s">
        <v>35</v>
      </c>
      <c r="C118" s="25">
        <v>55</v>
      </c>
      <c r="D118" s="25">
        <v>12</v>
      </c>
      <c r="E118" s="33">
        <f t="shared" ref="E118:E124" si="23">SUM(F118:H118)</f>
        <v>2.2999999999999998</v>
      </c>
      <c r="F118" s="26">
        <v>2.2999999999999998</v>
      </c>
      <c r="G118" s="26"/>
      <c r="H118" s="26"/>
    </row>
    <row r="119" spans="1:8" s="28" customFormat="1" ht="19.5" customHeight="1" x14ac:dyDescent="0.25">
      <c r="A119" s="30">
        <v>2</v>
      </c>
      <c r="B119" s="32" t="s">
        <v>35</v>
      </c>
      <c r="C119" s="25">
        <v>57</v>
      </c>
      <c r="D119" s="25">
        <v>39</v>
      </c>
      <c r="E119" s="33">
        <f t="shared" si="23"/>
        <v>2.2000000000000002</v>
      </c>
      <c r="F119" s="26">
        <v>2.2000000000000002</v>
      </c>
      <c r="G119" s="26"/>
      <c r="H119" s="26"/>
    </row>
    <row r="120" spans="1:8" s="28" customFormat="1" ht="19.5" customHeight="1" x14ac:dyDescent="0.25">
      <c r="A120" s="30">
        <v>3</v>
      </c>
      <c r="B120" s="32" t="s">
        <v>35</v>
      </c>
      <c r="C120" s="25">
        <v>130</v>
      </c>
      <c r="D120" s="25">
        <v>20</v>
      </c>
      <c r="E120" s="33">
        <f t="shared" si="23"/>
        <v>2.5</v>
      </c>
      <c r="F120" s="26">
        <v>2.5</v>
      </c>
      <c r="G120" s="26"/>
      <c r="H120" s="26"/>
    </row>
    <row r="121" spans="1:8" s="28" customFormat="1" ht="19.5" customHeight="1" x14ac:dyDescent="0.25">
      <c r="A121" s="30">
        <v>4</v>
      </c>
      <c r="B121" s="32" t="s">
        <v>35</v>
      </c>
      <c r="C121" s="25">
        <v>154</v>
      </c>
      <c r="D121" s="25">
        <v>6</v>
      </c>
      <c r="E121" s="33">
        <f t="shared" si="23"/>
        <v>2.5</v>
      </c>
      <c r="F121" s="26">
        <v>2.5</v>
      </c>
      <c r="G121" s="26"/>
      <c r="H121" s="26"/>
    </row>
    <row r="122" spans="1:8" s="28" customFormat="1" ht="19.5" customHeight="1" x14ac:dyDescent="0.25">
      <c r="A122" s="30">
        <v>5</v>
      </c>
      <c r="B122" s="32" t="s">
        <v>35</v>
      </c>
      <c r="C122" s="25">
        <v>183</v>
      </c>
      <c r="D122" s="25">
        <v>21</v>
      </c>
      <c r="E122" s="33">
        <f t="shared" si="23"/>
        <v>1.6</v>
      </c>
      <c r="F122" s="26">
        <v>1.6</v>
      </c>
      <c r="G122" s="26"/>
      <c r="H122" s="26"/>
    </row>
    <row r="123" spans="1:8" s="28" customFormat="1" ht="19.5" customHeight="1" x14ac:dyDescent="0.25">
      <c r="A123" s="30">
        <v>6</v>
      </c>
      <c r="B123" s="32" t="s">
        <v>35</v>
      </c>
      <c r="C123" s="25">
        <v>7</v>
      </c>
      <c r="D123" s="25">
        <v>32</v>
      </c>
      <c r="E123" s="33">
        <f t="shared" si="23"/>
        <v>0.2</v>
      </c>
      <c r="F123" s="26"/>
      <c r="G123" s="26"/>
      <c r="H123" s="26">
        <v>0.2</v>
      </c>
    </row>
    <row r="124" spans="1:8" s="28" customFormat="1" ht="19.5" customHeight="1" x14ac:dyDescent="0.25">
      <c r="A124" s="30">
        <v>7</v>
      </c>
      <c r="B124" s="32" t="s">
        <v>35</v>
      </c>
      <c r="C124" s="25">
        <v>14</v>
      </c>
      <c r="D124" s="25">
        <v>18</v>
      </c>
      <c r="E124" s="33">
        <f t="shared" si="23"/>
        <v>9.4</v>
      </c>
      <c r="F124" s="26"/>
      <c r="G124" s="26"/>
      <c r="H124" s="26">
        <v>9.4</v>
      </c>
    </row>
    <row r="125" spans="1:8" ht="18.75" customHeight="1" x14ac:dyDescent="0.25">
      <c r="A125" s="43">
        <v>8</v>
      </c>
      <c r="B125" s="32" t="s">
        <v>35</v>
      </c>
      <c r="C125" s="25">
        <v>130</v>
      </c>
      <c r="D125" s="25">
        <v>20</v>
      </c>
      <c r="E125" s="33">
        <f t="shared" ref="E125" si="24">SUM(F125:H125)</f>
        <v>5.4</v>
      </c>
      <c r="F125" s="26"/>
      <c r="G125" s="26"/>
      <c r="H125" s="26">
        <v>5.4</v>
      </c>
    </row>
    <row r="126" spans="1:8" ht="25.9" customHeight="1" x14ac:dyDescent="0.25">
      <c r="A126" s="59" t="s">
        <v>10</v>
      </c>
      <c r="B126" s="60"/>
      <c r="C126" s="30"/>
      <c r="D126" s="30"/>
      <c r="E126" s="4">
        <f>SUM(E118:E125)</f>
        <v>26.1</v>
      </c>
      <c r="F126" s="4">
        <f t="shared" ref="F126:H126" si="25">SUM(F118:F125)</f>
        <v>11.1</v>
      </c>
      <c r="G126" s="4">
        <f t="shared" si="25"/>
        <v>0</v>
      </c>
      <c r="H126" s="4">
        <f t="shared" si="25"/>
        <v>15</v>
      </c>
    </row>
    <row r="127" spans="1:8" ht="16.5" customHeight="1" x14ac:dyDescent="0.25">
      <c r="A127" s="30">
        <v>9</v>
      </c>
      <c r="B127" s="30" t="s">
        <v>44</v>
      </c>
      <c r="C127" s="25">
        <v>74</v>
      </c>
      <c r="D127" s="25">
        <v>8</v>
      </c>
      <c r="E127" s="31">
        <f t="shared" ref="E127:E130" si="26">SUM(F127:H127)</f>
        <v>1.9</v>
      </c>
      <c r="F127" s="36">
        <v>1.9</v>
      </c>
      <c r="G127" s="34"/>
      <c r="H127" s="34"/>
    </row>
    <row r="128" spans="1:8" s="28" customFormat="1" ht="16.5" customHeight="1" x14ac:dyDescent="0.25">
      <c r="A128" s="30">
        <v>10</v>
      </c>
      <c r="B128" s="30" t="s">
        <v>44</v>
      </c>
      <c r="C128" s="35">
        <v>74</v>
      </c>
      <c r="D128" s="35">
        <v>9</v>
      </c>
      <c r="E128" s="31">
        <f t="shared" si="26"/>
        <v>2.2000000000000002</v>
      </c>
      <c r="F128" s="36">
        <v>2.2000000000000002</v>
      </c>
      <c r="G128" s="34"/>
      <c r="H128" s="34"/>
    </row>
    <row r="129" spans="1:8" s="28" customFormat="1" ht="16.5" customHeight="1" x14ac:dyDescent="0.25">
      <c r="A129" s="30">
        <v>11</v>
      </c>
      <c r="B129" s="30" t="s">
        <v>44</v>
      </c>
      <c r="C129" s="25">
        <v>93</v>
      </c>
      <c r="D129" s="25">
        <v>12</v>
      </c>
      <c r="E129" s="31">
        <f t="shared" si="26"/>
        <v>1.5</v>
      </c>
      <c r="F129" s="36">
        <v>1.5</v>
      </c>
      <c r="G129" s="36"/>
      <c r="H129" s="36"/>
    </row>
    <row r="130" spans="1:8" x14ac:dyDescent="0.25">
      <c r="A130" s="30">
        <v>12</v>
      </c>
      <c r="B130" s="30" t="s">
        <v>44</v>
      </c>
      <c r="C130" s="25">
        <v>98</v>
      </c>
      <c r="D130" s="25">
        <v>9</v>
      </c>
      <c r="E130" s="31">
        <f t="shared" si="26"/>
        <v>1.9</v>
      </c>
      <c r="F130" s="36">
        <v>1.9</v>
      </c>
      <c r="G130" s="36"/>
      <c r="H130" s="36"/>
    </row>
    <row r="131" spans="1:8" ht="29.25" customHeight="1" x14ac:dyDescent="0.25">
      <c r="A131" s="59" t="s">
        <v>10</v>
      </c>
      <c r="B131" s="60"/>
      <c r="C131" s="30"/>
      <c r="D131" s="30"/>
      <c r="E131" s="4">
        <f>SUM(E127:E130)</f>
        <v>7.5</v>
      </c>
      <c r="F131" s="4">
        <f>SUM(F127:F130)</f>
        <v>7.5</v>
      </c>
      <c r="G131" s="4">
        <f>SUM(G127:G130)</f>
        <v>0</v>
      </c>
      <c r="H131" s="4">
        <f>SUM(H127:H130)</f>
        <v>0</v>
      </c>
    </row>
    <row r="132" spans="1:8" ht="15" customHeight="1" x14ac:dyDescent="0.25">
      <c r="A132" s="41">
        <v>13</v>
      </c>
      <c r="B132" s="30" t="s">
        <v>36</v>
      </c>
      <c r="C132" s="25">
        <v>261</v>
      </c>
      <c r="D132" s="25">
        <v>11</v>
      </c>
      <c r="E132" s="31">
        <f t="shared" ref="E132:E134" si="27">SUM(F132:H132)</f>
        <v>3.1</v>
      </c>
      <c r="F132" s="36">
        <v>3.1</v>
      </c>
      <c r="G132" s="4"/>
      <c r="H132" s="4"/>
    </row>
    <row r="133" spans="1:8" s="28" customFormat="1" ht="15" customHeight="1" x14ac:dyDescent="0.25">
      <c r="A133" s="41">
        <v>14</v>
      </c>
      <c r="B133" s="30" t="s">
        <v>36</v>
      </c>
      <c r="C133" s="25">
        <v>261</v>
      </c>
      <c r="D133" s="25">
        <v>15.25</v>
      </c>
      <c r="E133" s="31">
        <f t="shared" si="27"/>
        <v>2.1</v>
      </c>
      <c r="F133" s="36">
        <v>2.1</v>
      </c>
      <c r="G133" s="4"/>
      <c r="H133" s="4"/>
    </row>
    <row r="134" spans="1:8" ht="15" customHeight="1" x14ac:dyDescent="0.25">
      <c r="A134" s="41">
        <v>15</v>
      </c>
      <c r="B134" s="30" t="s">
        <v>36</v>
      </c>
      <c r="C134" s="25">
        <v>262</v>
      </c>
      <c r="D134" s="25">
        <v>2</v>
      </c>
      <c r="E134" s="31">
        <f t="shared" si="27"/>
        <v>3.5</v>
      </c>
      <c r="F134" s="36">
        <v>3.5</v>
      </c>
      <c r="G134" s="4"/>
      <c r="H134" s="4"/>
    </row>
    <row r="135" spans="1:8" ht="30.75" customHeight="1" x14ac:dyDescent="0.25">
      <c r="A135" s="59" t="s">
        <v>10</v>
      </c>
      <c r="B135" s="60"/>
      <c r="C135" s="30"/>
      <c r="D135" s="30"/>
      <c r="E135" s="4">
        <f>SUM(E132:E134)</f>
        <v>8.6999999999999993</v>
      </c>
      <c r="F135" s="4">
        <f>SUM(F132:F134)</f>
        <v>8.6999999999999993</v>
      </c>
      <c r="G135" s="4">
        <f>SUM(G132:G134)</f>
        <v>0</v>
      </c>
      <c r="H135" s="4">
        <f>SUM(H132:H134)</f>
        <v>0</v>
      </c>
    </row>
    <row r="136" spans="1:8" s="28" customFormat="1" ht="21" customHeight="1" x14ac:dyDescent="0.25">
      <c r="A136" s="29">
        <v>16</v>
      </c>
      <c r="B136" s="43" t="s">
        <v>41</v>
      </c>
      <c r="C136" s="25">
        <v>15</v>
      </c>
      <c r="D136" s="25">
        <v>49</v>
      </c>
      <c r="E136" s="31">
        <f t="shared" ref="E136:E141" si="28">SUM(F136:H136)</f>
        <v>0.3</v>
      </c>
      <c r="F136" s="26">
        <v>0.3</v>
      </c>
      <c r="G136" s="4"/>
      <c r="H136" s="4"/>
    </row>
    <row r="137" spans="1:8" s="28" customFormat="1" ht="21" customHeight="1" x14ac:dyDescent="0.25">
      <c r="A137" s="29">
        <v>17</v>
      </c>
      <c r="B137" s="43" t="s">
        <v>41</v>
      </c>
      <c r="C137" s="25">
        <v>30</v>
      </c>
      <c r="D137" s="25">
        <v>5</v>
      </c>
      <c r="E137" s="31">
        <f t="shared" si="28"/>
        <v>0.6</v>
      </c>
      <c r="F137" s="26">
        <v>0.6</v>
      </c>
      <c r="G137" s="4"/>
      <c r="H137" s="4"/>
    </row>
    <row r="138" spans="1:8" s="28" customFormat="1" ht="21" customHeight="1" x14ac:dyDescent="0.25">
      <c r="A138" s="29">
        <v>18</v>
      </c>
      <c r="B138" s="43" t="s">
        <v>41</v>
      </c>
      <c r="C138" s="25">
        <v>30</v>
      </c>
      <c r="D138" s="25">
        <v>35</v>
      </c>
      <c r="E138" s="31">
        <f t="shared" si="28"/>
        <v>0.2</v>
      </c>
      <c r="F138" s="26">
        <v>0.2</v>
      </c>
      <c r="G138" s="4"/>
      <c r="H138" s="4"/>
    </row>
    <row r="139" spans="1:8" s="28" customFormat="1" ht="21" customHeight="1" x14ac:dyDescent="0.25">
      <c r="A139" s="29">
        <v>19</v>
      </c>
      <c r="B139" s="43" t="s">
        <v>41</v>
      </c>
      <c r="C139" s="25">
        <v>30</v>
      </c>
      <c r="D139" s="25">
        <v>31</v>
      </c>
      <c r="E139" s="31">
        <f t="shared" si="28"/>
        <v>0.8</v>
      </c>
      <c r="F139" s="26">
        <v>0.8</v>
      </c>
      <c r="G139" s="4"/>
      <c r="H139" s="4"/>
    </row>
    <row r="140" spans="1:8" s="28" customFormat="1" ht="21" customHeight="1" x14ac:dyDescent="0.25">
      <c r="A140" s="29">
        <v>20</v>
      </c>
      <c r="B140" s="43" t="s">
        <v>41</v>
      </c>
      <c r="C140" s="25">
        <v>31</v>
      </c>
      <c r="D140" s="25">
        <v>39</v>
      </c>
      <c r="E140" s="31">
        <f t="shared" si="28"/>
        <v>0.3</v>
      </c>
      <c r="F140" s="26">
        <v>0.3</v>
      </c>
      <c r="G140" s="4"/>
      <c r="H140" s="4"/>
    </row>
    <row r="141" spans="1:8" s="28" customFormat="1" ht="21" customHeight="1" x14ac:dyDescent="0.25">
      <c r="A141" s="29">
        <v>21</v>
      </c>
      <c r="B141" s="43" t="s">
        <v>41</v>
      </c>
      <c r="C141" s="25">
        <v>31</v>
      </c>
      <c r="D141" s="25">
        <v>41</v>
      </c>
      <c r="E141" s="31">
        <f t="shared" si="28"/>
        <v>0.9</v>
      </c>
      <c r="F141" s="26">
        <v>0.9</v>
      </c>
      <c r="G141" s="4"/>
      <c r="H141" s="4"/>
    </row>
    <row r="142" spans="1:8" s="28" customFormat="1" ht="30" customHeight="1" x14ac:dyDescent="0.25">
      <c r="A142" s="59" t="s">
        <v>10</v>
      </c>
      <c r="B142" s="60"/>
      <c r="C142" s="30"/>
      <c r="D142" s="30"/>
      <c r="E142" s="4">
        <f>SUM(E136:E141)</f>
        <v>3.0999999999999996</v>
      </c>
      <c r="F142" s="4">
        <f>SUM(F136:F141)</f>
        <v>3.0999999999999996</v>
      </c>
      <c r="G142" s="4">
        <f>SUM(G136:G141)</f>
        <v>0</v>
      </c>
      <c r="H142" s="4">
        <f>SUM(H136:H141)</f>
        <v>0</v>
      </c>
    </row>
    <row r="143" spans="1:8" x14ac:dyDescent="0.25">
      <c r="A143" s="62" t="s">
        <v>11</v>
      </c>
      <c r="B143" s="63"/>
      <c r="C143" s="3"/>
      <c r="D143" s="3"/>
      <c r="E143" s="4">
        <f>SUM(E126+E131+E135+E142)</f>
        <v>45.4</v>
      </c>
      <c r="F143" s="4">
        <f t="shared" ref="F143:H143" si="29">SUM(F126+F131+F135+F142)</f>
        <v>30.4</v>
      </c>
      <c r="G143" s="4">
        <f t="shared" si="29"/>
        <v>0</v>
      </c>
      <c r="H143" s="4">
        <f t="shared" si="29"/>
        <v>15</v>
      </c>
    </row>
    <row r="144" spans="1:8" ht="32.25" customHeight="1" x14ac:dyDescent="0.25">
      <c r="A144" s="69" t="s">
        <v>38</v>
      </c>
      <c r="B144" s="69"/>
      <c r="C144" s="13"/>
      <c r="D144" s="13"/>
      <c r="E144" s="4">
        <f>SUM(E37+E50+E61+E76+E89+E94+E116+E143)</f>
        <v>237.90000000000003</v>
      </c>
      <c r="F144" s="4">
        <f>SUM(F37+F50+F61+F76+F89+F94+F116+F143)</f>
        <v>195.10000000000002</v>
      </c>
      <c r="G144" s="4">
        <f>SUM(G37+G50+G61+G76+G89+G94+G116+G143)</f>
        <v>0</v>
      </c>
      <c r="H144" s="4">
        <f>SUM(H37+H50+H61+H76+H89+H94+H116+H143)</f>
        <v>42.8</v>
      </c>
    </row>
    <row r="147" spans="1:9" ht="20.25" x14ac:dyDescent="0.3">
      <c r="A147" s="61"/>
      <c r="B147" s="61"/>
      <c r="C147" s="61"/>
      <c r="D147" s="61"/>
      <c r="E147" s="61"/>
      <c r="F147" s="61"/>
      <c r="G147" s="61"/>
      <c r="H147" s="61"/>
      <c r="I147" s="61"/>
    </row>
  </sheetData>
  <mergeCells count="54">
    <mergeCell ref="A142:B142"/>
    <mergeCell ref="E69:E70"/>
    <mergeCell ref="F69:F70"/>
    <mergeCell ref="A76:B76"/>
    <mergeCell ref="A2:H2"/>
    <mergeCell ref="B6:D6"/>
    <mergeCell ref="A6:A7"/>
    <mergeCell ref="E6:E7"/>
    <mergeCell ref="A3:H3"/>
    <mergeCell ref="A5:H5"/>
    <mergeCell ref="F6:H6"/>
    <mergeCell ref="A22:B22"/>
    <mergeCell ref="A17:B17"/>
    <mergeCell ref="A44:B44"/>
    <mergeCell ref="A49:B49"/>
    <mergeCell ref="A24:B24"/>
    <mergeCell ref="A37:B37"/>
    <mergeCell ref="A38:H38"/>
    <mergeCell ref="A41:B41"/>
    <mergeCell ref="A29:B29"/>
    <mergeCell ref="A36:B36"/>
    <mergeCell ref="A115:B115"/>
    <mergeCell ref="A85:B85"/>
    <mergeCell ref="A90:H90"/>
    <mergeCell ref="A95:H95"/>
    <mergeCell ref="A101:B101"/>
    <mergeCell ref="A94:B94"/>
    <mergeCell ref="A93:B93"/>
    <mergeCell ref="A50:B50"/>
    <mergeCell ref="A51:H51"/>
    <mergeCell ref="A53:B53"/>
    <mergeCell ref="A89:B89"/>
    <mergeCell ref="A88:B88"/>
    <mergeCell ref="A61:B61"/>
    <mergeCell ref="A56:B56"/>
    <mergeCell ref="A83:B83"/>
    <mergeCell ref="A77:H77"/>
    <mergeCell ref="G69:G70"/>
    <mergeCell ref="H69:H70"/>
    <mergeCell ref="A75:B75"/>
    <mergeCell ref="A62:H62"/>
    <mergeCell ref="A69:B70"/>
    <mergeCell ref="C69:C70"/>
    <mergeCell ref="D69:D70"/>
    <mergeCell ref="A9:B9"/>
    <mergeCell ref="A147:I147"/>
    <mergeCell ref="A143:B143"/>
    <mergeCell ref="A117:H117"/>
    <mergeCell ref="A144:B144"/>
    <mergeCell ref="A131:B131"/>
    <mergeCell ref="A135:B135"/>
    <mergeCell ref="A126:B126"/>
    <mergeCell ref="A116:B116"/>
    <mergeCell ref="A60:B60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rowBreaks count="2" manualBreakCount="2">
    <brk id="61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2024-01-30T11:00:12Z</dcterms:modified>
</cp:coreProperties>
</file>