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<sst xmlns="http://schemas.openxmlformats.org/spreadsheetml/2006/main" count="93" uniqueCount="64">
  <si>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</si>
  <si>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</si>
  <si>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</si>
  <si>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</si>
  <si>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</si>
  <si>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</si>
  <si>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</si>
  <si>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</si>
  <si>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</si>
  <si>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</si>
  <si>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</si>
  <si>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</si>
  <si>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</si>
  <si>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</si>
  <si>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</si>
  <si>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</si>
  <si>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</si>
  <si>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</si>
  <si>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</si>
  <si>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</si>
  <si>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</si>
  <si>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</si>
  <si>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</si>
  <si>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</si>
  <si>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</si>
  <si>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</si>
  <si>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</si>
  <si>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</si>
  <si>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</si>
  <si>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</si>
  <si>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</si>
  <si>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</si>
  <si>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</si>
  <si>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</si>
  <si>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</si>
  <si>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</si>
  <si>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</si>
  <si>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</si>
  <si>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</si>
  <si>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</si>
  <si>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</si>
  <si>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</si>
  <si>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</si>
  <si>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</si>
  <si>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</si>
  <si>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</si>
  <si>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</si>
  <si>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</si>
  <si>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</si>
  <si>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</si>
  <si>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</si>
  <si>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</si>
  <si>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</si>
  <si>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</si>
  <si>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</si>
  <si>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</si>
  <si>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</si>
  <si>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</si>
  <si>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</si>
  <si>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</si>
  <si>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</si>
  <si>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</si>
  <si>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</si>
  <si>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13.05.2024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</si>
</sst>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7" sqref="AE17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105" t="s">
        <v>63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6"/>
      <c r="X1" s="5"/>
      <c r="Y1" s="5"/>
    </row>
    <row r="2" spans="1:53" s="3" customFormat="1" ht="139.5" customHeight="1">
      <c r="A2" s="99" t="s">
        <v>13</v>
      </c>
      <c r="B2" s="107" t="s">
        <v>26</v>
      </c>
      <c r="C2" s="101" t="s">
        <v>44</v>
      </c>
      <c r="D2" s="101" t="s">
        <v>29</v>
      </c>
      <c r="E2" s="102" t="s">
        <v>45</v>
      </c>
      <c r="F2" s="102"/>
      <c r="G2" s="102"/>
      <c r="H2" s="102"/>
      <c r="I2" s="102"/>
      <c r="J2" s="102"/>
      <c r="K2" s="108" t="s">
        <v>46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9"/>
      <c r="W2" s="96" t="s">
        <v>47</v>
      </c>
      <c r="X2" s="97"/>
      <c r="Y2" s="98"/>
      <c r="Z2" s="99" t="s">
        <v>31</v>
      </c>
      <c r="AA2" s="100"/>
      <c r="AB2" s="100"/>
      <c r="AC2" s="84" t="s">
        <v>32</v>
      </c>
      <c r="AD2" s="85"/>
      <c r="AE2" s="85"/>
      <c r="AF2" s="85"/>
      <c r="AG2" s="85"/>
      <c r="AH2" s="85"/>
      <c r="AI2" s="61"/>
      <c r="AJ2" s="61"/>
      <c r="AK2" s="74" t="s">
        <v>48</v>
      </c>
      <c r="AL2" s="75"/>
      <c r="AM2" s="76"/>
      <c r="AN2" s="74" t="s">
        <v>49</v>
      </c>
      <c r="AO2" s="76"/>
      <c r="AP2" s="77" t="s">
        <v>52</v>
      </c>
      <c r="AQ2" s="87" t="s">
        <v>57</v>
      </c>
      <c r="AR2" s="87" t="s">
        <v>59</v>
      </c>
      <c r="AS2" s="70"/>
      <c r="AT2" s="87" t="s">
        <v>60</v>
      </c>
      <c r="AU2" s="77" t="s">
        <v>61</v>
      </c>
      <c r="AV2" s="74" t="s">
        <v>55</v>
      </c>
      <c r="AW2" s="75"/>
      <c r="AX2" s="76"/>
      <c r="AY2" s="74" t="s">
        <v>56</v>
      </c>
      <c r="AZ2" s="75"/>
      <c r="BA2" s="76"/>
    </row>
    <row r="3" spans="1:53" s="3" customFormat="1" ht="73.5" customHeight="1">
      <c r="A3" s="99"/>
      <c r="B3" s="107"/>
      <c r="C3" s="88"/>
      <c r="D3" s="88"/>
      <c r="E3" s="93" t="s">
        <v>24</v>
      </c>
      <c r="F3" s="94"/>
      <c r="G3" s="95"/>
      <c r="H3" s="103" t="s">
        <v>25</v>
      </c>
      <c r="I3" s="104"/>
      <c r="J3" s="104"/>
      <c r="K3" s="72" t="s">
        <v>22</v>
      </c>
      <c r="L3" s="72" t="s">
        <v>21</v>
      </c>
      <c r="M3" s="72" t="s">
        <v>28</v>
      </c>
      <c r="N3" s="93" t="s">
        <v>24</v>
      </c>
      <c r="O3" s="94"/>
      <c r="P3" s="95"/>
      <c r="Q3" s="103" t="s">
        <v>25</v>
      </c>
      <c r="R3" s="104"/>
      <c r="S3" s="104"/>
      <c r="T3" s="99" t="s">
        <v>23</v>
      </c>
      <c r="U3" s="100"/>
      <c r="V3" s="100"/>
      <c r="W3" s="99"/>
      <c r="X3" s="100"/>
      <c r="Y3" s="100"/>
      <c r="Z3" s="72" t="s">
        <v>14</v>
      </c>
      <c r="AA3" s="72" t="s">
        <v>15</v>
      </c>
      <c r="AB3" s="72" t="s">
        <v>16</v>
      </c>
      <c r="AC3" s="90" t="s">
        <v>33</v>
      </c>
      <c r="AD3" s="90" t="s">
        <v>34</v>
      </c>
      <c r="AE3" s="90" t="s">
        <v>35</v>
      </c>
      <c r="AF3" s="90" t="s">
        <v>36</v>
      </c>
      <c r="AG3" s="90" t="s">
        <v>37</v>
      </c>
      <c r="AH3" s="80" t="s">
        <v>38</v>
      </c>
      <c r="AI3" s="80" t="s">
        <v>53</v>
      </c>
      <c r="AJ3" s="80" t="s">
        <v>54</v>
      </c>
      <c r="AK3" s="72" t="s">
        <v>14</v>
      </c>
      <c r="AL3" s="72" t="s">
        <v>15</v>
      </c>
      <c r="AM3" s="72" t="s">
        <v>16</v>
      </c>
      <c r="AN3" s="82" t="s">
        <v>50</v>
      </c>
      <c r="AO3" s="82" t="s">
        <v>51</v>
      </c>
      <c r="AP3" s="78"/>
      <c r="AQ3" s="88"/>
      <c r="AR3" s="88"/>
      <c r="AS3" s="71" t="s">
        <v>62</v>
      </c>
      <c r="AT3" s="88"/>
      <c r="AU3" s="78"/>
      <c r="AV3" s="72" t="s">
        <v>14</v>
      </c>
      <c r="AW3" s="72" t="s">
        <v>15</v>
      </c>
      <c r="AX3" s="72" t="s">
        <v>16</v>
      </c>
      <c r="AY3" s="72" t="s">
        <v>14</v>
      </c>
      <c r="AZ3" s="72" t="s">
        <v>15</v>
      </c>
      <c r="BA3" s="72" t="s">
        <v>16</v>
      </c>
    </row>
    <row r="4" spans="1:53" s="3" customFormat="1" ht="73.5" customHeight="1">
      <c r="A4" s="77"/>
      <c r="B4" s="101"/>
      <c r="C4" s="89"/>
      <c r="D4" s="89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3"/>
      <c r="L4" s="73"/>
      <c r="M4" s="73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6"/>
      <c r="AA4" s="73"/>
      <c r="AB4" s="73"/>
      <c r="AC4" s="91"/>
      <c r="AD4" s="91"/>
      <c r="AE4" s="92"/>
      <c r="AF4" s="92"/>
      <c r="AG4" s="91"/>
      <c r="AH4" s="81"/>
      <c r="AI4" s="81"/>
      <c r="AJ4" s="81"/>
      <c r="AK4" s="86"/>
      <c r="AL4" s="73"/>
      <c r="AM4" s="73"/>
      <c r="AN4" s="83"/>
      <c r="AO4" s="83"/>
      <c r="AP4" s="79"/>
      <c r="AQ4" s="89"/>
      <c r="AR4" s="89"/>
      <c r="AS4" s="69"/>
      <c r="AT4" s="89"/>
      <c r="AU4" s="79"/>
      <c r="AV4" s="86"/>
      <c r="AW4" s="73"/>
      <c r="AX4" s="73"/>
      <c r="AY4" s="86"/>
      <c r="AZ4" s="73"/>
      <c r="BA4" s="73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4018</v>
      </c>
      <c r="M5" s="10">
        <f>L5/K5*100</f>
        <v>79.96019900497512</v>
      </c>
      <c r="N5" s="10">
        <v>1007</v>
      </c>
      <c r="O5" s="10"/>
      <c r="P5" s="17">
        <f aca="true" t="shared" si="1" ref="P5:P24">O5/N5*100</f>
        <v>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839</v>
      </c>
      <c r="AB5" s="44">
        <f>AA5/Z5*100</f>
        <v>73.66110623353819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/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63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63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300</v>
      </c>
      <c r="Y7" s="17">
        <f t="shared" si="7"/>
        <v>35.97122302158273</v>
      </c>
      <c r="Z7" s="19">
        <v>570</v>
      </c>
      <c r="AA7" s="43">
        <v>300</v>
      </c>
      <c r="AB7" s="44">
        <f t="shared" si="8"/>
        <v>52.63157894736842</v>
      </c>
      <c r="AC7" s="40">
        <v>125</v>
      </c>
      <c r="AD7" s="40">
        <v>115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130</v>
      </c>
      <c r="AM7" s="55">
        <f t="shared" si="9"/>
        <v>79.26829268292683</v>
      </c>
      <c r="AN7" s="56"/>
      <c r="AO7" s="56"/>
      <c r="AP7" s="56"/>
      <c r="AQ7" s="56"/>
      <c r="AR7" s="56"/>
      <c r="AS7" s="56"/>
      <c r="AT7" s="56"/>
      <c r="AU7" s="64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1949</v>
      </c>
      <c r="M8" s="18">
        <f t="shared" si="4"/>
        <v>86.6607381058248</v>
      </c>
      <c r="N8" s="19">
        <v>300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450</v>
      </c>
      <c r="Y8" s="17">
        <f t="shared" si="7"/>
        <v>39.50834064969271</v>
      </c>
      <c r="Z8" s="19">
        <v>860</v>
      </c>
      <c r="AA8" s="43">
        <v>310</v>
      </c>
      <c r="AB8" s="44">
        <f t="shared" si="8"/>
        <v>36.04651162790697</v>
      </c>
      <c r="AC8" s="40"/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63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1500</v>
      </c>
      <c r="Y9" s="17">
        <f t="shared" si="7"/>
        <v>76.37474541751527</v>
      </c>
      <c r="Z9" s="19">
        <v>1470</v>
      </c>
      <c r="AA9" s="43">
        <v>1470</v>
      </c>
      <c r="AB9" s="44">
        <f t="shared" si="8"/>
        <v>100</v>
      </c>
      <c r="AC9" s="40">
        <v>690</v>
      </c>
      <c r="AD9" s="40">
        <v>480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375</v>
      </c>
      <c r="AM9" s="55">
        <f t="shared" si="9"/>
        <v>100</v>
      </c>
      <c r="AN9" s="52">
        <v>30</v>
      </c>
      <c r="AO9" s="52">
        <v>120</v>
      </c>
      <c r="AP9" s="52"/>
      <c r="AQ9" s="52"/>
      <c r="AR9" s="52"/>
      <c r="AS9" s="52"/>
      <c r="AT9" s="52"/>
      <c r="AU9" s="63"/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120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1030</v>
      </c>
      <c r="M10" s="18">
        <f t="shared" si="4"/>
        <v>84.84349258649094</v>
      </c>
      <c r="N10" s="19">
        <v>0</v>
      </c>
      <c r="O10" s="18"/>
      <c r="P10" s="17">
        <v>0</v>
      </c>
      <c r="Q10" s="19">
        <v>269</v>
      </c>
      <c r="R10" s="16">
        <v>185</v>
      </c>
      <c r="S10" s="17">
        <f t="shared" si="5"/>
        <v>68.77323420074349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63"/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70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500</v>
      </c>
      <c r="Y11" s="17">
        <f t="shared" si="7"/>
        <v>52.63157894736842</v>
      </c>
      <c r="Z11" s="19">
        <v>550</v>
      </c>
      <c r="AA11" s="43">
        <v>407</v>
      </c>
      <c r="AB11" s="44">
        <f t="shared" si="8"/>
        <v>74</v>
      </c>
      <c r="AC11" s="40"/>
      <c r="AD11" s="40">
        <v>170</v>
      </c>
      <c r="AE11" s="40"/>
      <c r="AF11" s="40">
        <v>7</v>
      </c>
      <c r="AG11" s="40"/>
      <c r="AH11" s="48">
        <v>230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63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150</v>
      </c>
      <c r="AB12" s="44">
        <f t="shared" si="8"/>
        <v>20.97902097902098</v>
      </c>
      <c r="AC12" s="40">
        <v>30</v>
      </c>
      <c r="AD12" s="40">
        <v>70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63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90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631</v>
      </c>
      <c r="Y13" s="17">
        <f t="shared" si="7"/>
        <v>69.80088495575221</v>
      </c>
      <c r="Z13" s="19">
        <v>555</v>
      </c>
      <c r="AA13" s="43">
        <v>430</v>
      </c>
      <c r="AB13" s="44">
        <f t="shared" si="8"/>
        <v>77.47747747747748</v>
      </c>
      <c r="AC13" s="40">
        <v>187</v>
      </c>
      <c r="AD13" s="40">
        <v>173</v>
      </c>
      <c r="AE13" s="40"/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170</v>
      </c>
      <c r="AM13" s="55">
        <f t="shared" si="9"/>
        <v>63.19702602230484</v>
      </c>
      <c r="AN13" s="52"/>
      <c r="AO13" s="52"/>
      <c r="AP13" s="52"/>
      <c r="AQ13" s="52"/>
      <c r="AR13" s="52"/>
      <c r="AS13" s="52"/>
      <c r="AT13" s="52"/>
      <c r="AU13" s="63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170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900</v>
      </c>
      <c r="Y14" s="17">
        <f t="shared" si="7"/>
        <v>59.48446794448117</v>
      </c>
      <c r="Z14" s="19">
        <v>803</v>
      </c>
      <c r="AA14" s="43">
        <v>803</v>
      </c>
      <c r="AB14" s="44">
        <f t="shared" si="8"/>
        <v>100</v>
      </c>
      <c r="AC14" s="40">
        <v>389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/>
      <c r="AQ14" s="52"/>
      <c r="AR14" s="52"/>
      <c r="AS14" s="52"/>
      <c r="AT14" s="52"/>
      <c r="AU14" s="63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600</v>
      </c>
      <c r="Y15" s="17">
        <f>X15/W15*100</f>
        <v>73.89162561576354</v>
      </c>
      <c r="Z15" s="29">
        <v>500</v>
      </c>
      <c r="AA15" s="43">
        <v>450</v>
      </c>
      <c r="AB15" s="44">
        <f>AA15/Z15*100</f>
        <v>90</v>
      </c>
      <c r="AC15" s="40">
        <v>190</v>
      </c>
      <c r="AD15" s="40">
        <v>200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63">
        <v>15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80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450</v>
      </c>
      <c r="Y16" s="17">
        <f>X16/W16*100</f>
        <v>64.01137980085349</v>
      </c>
      <c r="Z16" s="18">
        <v>453</v>
      </c>
      <c r="AA16" s="43">
        <v>373</v>
      </c>
      <c r="AB16" s="44">
        <f>AA16/Z16*100</f>
        <v>82.33995584988962</v>
      </c>
      <c r="AC16" s="40"/>
      <c r="AD16" s="40">
        <v>190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>
        <v>20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105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450</v>
      </c>
      <c r="Y17" s="17">
        <f>X17/W17*100</f>
        <v>39.61267605633803</v>
      </c>
      <c r="Z17" s="29">
        <v>734</v>
      </c>
      <c r="AA17" s="43">
        <v>345</v>
      </c>
      <c r="AB17" s="44">
        <f>AA17/Z17*100</f>
        <v>47.002724795640326</v>
      </c>
      <c r="AC17" s="40">
        <v>285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63"/>
      <c r="AV17" s="52">
        <v>230</v>
      </c>
      <c r="AW17" s="52"/>
      <c r="AX17" s="55">
        <f>AW17/AV17*100</f>
        <v>0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90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500</v>
      </c>
      <c r="Y18" s="17">
        <f t="shared" si="7"/>
        <v>58.82352941176471</v>
      </c>
      <c r="Z18" s="19">
        <v>600</v>
      </c>
      <c r="AA18" s="43">
        <v>400</v>
      </c>
      <c r="AB18" s="44">
        <f t="shared" si="8"/>
        <v>66.66666666666666</v>
      </c>
      <c r="AC18" s="40">
        <v>100</v>
      </c>
      <c r="AD18" s="40">
        <v>100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64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400</v>
      </c>
      <c r="Y19" s="17">
        <f t="shared" si="7"/>
        <v>52.28758169934641</v>
      </c>
      <c r="Z19" s="19">
        <v>765</v>
      </c>
      <c r="AA19" s="43">
        <v>335</v>
      </c>
      <c r="AB19" s="44">
        <f t="shared" si="8"/>
        <v>43.790849673202615</v>
      </c>
      <c r="AC19" s="40">
        <v>135</v>
      </c>
      <c r="AD19" s="40">
        <v>200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64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2245</v>
      </c>
      <c r="D20" s="18">
        <f>SUM(D5:D19)</f>
        <v>550</v>
      </c>
      <c r="E20" s="18">
        <f>SUM(E5:E19)</f>
        <v>3775</v>
      </c>
      <c r="F20" s="18">
        <f>SUM(F5:F19)</f>
        <v>3475</v>
      </c>
      <c r="G20" s="19">
        <f t="shared" si="10"/>
        <v>92.05298013245033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2468</v>
      </c>
      <c r="P20" s="18">
        <f t="shared" si="1"/>
        <v>65.37748344370861</v>
      </c>
      <c r="Q20" s="18">
        <v>6217</v>
      </c>
      <c r="R20" s="18">
        <f>SUM(R5:R19)</f>
        <v>6092</v>
      </c>
      <c r="S20" s="18">
        <f t="shared" si="5"/>
        <v>97.98938394724144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10807</v>
      </c>
      <c r="Y20" s="18">
        <f t="shared" si="7"/>
        <v>66.13021661975279</v>
      </c>
      <c r="Z20" s="18">
        <f>SUM(Z5:Z19)</f>
        <v>10836</v>
      </c>
      <c r="AA20" s="18">
        <f>SUM(AA5:AA19)</f>
        <v>7734</v>
      </c>
      <c r="AB20" s="58">
        <f t="shared" si="8"/>
        <v>71.37320044296789</v>
      </c>
      <c r="AC20" s="18">
        <f aca="true" t="shared" si="11" ref="AC20:AJ20">SUM(AC5:AC19)</f>
        <v>3038</v>
      </c>
      <c r="AD20" s="18">
        <f t="shared" si="11"/>
        <v>3020</v>
      </c>
      <c r="AE20" s="18">
        <f t="shared" si="11"/>
        <v>330</v>
      </c>
      <c r="AF20" s="18">
        <f t="shared" si="11"/>
        <v>7</v>
      </c>
      <c r="AG20" s="18">
        <f t="shared" si="11"/>
        <v>367</v>
      </c>
      <c r="AH20" s="49">
        <f t="shared" si="11"/>
        <v>972</v>
      </c>
      <c r="AI20" s="49">
        <f t="shared" si="11"/>
        <v>0</v>
      </c>
      <c r="AJ20" s="49">
        <f t="shared" si="11"/>
        <v>0</v>
      </c>
      <c r="AK20" s="53">
        <f>SUM(AK5:AK19)</f>
        <v>3127</v>
      </c>
      <c r="AL20" s="53">
        <f>SUM(AL5:AL19)</f>
        <v>3002</v>
      </c>
      <c r="AM20" s="59">
        <f t="shared" si="9"/>
        <v>96.0025583626479</v>
      </c>
      <c r="AN20" s="53">
        <f>SUM(AN5:AN19)</f>
        <v>105</v>
      </c>
      <c r="AO20" s="53">
        <f>SUM(AO5:AO19)</f>
        <v>538</v>
      </c>
      <c r="AP20" s="53">
        <f>SUM(AP5:AP19)</f>
        <v>0</v>
      </c>
      <c r="AQ20" s="53">
        <v>0</v>
      </c>
      <c r="AR20" s="53">
        <v>0</v>
      </c>
      <c r="AS20" s="53">
        <v>220</v>
      </c>
      <c r="AT20" s="53">
        <v>0</v>
      </c>
      <c r="AU20" s="53">
        <v>0</v>
      </c>
      <c r="AV20" s="53">
        <v>230</v>
      </c>
      <c r="AW20" s="53">
        <f>SUM(AW5:AW19)</f>
        <v>0</v>
      </c>
      <c r="AX20" s="59">
        <f aca="true" t="shared" si="12" ref="AX20:AX29">AW20/AV20*100</f>
        <v>0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80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250</v>
      </c>
      <c r="Y21" s="17">
        <f t="shared" si="7"/>
        <v>43.103448275862064</v>
      </c>
      <c r="Z21" s="18">
        <v>450</v>
      </c>
      <c r="AA21" s="18">
        <v>310</v>
      </c>
      <c r="AB21" s="44">
        <f t="shared" si="8"/>
        <v>68.88888888888889</v>
      </c>
      <c r="AC21" s="17">
        <v>160</v>
      </c>
      <c r="AD21" s="17">
        <v>30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56"/>
      <c r="AT21" s="56"/>
      <c r="AU21" s="64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/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1201</v>
      </c>
      <c r="M22" s="18">
        <f t="shared" si="4"/>
        <v>70.6470588235294</v>
      </c>
      <c r="N22" s="18">
        <v>200</v>
      </c>
      <c r="O22" s="17"/>
      <c r="P22" s="17">
        <f t="shared" si="1"/>
        <v>0</v>
      </c>
      <c r="Q22" s="18">
        <v>699</v>
      </c>
      <c r="R22" s="17">
        <v>400</v>
      </c>
      <c r="S22" s="17">
        <f t="shared" si="5"/>
        <v>57.224606580829764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200</v>
      </c>
      <c r="Y22" s="17">
        <f t="shared" si="7"/>
        <v>24.968789013732835</v>
      </c>
      <c r="Z22" s="45">
        <v>500</v>
      </c>
      <c r="AA22" s="18">
        <v>110</v>
      </c>
      <c r="AB22" s="44">
        <f t="shared" si="8"/>
        <v>22</v>
      </c>
      <c r="AC22" s="40">
        <v>80</v>
      </c>
      <c r="AD22" s="40"/>
      <c r="AE22" s="40">
        <v>30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64"/>
      <c r="AV22" s="53">
        <v>1</v>
      </c>
      <c r="AW22" s="53"/>
      <c r="AX22" s="55">
        <f t="shared" si="12"/>
        <v>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90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64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/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780</v>
      </c>
      <c r="M24" s="18">
        <f t="shared" si="4"/>
        <v>72.22222222222221</v>
      </c>
      <c r="N24" s="18">
        <v>200</v>
      </c>
      <c r="O24" s="17"/>
      <c r="P24" s="17">
        <f t="shared" si="1"/>
        <v>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600</v>
      </c>
      <c r="V24" s="17">
        <f t="shared" si="6"/>
        <v>85.71428571428571</v>
      </c>
      <c r="W24" s="18">
        <v>700</v>
      </c>
      <c r="X24" s="46">
        <v>20</v>
      </c>
      <c r="Y24" s="17">
        <f t="shared" si="7"/>
        <v>2.857142857142857</v>
      </c>
      <c r="Z24" s="46">
        <v>680</v>
      </c>
      <c r="AA24" s="18">
        <v>250</v>
      </c>
      <c r="AB24" s="44">
        <f t="shared" si="8"/>
        <v>36.76470588235294</v>
      </c>
      <c r="AC24" s="46">
        <v>100</v>
      </c>
      <c r="AD24" s="46">
        <v>100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64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50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180</v>
      </c>
      <c r="AB25" s="44">
        <f t="shared" si="8"/>
        <v>28.169014084507044</v>
      </c>
      <c r="AC25" s="46"/>
      <c r="AD25" s="46"/>
      <c r="AE25" s="46"/>
      <c r="AF25" s="46"/>
      <c r="AG25" s="46">
        <v>50</v>
      </c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64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250</v>
      </c>
      <c r="Y26" s="17">
        <f t="shared" si="7"/>
        <v>40.38772213247172</v>
      </c>
      <c r="Z26" s="46">
        <v>459</v>
      </c>
      <c r="AA26" s="18">
        <v>100</v>
      </c>
      <c r="AB26" s="44">
        <f t="shared" si="8"/>
        <v>21.78649237472767</v>
      </c>
      <c r="AC26" s="46"/>
      <c r="AD26" s="46"/>
      <c r="AE26" s="46"/>
      <c r="AF26" s="46"/>
      <c r="AG26" s="46"/>
      <c r="AH26" s="51">
        <v>100</v>
      </c>
      <c r="AI26" s="51"/>
      <c r="AJ26" s="51"/>
      <c r="AK26" s="53"/>
      <c r="AL26" s="53"/>
      <c r="AM26" s="55">
        <v>0</v>
      </c>
      <c r="AN26" s="56"/>
      <c r="AO26" s="56"/>
      <c r="AP26" s="56">
        <v>100</v>
      </c>
      <c r="AQ26" s="56"/>
      <c r="AR26" s="56"/>
      <c r="AS26" s="56"/>
      <c r="AT26" s="56"/>
      <c r="AU26" s="64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500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64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650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8456</v>
      </c>
      <c r="V28" s="17">
        <f t="shared" si="6"/>
        <v>98.83122954651706</v>
      </c>
      <c r="W28" s="30">
        <v>8556</v>
      </c>
      <c r="X28" s="18">
        <v>5200</v>
      </c>
      <c r="Y28" s="17">
        <f t="shared" si="7"/>
        <v>60.77606358111267</v>
      </c>
      <c r="Z28" s="18">
        <v>6580</v>
      </c>
      <c r="AA28" s="18">
        <v>4135</v>
      </c>
      <c r="AB28" s="44">
        <f>AA28/Z28*100</f>
        <v>62.8419452887538</v>
      </c>
      <c r="AC28" s="18">
        <v>1630</v>
      </c>
      <c r="AD28" s="18">
        <v>1600</v>
      </c>
      <c r="AE28" s="18">
        <v>305</v>
      </c>
      <c r="AF28" s="18"/>
      <c r="AG28" s="18">
        <v>50</v>
      </c>
      <c r="AH28" s="49">
        <v>550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50</v>
      </c>
      <c r="AO28" s="53">
        <v>60</v>
      </c>
      <c r="AP28" s="53">
        <v>145</v>
      </c>
      <c r="AQ28" s="53">
        <v>135</v>
      </c>
      <c r="AR28" s="53"/>
      <c r="AS28" s="53"/>
      <c r="AT28" s="53"/>
      <c r="AU28" s="68"/>
      <c r="AV28" s="53">
        <v>148</v>
      </c>
      <c r="AW28" s="53"/>
      <c r="AX28" s="59">
        <f t="shared" si="12"/>
        <v>0</v>
      </c>
      <c r="AY28" s="53">
        <v>94</v>
      </c>
      <c r="AZ28" s="53">
        <v>72</v>
      </c>
      <c r="BA28" s="59">
        <f>AZ28/AY28*100</f>
        <v>76.59574468085107</v>
      </c>
    </row>
    <row r="29" spans="1:53" s="60" customFormat="1" ht="49.5" customHeight="1" outlineLevel="1">
      <c r="A29" s="57"/>
      <c r="B29" s="9" t="s">
        <v>20</v>
      </c>
      <c r="C29" s="47">
        <f>C20+C28</f>
        <v>2895</v>
      </c>
      <c r="D29" s="11">
        <f>D28+D20</f>
        <v>630</v>
      </c>
      <c r="E29" s="11">
        <f>E28+E20</f>
        <v>4912</v>
      </c>
      <c r="F29" s="11">
        <f>F28+F20</f>
        <v>4612</v>
      </c>
      <c r="G29" s="19">
        <f t="shared" si="10"/>
        <v>93.89250814332247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3605</v>
      </c>
      <c r="P29" s="18">
        <f>O29/N29*100</f>
        <v>73.39169381107492</v>
      </c>
      <c r="Q29" s="11">
        <f>Q28+Q20</f>
        <v>8664</v>
      </c>
      <c r="R29" s="11">
        <f>R28+R20</f>
        <v>8539</v>
      </c>
      <c r="S29" s="10">
        <f t="shared" si="5"/>
        <v>98.5572483841182</v>
      </c>
      <c r="T29" s="19">
        <f>T28+T20</f>
        <v>25343</v>
      </c>
      <c r="U29" s="18">
        <f>U28+U20</f>
        <v>25243</v>
      </c>
      <c r="V29" s="18">
        <f t="shared" si="6"/>
        <v>99.60541372371068</v>
      </c>
      <c r="W29" s="19">
        <f>W28+W20</f>
        <v>24898</v>
      </c>
      <c r="X29" s="19">
        <f>X20+X28</f>
        <v>16007</v>
      </c>
      <c r="Y29" s="18">
        <f t="shared" si="7"/>
        <v>64.29030444212387</v>
      </c>
      <c r="Z29" s="19">
        <f>Z28+Z20</f>
        <v>17416</v>
      </c>
      <c r="AA29" s="19">
        <f>AA28+AA20</f>
        <v>11869</v>
      </c>
      <c r="AB29" s="58">
        <f>AA29/Z29*100</f>
        <v>68.14997703261369</v>
      </c>
      <c r="AC29" s="19">
        <f aca="true" t="shared" si="13" ref="AC29:AL29">AC28+AC20</f>
        <v>4668</v>
      </c>
      <c r="AD29" s="19">
        <f t="shared" si="13"/>
        <v>4620</v>
      </c>
      <c r="AE29" s="19">
        <f t="shared" si="13"/>
        <v>635</v>
      </c>
      <c r="AF29" s="19">
        <f t="shared" si="13"/>
        <v>7</v>
      </c>
      <c r="AG29" s="19">
        <f t="shared" si="13"/>
        <v>417</v>
      </c>
      <c r="AH29" s="19">
        <f t="shared" si="13"/>
        <v>1522</v>
      </c>
      <c r="AI29" s="19">
        <f t="shared" si="13"/>
        <v>0</v>
      </c>
      <c r="AJ29" s="19">
        <f t="shared" si="13"/>
        <v>0</v>
      </c>
      <c r="AK29" s="54">
        <f t="shared" si="13"/>
        <v>3725.3</v>
      </c>
      <c r="AL29" s="54">
        <f t="shared" si="13"/>
        <v>3600</v>
      </c>
      <c r="AM29" s="59">
        <f t="shared" si="9"/>
        <v>96.63651249563793</v>
      </c>
      <c r="AN29" s="54">
        <f>AN28+AN20</f>
        <v>155</v>
      </c>
      <c r="AO29" s="54">
        <v>573</v>
      </c>
      <c r="AP29" s="54">
        <f>AP28+AP20</f>
        <v>145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0</v>
      </c>
      <c r="AV29" s="54">
        <v>378</v>
      </c>
      <c r="AW29" s="54">
        <f>AW28+AW20</f>
        <v>0</v>
      </c>
      <c r="AX29" s="59">
        <f t="shared" si="12"/>
        <v>0</v>
      </c>
      <c r="AY29" s="54">
        <v>94</v>
      </c>
      <c r="AZ29" s="54">
        <v>72</v>
      </c>
      <c r="BA29" s="59">
        <f>AZ29/AY29*100</f>
        <v>76.59574468085107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V3:AV4"/>
    <mergeCell ref="AT2:AT4"/>
    <mergeCell ref="AR2:AR4"/>
    <mergeCell ref="AQ2:AQ4"/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2024-05-13T03:44:32Z</cp:lastPrinted>
  <dcterms:created xsi:type="dcterms:W3CDTF">2001-05-07T11:51:26Z</dcterms:created>
  <dcterms:modified xsi:type="dcterms:W3CDTF">2024-05-13T04:35:28Z</dcterms:modified>
  <cp:category/>
  <cp:version/>
  <cp:contentType/>
  <cp:contentStatus/>
</cp:coreProperties>
</file>