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140" windowWidth="20730" windowHeight="10800"/>
  </bookViews>
  <sheets>
    <sheet name="тарифы на тепловую энергию" sheetId="5" r:id="rId1"/>
  </sheets>
  <definedNames>
    <definedName name="_xlnm._FilterDatabase" localSheetId="0" hidden="1">'тарифы на тепловую энергию'!$A$7:$S$7</definedName>
    <definedName name="_xlnm.Print_Titles" localSheetId="0">'тарифы на тепловую энергию'!$4:$5</definedName>
    <definedName name="_xlnm.Print_Area" localSheetId="0">'тарифы на тепловую энергию'!$A$1:$Q$80</definedName>
  </definedNames>
  <calcPr calcId="145621"/>
</workbook>
</file>

<file path=xl/calcChain.xml><?xml version="1.0" encoding="utf-8"?>
<calcChain xmlns="http://schemas.openxmlformats.org/spreadsheetml/2006/main">
  <c r="L11" i="5" l="1"/>
  <c r="K11" i="5"/>
  <c r="L38" i="5"/>
  <c r="K38" i="5"/>
  <c r="L71" i="5"/>
  <c r="K71" i="5"/>
  <c r="L69" i="5"/>
  <c r="K69" i="5"/>
  <c r="L62" i="5"/>
  <c r="K62" i="5"/>
  <c r="L61" i="5"/>
  <c r="K61" i="5"/>
  <c r="L78" i="5"/>
  <c r="K78" i="5"/>
  <c r="L76" i="5"/>
  <c r="L75" i="5"/>
  <c r="K75" i="5"/>
  <c r="L74" i="5"/>
  <c r="K74" i="5"/>
  <c r="L73" i="5"/>
  <c r="K73" i="5"/>
  <c r="L72" i="5"/>
  <c r="K72" i="5"/>
  <c r="L63" i="5"/>
  <c r="K63" i="5"/>
  <c r="L59" i="5"/>
  <c r="K59" i="5"/>
  <c r="L58" i="5"/>
  <c r="K58" i="5"/>
  <c r="L56" i="5"/>
  <c r="K56" i="5"/>
  <c r="L54" i="5"/>
  <c r="K54" i="5"/>
  <c r="L52" i="5"/>
  <c r="K52" i="5"/>
  <c r="L51" i="5"/>
  <c r="K51" i="5"/>
  <c r="L49" i="5"/>
  <c r="K49" i="5"/>
  <c r="L47" i="5"/>
  <c r="K47" i="5"/>
  <c r="L46" i="5"/>
  <c r="L45" i="5"/>
  <c r="K45" i="5"/>
  <c r="L44" i="5"/>
  <c r="K44" i="5"/>
  <c r="L43" i="5"/>
  <c r="K43" i="5"/>
  <c r="L42" i="5"/>
  <c r="K42" i="5"/>
  <c r="L41" i="5"/>
  <c r="K41" i="5"/>
  <c r="L39" i="5"/>
  <c r="K39" i="5"/>
  <c r="L36" i="5"/>
  <c r="K36" i="5"/>
  <c r="L34" i="5"/>
  <c r="K34" i="5"/>
  <c r="L32" i="5"/>
  <c r="K32" i="5"/>
  <c r="L30" i="5"/>
  <c r="K30" i="5"/>
  <c r="L29" i="5"/>
  <c r="K29" i="5"/>
  <c r="L28" i="5"/>
  <c r="K28" i="5"/>
  <c r="L26" i="5"/>
  <c r="K26" i="5"/>
  <c r="L24" i="5"/>
  <c r="K24" i="5"/>
  <c r="L22" i="5"/>
  <c r="K22" i="5"/>
  <c r="L20" i="5"/>
  <c r="K20" i="5"/>
  <c r="L19" i="5"/>
  <c r="K19" i="5"/>
  <c r="L18" i="5"/>
  <c r="K18" i="5"/>
  <c r="L16" i="5"/>
  <c r="K16" i="5"/>
  <c r="L14" i="5"/>
  <c r="K14" i="5"/>
  <c r="L13" i="5"/>
  <c r="K13" i="5"/>
  <c r="L12" i="5"/>
  <c r="K12" i="5"/>
  <c r="L9" i="5"/>
  <c r="K9" i="5"/>
  <c r="L7" i="5"/>
  <c r="K7" i="5"/>
  <c r="G46" i="5" l="1"/>
  <c r="F78" i="5" l="1"/>
  <c r="F75" i="5" l="1"/>
  <c r="F74" i="5"/>
  <c r="F73" i="5"/>
  <c r="F72" i="5"/>
  <c r="F63" i="5"/>
  <c r="F59" i="5"/>
  <c r="F58" i="5"/>
  <c r="F56" i="5"/>
  <c r="F54" i="5"/>
  <c r="F52" i="5"/>
  <c r="F51" i="5"/>
  <c r="F49" i="5"/>
  <c r="F47" i="5"/>
  <c r="F45" i="5"/>
  <c r="F44" i="5"/>
  <c r="F43" i="5"/>
  <c r="F42" i="5"/>
  <c r="F41" i="5"/>
  <c r="F39" i="5"/>
  <c r="F36" i="5"/>
  <c r="F34" i="5"/>
  <c r="F32" i="5"/>
  <c r="F30" i="5"/>
  <c r="F29" i="5"/>
  <c r="F28" i="5"/>
  <c r="F26" i="5"/>
  <c r="F24" i="5"/>
  <c r="F22" i="5"/>
  <c r="F20" i="5"/>
  <c r="F19" i="5"/>
  <c r="F18" i="5"/>
  <c r="F16" i="5"/>
  <c r="F14" i="5"/>
  <c r="F13" i="5"/>
  <c r="F12" i="5"/>
  <c r="F9" i="5"/>
  <c r="F7" i="5"/>
  <c r="G22" i="5" l="1"/>
  <c r="G76" i="5" l="1"/>
  <c r="G78" i="5" l="1"/>
  <c r="G75" i="5"/>
  <c r="G74" i="5"/>
  <c r="G73" i="5"/>
  <c r="G72" i="5"/>
  <c r="G63" i="5"/>
  <c r="G59" i="5"/>
  <c r="G58" i="5"/>
  <c r="G56" i="5"/>
  <c r="G54" i="5"/>
  <c r="G52" i="5"/>
  <c r="G51" i="5"/>
  <c r="G49" i="5"/>
  <c r="G47" i="5"/>
  <c r="G45" i="5"/>
  <c r="G44" i="5"/>
  <c r="G43" i="5"/>
  <c r="G42" i="5"/>
  <c r="G41" i="5"/>
  <c r="G39" i="5"/>
  <c r="G36" i="5"/>
  <c r="G34" i="5"/>
  <c r="G32" i="5"/>
  <c r="G30" i="5"/>
  <c r="G29" i="5"/>
  <c r="G28" i="5"/>
  <c r="G26" i="5"/>
  <c r="G24" i="5"/>
  <c r="G20" i="5"/>
  <c r="G19" i="5"/>
  <c r="G18" i="5"/>
  <c r="G16" i="5"/>
  <c r="G14" i="5"/>
  <c r="G13" i="5"/>
  <c r="G12" i="5"/>
  <c r="G9" i="5"/>
  <c r="G7" i="5"/>
</calcChain>
</file>

<file path=xl/sharedStrings.xml><?xml version="1.0" encoding="utf-8"?>
<sst xmlns="http://schemas.openxmlformats.org/spreadsheetml/2006/main" count="143" uniqueCount="102">
  <si>
    <t>№ п/п</t>
  </si>
  <si>
    <t>ООО "ТеплоСфера"</t>
  </si>
  <si>
    <t>ООО "Стройэнергосервис"</t>
  </si>
  <si>
    <t>МУП "Алатырское ПОК и ТС"</t>
  </si>
  <si>
    <t>МУП "ЖКХ "Ишлейское"</t>
  </si>
  <si>
    <t>МУП "ЖКХ "Моргаушское"</t>
  </si>
  <si>
    <t xml:space="preserve">БУ ЧР "Калининский ПНИ" </t>
  </si>
  <si>
    <t>МУП ЖКХ "Атлашевское"</t>
  </si>
  <si>
    <t>ООО "УК "Жилище"</t>
  </si>
  <si>
    <t>ООО "ТеплоКомфорт"</t>
  </si>
  <si>
    <t>ООО "Коммунальник"</t>
  </si>
  <si>
    <t>ФКУ Исправительная колония № 5</t>
  </si>
  <si>
    <t>ГУП ЧР "Чувашгаз" Козловка</t>
  </si>
  <si>
    <t>МУП "ЖКХ Козловского района"</t>
  </si>
  <si>
    <t>ООО "ЭК Котельная"</t>
  </si>
  <si>
    <t>ОАО "Коммунальник"</t>
  </si>
  <si>
    <t>Ядринское МПП ЖКХ</t>
  </si>
  <si>
    <t>ГУП ЧР "Чувашгаз" Ядрин</t>
  </si>
  <si>
    <t>ГУП ЧР "Чувашгаз" Алатырь</t>
  </si>
  <si>
    <t>УК ЖКХ МО г. Канаш</t>
  </si>
  <si>
    <t>ПАО "Ростелеком" Шумерля</t>
  </si>
  <si>
    <t>МП МТС "Красночетайскагропромснаб"</t>
  </si>
  <si>
    <t>МУП "Юманайское ЖКХ"</t>
  </si>
  <si>
    <t>МУП "ЖКХ "Вурман-Сюктерское"</t>
  </si>
  <si>
    <t>Урмарский район</t>
  </si>
  <si>
    <t>город Алатырь</t>
  </si>
  <si>
    <t>город Канаш</t>
  </si>
  <si>
    <t>город Новочебоксарск</t>
  </si>
  <si>
    <t>город Чебоксары</t>
  </si>
  <si>
    <t>город Шумерля</t>
  </si>
  <si>
    <t xml:space="preserve">ГУП ЧР "Чувашгаз" Шумерля </t>
  </si>
  <si>
    <t>МУП "ЖКХ Катрасьское"</t>
  </si>
  <si>
    <t>Наименование регулируемой организации</t>
  </si>
  <si>
    <t>руб. за 1 Гкал с учетом НДС</t>
  </si>
  <si>
    <t>ООО "ТеплоКомфорт" Техникум</t>
  </si>
  <si>
    <t>МУП «Шумерлинское предприятие тепловодоснабжения и водоотведения»</t>
  </si>
  <si>
    <t>ГУП ЧР "Чувашгаз" Шумерля от источника тепловой энергиии ул.К.Маркса</t>
  </si>
  <si>
    <t>ПАО "Т Плюс" для потребителей Чебоксарского района от котельной 2-К, эксплуатируемой по концессионному соглашению от 22 июля 2021 г. № 7F00-FA058/02-026/0001-2021 в отношении объектов теплоснабжения, находящихся в муниципальной собственности муниципального образования города Чебоксары – столицы Чувашской Республики</t>
  </si>
  <si>
    <t>Алатырский муниципальный округ</t>
  </si>
  <si>
    <t>Аликовский муниципальный округ</t>
  </si>
  <si>
    <t>Вурнарский муниципальный округ</t>
  </si>
  <si>
    <t>Ибресинский муниципальный округ</t>
  </si>
  <si>
    <t>Козловский муниципальный округ</t>
  </si>
  <si>
    <t>Красноармейский муниципальный округ</t>
  </si>
  <si>
    <t>Красночетайский муниципальный округ</t>
  </si>
  <si>
    <t>Мариинско-Посадский муниципальный округ</t>
  </si>
  <si>
    <t>Моргаушский муниципальный округ</t>
  </si>
  <si>
    <t>Порецкий муниципальный округ</t>
  </si>
  <si>
    <t>Цивильский муниципальный округ</t>
  </si>
  <si>
    <t>Чебоксарский муниципальный округ</t>
  </si>
  <si>
    <t>Шемуршинский муниципальный округ</t>
  </si>
  <si>
    <t>Ядринский муниципальный округ</t>
  </si>
  <si>
    <t>Яльчикский муниципальный округ</t>
  </si>
  <si>
    <t>Янтиковский муниципальный округ</t>
  </si>
  <si>
    <t>Шумерлинский муниципальный округ</t>
  </si>
  <si>
    <t>МУП"ЖКХ Алатырского муниципального округа ЧР"</t>
  </si>
  <si>
    <t>МУП "ДЕЗ ЖКХ Ибресинского муниципального округа ЧР"</t>
  </si>
  <si>
    <t>МУП ЖКУ Красноармейского мунииципального округа ЧР</t>
  </si>
  <si>
    <t>МУП ЖКУ"Мариинский" Мариинско-Посадского муниципального округа ЧР</t>
  </si>
  <si>
    <t>МУП ЖКУ "Шоршелы" Мариинско-Посадского муниципального округа ЧР</t>
  </si>
  <si>
    <t>МУП "ОП ЖКХ" Порецкого муниципального округа ЧР</t>
  </si>
  <si>
    <t xml:space="preserve">МУП Урмарского муниципального округа"Урмарытеплосеть" </t>
  </si>
  <si>
    <t>МУП ЖКУ Цивильского городского поселения Цивильского муниципального округа ЧР</t>
  </si>
  <si>
    <t>Тарифы с 01.01.2024 по 30.06.2024</t>
  </si>
  <si>
    <t>Тарифы с 01.07.2024 по 31.12.2024</t>
  </si>
  <si>
    <t>Изменение тарифа с 01.07.2024 к 30.06.2024, в %</t>
  </si>
  <si>
    <t>Комсомольский муниципальный округ</t>
  </si>
  <si>
    <t>ООО "Мой дом"</t>
  </si>
  <si>
    <t>Тарифы на 31.12.2023</t>
  </si>
  <si>
    <t>Изменение тарифа с 01.01.2024 к 31.12.2023, в %</t>
  </si>
  <si>
    <t>МУП "ЖКХ и БТИ"</t>
  </si>
  <si>
    <t>-</t>
  </si>
  <si>
    <t>1988,62*</t>
  </si>
  <si>
    <t>2219,82**</t>
  </si>
  <si>
    <t>2419,98**</t>
  </si>
  <si>
    <t>** - для потребителей, расположенных на территории г. Шумерля Чувашской Республики, получающих тепловую энергию от источников тепловой энергии, расположенных по адресам: Котельная № 3, поселок Лесной; Котельная № 10, ул. Котовского, 55А; Котельная № 14, ул. Чкалова, 61А, г. Шумерля</t>
  </si>
  <si>
    <t>* - с 08.01.2024 по 30.06.2024</t>
  </si>
  <si>
    <t>Не подлежат регулированию в соответствии с частью 1 статьи 23.4 Федерального закона от 27 июля 2010 г. № 190-ФЗ "О теплоснабжении" и определяются соглашением сторон https://fs.cap.ru/file/W65qag0GhyUf3bDM0pA8H8TFb40U9lPu</t>
  </si>
  <si>
    <t>Не подлежат регулированию в соответствии с частью 1 статьи 23.4 Федерального закона от 27 июля 2010 г. № 190-ФЗ "О теплоснабжении" и определяются соглашением сторон https://fs01.cap.ru/www22-09/nowch/docs/2022/12/21/fc7ec316-54b5-4264-9d74-76c46f8bfe0d/grafik-izmeneniya-ceni-na-tepl.xlsx</t>
  </si>
  <si>
    <t>руб. за 1 Гкал без учета НДС</t>
  </si>
  <si>
    <t>Тарифы на тепловую энергию на 2024 год для Чувашской Республики</t>
  </si>
  <si>
    <t xml:space="preserve">ООО «Комбинат строительных материалов» </t>
  </si>
  <si>
    <t>АО «Комбинат автомобильных фургонов»</t>
  </si>
  <si>
    <t>ГУП ЧР "Чувашгаз" Цивильского МО</t>
  </si>
  <si>
    <t>АО Фирма «Август»</t>
  </si>
  <si>
    <t xml:space="preserve">город  Цивильск </t>
  </si>
  <si>
    <t>ПАО «Ростелеком» Цивильск</t>
  </si>
  <si>
    <t>ОАО «РЖД» (филиал – Горьковская железная дорога (Дирекция по тепловодоснабжению)</t>
  </si>
  <si>
    <t>5.1</t>
  </si>
  <si>
    <t>5.2</t>
  </si>
  <si>
    <t>8.1</t>
  </si>
  <si>
    <t>8.2</t>
  </si>
  <si>
    <t>27</t>
  </si>
  <si>
    <t>8.3</t>
  </si>
  <si>
    <t>8.4</t>
  </si>
  <si>
    <t>35</t>
  </si>
  <si>
    <t>37.1</t>
  </si>
  <si>
    <t>8.5</t>
  </si>
  <si>
    <t>8.6</t>
  </si>
  <si>
    <t>37.2</t>
  </si>
  <si>
    <t>1849,85**</t>
  </si>
  <si>
    <t>2016,65**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</si>
</sst>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Times New Roman CYR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0" fontId="9" fillId="0" borderId="0" applyNumberFormat="0" applyFill="0" applyBorder="0" applyAlignment="0" applyProtection="0"/>
  </cellStyleXfs>
  <cellXfs count="47">
    <xf numFmtId="0" fontId="0" fillId="0" borderId="0" xfId="0"/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1" xfId="1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2" fontId="9" fillId="0" borderId="1" xfId="2" applyNumberForma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3" fillId="2" borderId="0" xfId="0" applyFont="1" applyFill="1"/>
    <xf numFmtId="49" fontId="1" fillId="2" borderId="1" xfId="0" applyNumberFormat="1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7" fillId="2" borderId="0" xfId="0" applyFont="1" applyFill="1"/>
    <xf numFmtId="0" fontId="2" fillId="2" borderId="0" xfId="0" applyFont="1" applyFill="1"/>
  </cellXfs>
  <cellStyles count="3">
    <cellStyle name="Гиперссылка" xfId="2" builtinId="8"/>
    <cellStyle name="Обычный" xfId="0" builtinId="0"/>
    <cellStyle name="Обычный 2 2 2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s.cap.ru/file/W65qag0GhyUf3bDM0pA8H8TFb40U9lPu" TargetMode="External"/><Relationship Id="rId1" Type="http://schemas.openxmlformats.org/officeDocument/2006/relationships/hyperlink" Target="https://fs01.cap.ru/www22-09/nowch/docs/2022/12/21/fc7ec316-54b5-4264-9d74-76c46f8bfe0d/grafik-izmeneniya-ceni-na-tepl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80"/>
  <sheetViews>
    <sheetView tabSelected="1" zoomScale="110" zoomScaleNormal="110" zoomScaleSheetLayoutView="110" workbookViewId="0">
      <pane ySplit="5" topLeftCell="A6" activePane="bottomLeft" state="frozen"/>
      <selection pane="bottomLeft" activeCell="P11" sqref="P11"/>
    </sheetView>
  </sheetViews>
  <sheetFormatPr defaultRowHeight="15" x14ac:dyDescent="0.25"/>
  <cols>
    <col min="1" max="1" width="8.7109375" style="2" customWidth="1"/>
    <col min="2" max="2" width="48.140625" style="2" customWidth="1"/>
    <col min="3" max="3" width="17.28515625" style="2" customWidth="1"/>
    <col min="4" max="5" width="14.5703125" style="2" customWidth="1"/>
    <col min="6" max="6" width="13.140625" style="2" customWidth="1"/>
    <col min="7" max="7" width="13" style="2" customWidth="1"/>
    <col min="8" max="8" width="13" style="46" customWidth="1"/>
    <col min="9" max="9" width="15.85546875" style="46" customWidth="1"/>
    <col min="10" max="10" width="12.7109375" style="46" customWidth="1"/>
    <col min="11" max="11" width="12.28515625" style="46" customWidth="1"/>
    <col min="12" max="12" width="12.140625" style="46" customWidth="1"/>
    <col min="13" max="16384" width="9.140625" style="2"/>
  </cols>
  <sheetData>
    <row r="1" spans="1:19" s="3" customFormat="1" x14ac:dyDescent="0.25">
      <c r="A1" s="18" t="s">
        <v>80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9" s="3" customFormat="1" x14ac:dyDescent="0.25">
      <c r="A2" s="4"/>
      <c r="B2" s="4"/>
      <c r="C2" s="13"/>
      <c r="D2" s="12"/>
      <c r="E2" s="4"/>
      <c r="F2" s="13"/>
      <c r="G2" s="4"/>
      <c r="H2" s="36"/>
      <c r="I2" s="37"/>
      <c r="J2" s="37"/>
      <c r="K2" s="37"/>
      <c r="L2" s="37"/>
    </row>
    <row r="3" spans="1:19" s="3" customFormat="1" ht="15.75" customHeight="1" thickBot="1" x14ac:dyDescent="0.3">
      <c r="C3" s="33" t="s">
        <v>33</v>
      </c>
      <c r="D3" s="33"/>
      <c r="E3" s="33"/>
      <c r="F3" s="33"/>
      <c r="G3" s="33"/>
      <c r="H3" s="38" t="s">
        <v>79</v>
      </c>
      <c r="I3" s="38"/>
      <c r="J3" s="38"/>
      <c r="K3" s="38"/>
      <c r="L3" s="38"/>
    </row>
    <row r="4" spans="1:19" s="3" customFormat="1" ht="30" customHeight="1" x14ac:dyDescent="0.25">
      <c r="A4" s="21" t="s">
        <v>0</v>
      </c>
      <c r="B4" s="19" t="s">
        <v>32</v>
      </c>
      <c r="C4" s="34" t="s">
        <v>68</v>
      </c>
      <c r="D4" s="27" t="s">
        <v>63</v>
      </c>
      <c r="E4" s="27" t="s">
        <v>64</v>
      </c>
      <c r="F4" s="27" t="s">
        <v>69</v>
      </c>
      <c r="G4" s="27" t="s">
        <v>65</v>
      </c>
      <c r="H4" s="39" t="s">
        <v>68</v>
      </c>
      <c r="I4" s="40" t="s">
        <v>63</v>
      </c>
      <c r="J4" s="40" t="s">
        <v>64</v>
      </c>
      <c r="K4" s="40" t="s">
        <v>69</v>
      </c>
      <c r="L4" s="40" t="s">
        <v>65</v>
      </c>
    </row>
    <row r="5" spans="1:19" s="3" customFormat="1" ht="42.75" customHeight="1" x14ac:dyDescent="0.25">
      <c r="A5" s="22"/>
      <c r="B5" s="20"/>
      <c r="C5" s="27"/>
      <c r="D5" s="20"/>
      <c r="E5" s="20"/>
      <c r="F5" s="20"/>
      <c r="G5" s="20"/>
      <c r="H5" s="40"/>
      <c r="I5" s="41"/>
      <c r="J5" s="41"/>
      <c r="K5" s="41"/>
      <c r="L5" s="41"/>
    </row>
    <row r="6" spans="1:19" s="6" customFormat="1" ht="15" customHeight="1" x14ac:dyDescent="0.25">
      <c r="A6" s="35" t="s">
        <v>38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9"/>
      <c r="M6" s="5"/>
      <c r="N6" s="5"/>
      <c r="O6" s="5"/>
      <c r="P6" s="5"/>
      <c r="Q6" s="5"/>
      <c r="R6" s="5"/>
      <c r="S6" s="5"/>
    </row>
    <row r="7" spans="1:19" s="3" customFormat="1" ht="19.5" customHeight="1" x14ac:dyDescent="0.25">
      <c r="A7" s="7">
        <v>1</v>
      </c>
      <c r="B7" s="8" t="s">
        <v>55</v>
      </c>
      <c r="C7" s="1">
        <v>1939.54</v>
      </c>
      <c r="D7" s="1">
        <v>1939.54</v>
      </c>
      <c r="E7" s="1">
        <v>2105.7800000000002</v>
      </c>
      <c r="F7" s="1">
        <f>D7/C7*100</f>
        <v>100</v>
      </c>
      <c r="G7" s="1">
        <f>E7/D7*100</f>
        <v>108.57110448869321</v>
      </c>
      <c r="H7" s="42">
        <v>1939.54</v>
      </c>
      <c r="I7" s="42">
        <v>1939.54</v>
      </c>
      <c r="J7" s="42">
        <v>2105.7800000000002</v>
      </c>
      <c r="K7" s="42">
        <f>I7/H7*100</f>
        <v>100</v>
      </c>
      <c r="L7" s="42">
        <f>J7/I7*100</f>
        <v>108.57110448869321</v>
      </c>
    </row>
    <row r="8" spans="1:19" s="6" customFormat="1" ht="15" customHeight="1" x14ac:dyDescent="0.25">
      <c r="A8" s="17" t="s">
        <v>39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5"/>
      <c r="N8" s="5"/>
      <c r="O8" s="5"/>
      <c r="P8" s="5"/>
      <c r="Q8" s="5"/>
      <c r="R8" s="5"/>
      <c r="S8" s="5"/>
    </row>
    <row r="9" spans="1:19" s="3" customFormat="1" x14ac:dyDescent="0.25">
      <c r="A9" s="7">
        <v>2</v>
      </c>
      <c r="B9" s="8" t="s">
        <v>8</v>
      </c>
      <c r="C9" s="1">
        <v>2046.71</v>
      </c>
      <c r="D9" s="1">
        <v>2046.71</v>
      </c>
      <c r="E9" s="1">
        <v>2215.83</v>
      </c>
      <c r="F9" s="1">
        <f>D9/C9*100</f>
        <v>100</v>
      </c>
      <c r="G9" s="1">
        <f>E9/D9*100</f>
        <v>108.26301723253415</v>
      </c>
      <c r="H9" s="42">
        <v>2046.71</v>
      </c>
      <c r="I9" s="42">
        <v>2046.71</v>
      </c>
      <c r="J9" s="42">
        <v>2215.83</v>
      </c>
      <c r="K9" s="42">
        <f>I9/H9*100</f>
        <v>100</v>
      </c>
      <c r="L9" s="42">
        <f>J9/I9*100</f>
        <v>108.26301723253415</v>
      </c>
    </row>
    <row r="10" spans="1:19" s="6" customFormat="1" ht="15" customHeight="1" x14ac:dyDescent="0.25">
      <c r="A10" s="17" t="s">
        <v>40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5"/>
      <c r="N10" s="5"/>
      <c r="O10" s="5"/>
      <c r="P10" s="5"/>
      <c r="Q10" s="5"/>
      <c r="R10" s="5"/>
      <c r="S10" s="5"/>
    </row>
    <row r="11" spans="1:19" s="6" customFormat="1" ht="15" customHeight="1" x14ac:dyDescent="0.25">
      <c r="A11" s="7">
        <v>3</v>
      </c>
      <c r="B11" s="9" t="s">
        <v>84</v>
      </c>
      <c r="C11" s="1" t="s">
        <v>71</v>
      </c>
      <c r="D11" s="1" t="s">
        <v>71</v>
      </c>
      <c r="E11" s="1" t="s">
        <v>71</v>
      </c>
      <c r="F11" s="1" t="s">
        <v>71</v>
      </c>
      <c r="G11" s="1" t="s">
        <v>71</v>
      </c>
      <c r="H11" s="42">
        <v>1622.1</v>
      </c>
      <c r="I11" s="42">
        <v>1622.1</v>
      </c>
      <c r="J11" s="42">
        <v>1780</v>
      </c>
      <c r="K11" s="42">
        <f t="shared" ref="K11" si="0">I11/H11*100</f>
        <v>100</v>
      </c>
      <c r="L11" s="42">
        <f t="shared" ref="L11" si="1">J11/I11*100</f>
        <v>109.73429504962704</v>
      </c>
      <c r="M11" s="5"/>
      <c r="N11" s="5"/>
      <c r="O11" s="5"/>
      <c r="P11" s="5"/>
      <c r="Q11" s="5"/>
      <c r="R11" s="5"/>
      <c r="S11" s="5"/>
    </row>
    <row r="12" spans="1:19" s="3" customFormat="1" x14ac:dyDescent="0.25">
      <c r="A12" s="7">
        <v>4</v>
      </c>
      <c r="B12" s="9" t="s">
        <v>6</v>
      </c>
      <c r="C12" s="1">
        <v>2034.01</v>
      </c>
      <c r="D12" s="1">
        <v>2034.01</v>
      </c>
      <c r="E12" s="1">
        <v>2227.2600000000002</v>
      </c>
      <c r="F12" s="1">
        <f>D12/C12*100</f>
        <v>100</v>
      </c>
      <c r="G12" s="1">
        <f>E12/D12*100</f>
        <v>109.50093657356652</v>
      </c>
      <c r="H12" s="42">
        <v>2034.01</v>
      </c>
      <c r="I12" s="42">
        <v>2034.01</v>
      </c>
      <c r="J12" s="42">
        <v>2227.2600000000002</v>
      </c>
      <c r="K12" s="42">
        <f>I12/H12*100</f>
        <v>100</v>
      </c>
      <c r="L12" s="42">
        <f>J12/I12*100</f>
        <v>109.50093657356652</v>
      </c>
    </row>
    <row r="13" spans="1:19" s="3" customFormat="1" x14ac:dyDescent="0.25">
      <c r="A13" s="10" t="s">
        <v>88</v>
      </c>
      <c r="B13" s="9" t="s">
        <v>9</v>
      </c>
      <c r="C13" s="1">
        <v>1719.83</v>
      </c>
      <c r="D13" s="1">
        <v>1719.83</v>
      </c>
      <c r="E13" s="1">
        <v>1884.9</v>
      </c>
      <c r="F13" s="1">
        <f>D13/C13*100</f>
        <v>100</v>
      </c>
      <c r="G13" s="1">
        <f>E13/D13*100</f>
        <v>109.59804166690894</v>
      </c>
      <c r="H13" s="42">
        <v>1719.83</v>
      </c>
      <c r="I13" s="42">
        <v>1719.83</v>
      </c>
      <c r="J13" s="42">
        <v>1884.9</v>
      </c>
      <c r="K13" s="42">
        <f>I13/H13*100</f>
        <v>100</v>
      </c>
      <c r="L13" s="42">
        <f>J13/I13*100</f>
        <v>109.59804166690894</v>
      </c>
    </row>
    <row r="14" spans="1:19" s="3" customFormat="1" x14ac:dyDescent="0.25">
      <c r="A14" s="10" t="s">
        <v>89</v>
      </c>
      <c r="B14" s="9" t="s">
        <v>34</v>
      </c>
      <c r="C14" s="1">
        <v>1522.53</v>
      </c>
      <c r="D14" s="1">
        <v>1522.53</v>
      </c>
      <c r="E14" s="1">
        <v>1655.89</v>
      </c>
      <c r="F14" s="1">
        <f>D14/C14*100</f>
        <v>100</v>
      </c>
      <c r="G14" s="1">
        <f>E14/D14*100</f>
        <v>108.75910491090488</v>
      </c>
      <c r="H14" s="42">
        <v>1522.53</v>
      </c>
      <c r="I14" s="42">
        <v>1522.53</v>
      </c>
      <c r="J14" s="42">
        <v>1655.89</v>
      </c>
      <c r="K14" s="42">
        <f>I14/H14*100</f>
        <v>100</v>
      </c>
      <c r="L14" s="42">
        <f>J14/I14*100</f>
        <v>108.75910491090488</v>
      </c>
    </row>
    <row r="15" spans="1:19" s="6" customFormat="1" ht="15" customHeight="1" x14ac:dyDescent="0.25">
      <c r="A15" s="17" t="s">
        <v>41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5"/>
      <c r="N15" s="5"/>
      <c r="O15" s="5"/>
      <c r="P15" s="5"/>
      <c r="Q15" s="5"/>
      <c r="R15" s="5"/>
      <c r="S15" s="5"/>
    </row>
    <row r="16" spans="1:19" s="3" customFormat="1" ht="30" x14ac:dyDescent="0.25">
      <c r="A16" s="7">
        <v>6</v>
      </c>
      <c r="B16" s="9" t="s">
        <v>56</v>
      </c>
      <c r="C16" s="1">
        <v>1998.08</v>
      </c>
      <c r="D16" s="1">
        <v>1998.08</v>
      </c>
      <c r="E16" s="1">
        <v>2102.5300000000002</v>
      </c>
      <c r="F16" s="1">
        <f>D16/C16*100</f>
        <v>100</v>
      </c>
      <c r="G16" s="1">
        <f>E16/D16*100</f>
        <v>105.22751841768098</v>
      </c>
      <c r="H16" s="42">
        <v>1998.08</v>
      </c>
      <c r="I16" s="42">
        <v>1998.08</v>
      </c>
      <c r="J16" s="42">
        <v>2102.5300000000002</v>
      </c>
      <c r="K16" s="42">
        <f>I16/H16*100</f>
        <v>100</v>
      </c>
      <c r="L16" s="42">
        <f>J16/I16*100</f>
        <v>105.22751841768098</v>
      </c>
    </row>
    <row r="17" spans="1:19" s="6" customFormat="1" ht="15" customHeight="1" x14ac:dyDescent="0.25">
      <c r="A17" s="17" t="s">
        <v>42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5"/>
      <c r="N17" s="5"/>
      <c r="O17" s="5"/>
      <c r="P17" s="5"/>
      <c r="Q17" s="5"/>
      <c r="R17" s="5"/>
      <c r="S17" s="5"/>
    </row>
    <row r="18" spans="1:19" s="3" customFormat="1" ht="16.5" customHeight="1" x14ac:dyDescent="0.25">
      <c r="A18" s="7">
        <v>7</v>
      </c>
      <c r="B18" s="9" t="s">
        <v>11</v>
      </c>
      <c r="C18" s="1">
        <v>2143.14</v>
      </c>
      <c r="D18" s="1">
        <v>2143.14</v>
      </c>
      <c r="E18" s="1">
        <v>2302.1799999999998</v>
      </c>
      <c r="F18" s="1">
        <f>D18/C18*100</f>
        <v>100</v>
      </c>
      <c r="G18" s="1">
        <f>E18/D18*100</f>
        <v>107.42088710956821</v>
      </c>
      <c r="H18" s="42">
        <v>1785.95</v>
      </c>
      <c r="I18" s="42">
        <v>1785.95</v>
      </c>
      <c r="J18" s="42">
        <v>1918.48</v>
      </c>
      <c r="K18" s="42">
        <f>I18/H18*100</f>
        <v>100</v>
      </c>
      <c r="L18" s="42">
        <f>J18/I18*100</f>
        <v>107.42070046753828</v>
      </c>
    </row>
    <row r="19" spans="1:19" s="3" customFormat="1" x14ac:dyDescent="0.25">
      <c r="A19" s="10" t="s">
        <v>90</v>
      </c>
      <c r="B19" s="9" t="s">
        <v>12</v>
      </c>
      <c r="C19" s="1">
        <v>2110.2600000000002</v>
      </c>
      <c r="D19" s="1">
        <v>2110.2600000000002</v>
      </c>
      <c r="E19" s="1">
        <v>2288.66</v>
      </c>
      <c r="F19" s="1">
        <f>D19/C19*100</f>
        <v>100</v>
      </c>
      <c r="G19" s="1">
        <f>E19/D19*100</f>
        <v>108.45393458625949</v>
      </c>
      <c r="H19" s="42">
        <v>1758.55</v>
      </c>
      <c r="I19" s="42">
        <v>1758.55</v>
      </c>
      <c r="J19" s="42">
        <v>1907.22</v>
      </c>
      <c r="K19" s="42">
        <f>I19/H19*100</f>
        <v>100</v>
      </c>
      <c r="L19" s="42">
        <f>J19/I19*100</f>
        <v>108.45412413636235</v>
      </c>
    </row>
    <row r="20" spans="1:19" s="3" customFormat="1" x14ac:dyDescent="0.25">
      <c r="A20" s="7">
        <v>9</v>
      </c>
      <c r="B20" s="9" t="s">
        <v>13</v>
      </c>
      <c r="C20" s="1">
        <v>2222.0100000000002</v>
      </c>
      <c r="D20" s="1">
        <v>2222.0100000000002</v>
      </c>
      <c r="E20" s="1">
        <v>2428.58</v>
      </c>
      <c r="F20" s="1">
        <f>D20/C20*100</f>
        <v>100</v>
      </c>
      <c r="G20" s="1">
        <f>E20/D20*100</f>
        <v>109.29653781936173</v>
      </c>
      <c r="H20" s="42">
        <v>2222.0100000000002</v>
      </c>
      <c r="I20" s="42">
        <v>2222.0100000000002</v>
      </c>
      <c r="J20" s="42">
        <v>2428.58</v>
      </c>
      <c r="K20" s="42">
        <f>I20/H20*100</f>
        <v>100</v>
      </c>
      <c r="L20" s="42">
        <f>J20/I20*100</f>
        <v>109.29653781936173</v>
      </c>
    </row>
    <row r="21" spans="1:19" s="3" customFormat="1" ht="15" customHeight="1" x14ac:dyDescent="0.25">
      <c r="A21" s="17" t="s">
        <v>66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9" s="3" customFormat="1" x14ac:dyDescent="0.25">
      <c r="A22" s="7">
        <v>10</v>
      </c>
      <c r="B22" s="9" t="s">
        <v>67</v>
      </c>
      <c r="C22" s="1">
        <v>1954.87</v>
      </c>
      <c r="D22" s="1">
        <v>1954.87</v>
      </c>
      <c r="E22" s="1">
        <v>2131.92</v>
      </c>
      <c r="F22" s="1">
        <f>D22/C22*100</f>
        <v>100</v>
      </c>
      <c r="G22" s="1">
        <f>E22/D22*100</f>
        <v>109.05686823164713</v>
      </c>
      <c r="H22" s="42">
        <v>1954.87</v>
      </c>
      <c r="I22" s="42">
        <v>1954.87</v>
      </c>
      <c r="J22" s="42">
        <v>2131.92</v>
      </c>
      <c r="K22" s="42">
        <f>I22/H22*100</f>
        <v>100</v>
      </c>
      <c r="L22" s="42">
        <f>J22/I22*100</f>
        <v>109.05686823164713</v>
      </c>
    </row>
    <row r="23" spans="1:19" s="6" customFormat="1" ht="15" customHeight="1" x14ac:dyDescent="0.25">
      <c r="A23" s="17" t="s">
        <v>43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5"/>
      <c r="N23" s="5"/>
      <c r="O23" s="5"/>
      <c r="P23" s="5"/>
      <c r="Q23" s="5"/>
      <c r="R23" s="5"/>
      <c r="S23" s="5"/>
    </row>
    <row r="24" spans="1:19" s="3" customFormat="1" ht="30" x14ac:dyDescent="0.25">
      <c r="A24" s="7">
        <v>11</v>
      </c>
      <c r="B24" s="9" t="s">
        <v>57</v>
      </c>
      <c r="C24" s="1">
        <v>1833.38</v>
      </c>
      <c r="D24" s="1">
        <v>1833.38</v>
      </c>
      <c r="E24" s="1">
        <v>1996.5</v>
      </c>
      <c r="F24" s="1">
        <f>D24/C24*100</f>
        <v>100</v>
      </c>
      <c r="G24" s="1">
        <f>E24/D24*100</f>
        <v>108.8972280705582</v>
      </c>
      <c r="H24" s="42">
        <v>1833.38</v>
      </c>
      <c r="I24" s="42">
        <v>1833.38</v>
      </c>
      <c r="J24" s="42">
        <v>1996.5</v>
      </c>
      <c r="K24" s="42">
        <f>I24/H24*100</f>
        <v>100</v>
      </c>
      <c r="L24" s="42">
        <f>J24/I24*100</f>
        <v>108.8972280705582</v>
      </c>
    </row>
    <row r="25" spans="1:19" s="6" customFormat="1" ht="15" customHeight="1" x14ac:dyDescent="0.25">
      <c r="A25" s="17" t="s">
        <v>44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5"/>
      <c r="N25" s="5"/>
      <c r="O25" s="5"/>
      <c r="P25" s="5"/>
      <c r="Q25" s="5"/>
      <c r="R25" s="5"/>
      <c r="S25" s="5"/>
    </row>
    <row r="26" spans="1:19" s="3" customFormat="1" ht="26.25" customHeight="1" x14ac:dyDescent="0.25">
      <c r="A26" s="7">
        <v>12</v>
      </c>
      <c r="B26" s="9" t="s">
        <v>21</v>
      </c>
      <c r="C26" s="1">
        <v>1831.31</v>
      </c>
      <c r="D26" s="1">
        <v>1831.31</v>
      </c>
      <c r="E26" s="1">
        <v>1963.44</v>
      </c>
      <c r="F26" s="1">
        <f>D26/C26*100</f>
        <v>100</v>
      </c>
      <c r="G26" s="1">
        <f>E26/D26*100</f>
        <v>107.21505370472504</v>
      </c>
      <c r="H26" s="42">
        <v>1831.31</v>
      </c>
      <c r="I26" s="42">
        <v>1831.31</v>
      </c>
      <c r="J26" s="42">
        <v>1963.44</v>
      </c>
      <c r="K26" s="42">
        <f>I26/H26*100</f>
        <v>100</v>
      </c>
      <c r="L26" s="42">
        <f>J26/I26*100</f>
        <v>107.21505370472504</v>
      </c>
    </row>
    <row r="27" spans="1:19" s="6" customFormat="1" ht="15" customHeight="1" x14ac:dyDescent="0.25">
      <c r="A27" s="17" t="s">
        <v>45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5"/>
      <c r="N27" s="5"/>
      <c r="O27" s="5"/>
      <c r="P27" s="5"/>
      <c r="Q27" s="5"/>
      <c r="R27" s="5"/>
      <c r="S27" s="5"/>
    </row>
    <row r="28" spans="1:19" s="3" customFormat="1" x14ac:dyDescent="0.25">
      <c r="A28" s="7">
        <v>13</v>
      </c>
      <c r="B28" s="9" t="s">
        <v>14</v>
      </c>
      <c r="C28" s="1">
        <v>1905.75</v>
      </c>
      <c r="D28" s="1">
        <v>1905.75</v>
      </c>
      <c r="E28" s="1">
        <v>2040.41</v>
      </c>
      <c r="F28" s="1">
        <f>D28/C28*100</f>
        <v>100</v>
      </c>
      <c r="G28" s="1">
        <f>E28/D28*100</f>
        <v>107.06598452052998</v>
      </c>
      <c r="H28" s="42">
        <v>1905.75</v>
      </c>
      <c r="I28" s="42">
        <v>1905.75</v>
      </c>
      <c r="J28" s="42">
        <v>2040.41</v>
      </c>
      <c r="K28" s="42">
        <f>I28/H28*100</f>
        <v>100</v>
      </c>
      <c r="L28" s="42">
        <f>J28/I28*100</f>
        <v>107.06598452052998</v>
      </c>
    </row>
    <row r="29" spans="1:19" s="3" customFormat="1" ht="30" x14ac:dyDescent="0.25">
      <c r="A29" s="7">
        <v>14</v>
      </c>
      <c r="B29" s="9" t="s">
        <v>58</v>
      </c>
      <c r="C29" s="1">
        <v>2040.8</v>
      </c>
      <c r="D29" s="1">
        <v>2040.8</v>
      </c>
      <c r="E29" s="1">
        <v>2207.1</v>
      </c>
      <c r="F29" s="1">
        <f>D29/C29*100</f>
        <v>100</v>
      </c>
      <c r="G29" s="1">
        <f>E29/D29*100</f>
        <v>108.14876519012151</v>
      </c>
      <c r="H29" s="42">
        <v>2040.8</v>
      </c>
      <c r="I29" s="42">
        <v>2040.8</v>
      </c>
      <c r="J29" s="42">
        <v>2207.1</v>
      </c>
      <c r="K29" s="42">
        <f>I29/H29*100</f>
        <v>100</v>
      </c>
      <c r="L29" s="42">
        <f>J29/I29*100</f>
        <v>108.14876519012151</v>
      </c>
    </row>
    <row r="30" spans="1:19" s="3" customFormat="1" ht="30" x14ac:dyDescent="0.25">
      <c r="A30" s="7">
        <v>15</v>
      </c>
      <c r="B30" s="9" t="s">
        <v>59</v>
      </c>
      <c r="C30" s="1">
        <v>2071.2199999999998</v>
      </c>
      <c r="D30" s="1">
        <v>2071.2199999999998</v>
      </c>
      <c r="E30" s="1">
        <v>2269.39</v>
      </c>
      <c r="F30" s="1">
        <f>D30/C30*100</f>
        <v>100</v>
      </c>
      <c r="G30" s="1">
        <f>E30/D30*100</f>
        <v>109.5677909637798</v>
      </c>
      <c r="H30" s="42">
        <v>2071.2199999999998</v>
      </c>
      <c r="I30" s="42">
        <v>2071.2199999999998</v>
      </c>
      <c r="J30" s="42">
        <v>2269.39</v>
      </c>
      <c r="K30" s="42">
        <f>I30/H30*100</f>
        <v>100</v>
      </c>
      <c r="L30" s="42">
        <f>J30/I30*100</f>
        <v>109.5677909637798</v>
      </c>
    </row>
    <row r="31" spans="1:19" s="6" customFormat="1" ht="15" customHeight="1" x14ac:dyDescent="0.25">
      <c r="A31" s="17" t="s">
        <v>46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5"/>
      <c r="N31" s="5"/>
      <c r="O31" s="5"/>
      <c r="P31" s="5"/>
      <c r="Q31" s="5"/>
      <c r="R31" s="5"/>
      <c r="S31" s="5"/>
    </row>
    <row r="32" spans="1:19" s="3" customFormat="1" x14ac:dyDescent="0.25">
      <c r="A32" s="7">
        <v>16</v>
      </c>
      <c r="B32" s="9" t="s">
        <v>5</v>
      </c>
      <c r="C32" s="1">
        <v>1954.18</v>
      </c>
      <c r="D32" s="1">
        <v>1954.18</v>
      </c>
      <c r="E32" s="1">
        <v>2141.83</v>
      </c>
      <c r="F32" s="1">
        <f>D32/C32*100</f>
        <v>100</v>
      </c>
      <c r="G32" s="1">
        <f>E32/D32*100</f>
        <v>109.60249311731774</v>
      </c>
      <c r="H32" s="42">
        <v>1954.18</v>
      </c>
      <c r="I32" s="42">
        <v>1954.18</v>
      </c>
      <c r="J32" s="42">
        <v>2141.83</v>
      </c>
      <c r="K32" s="42">
        <f>I32/H32*100</f>
        <v>100</v>
      </c>
      <c r="L32" s="42">
        <f>J32/I32*100</f>
        <v>109.60249311731774</v>
      </c>
    </row>
    <row r="33" spans="1:19" s="6" customFormat="1" ht="15" customHeight="1" x14ac:dyDescent="0.25">
      <c r="A33" s="17" t="s">
        <v>47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5"/>
      <c r="N33" s="5"/>
      <c r="O33" s="5"/>
      <c r="P33" s="5"/>
      <c r="Q33" s="5"/>
      <c r="R33" s="5"/>
      <c r="S33" s="5"/>
    </row>
    <row r="34" spans="1:19" s="3" customFormat="1" ht="30" x14ac:dyDescent="0.25">
      <c r="A34" s="7">
        <v>17</v>
      </c>
      <c r="B34" s="9" t="s">
        <v>60</v>
      </c>
      <c r="C34" s="1">
        <v>2002.4</v>
      </c>
      <c r="D34" s="1">
        <v>2002.4</v>
      </c>
      <c r="E34" s="1">
        <v>2257.71</v>
      </c>
      <c r="F34" s="1">
        <f>D34/C34*100</f>
        <v>100</v>
      </c>
      <c r="G34" s="1">
        <f>E34/D34*100</f>
        <v>112.75019976028766</v>
      </c>
      <c r="H34" s="42">
        <v>2002.4</v>
      </c>
      <c r="I34" s="42">
        <v>2002.4</v>
      </c>
      <c r="J34" s="42">
        <v>2257.71</v>
      </c>
      <c r="K34" s="42">
        <f>I34/H34*100</f>
        <v>100</v>
      </c>
      <c r="L34" s="42">
        <f>J34/I34*100</f>
        <v>112.75019976028766</v>
      </c>
    </row>
    <row r="35" spans="1:19" s="6" customFormat="1" ht="15" customHeight="1" x14ac:dyDescent="0.25">
      <c r="A35" s="17" t="s">
        <v>24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5"/>
      <c r="N35" s="5"/>
      <c r="O35" s="5"/>
      <c r="P35" s="5"/>
      <c r="Q35" s="5"/>
      <c r="R35" s="5"/>
      <c r="S35" s="5"/>
    </row>
    <row r="36" spans="1:19" s="3" customFormat="1" ht="30" x14ac:dyDescent="0.25">
      <c r="A36" s="7">
        <v>18</v>
      </c>
      <c r="B36" s="9" t="s">
        <v>61</v>
      </c>
      <c r="C36" s="1">
        <v>2201.42</v>
      </c>
      <c r="D36" s="1">
        <v>2201.42</v>
      </c>
      <c r="E36" s="1">
        <v>2357.1</v>
      </c>
      <c r="F36" s="1">
        <f>D36/C36*100</f>
        <v>100</v>
      </c>
      <c r="G36" s="1">
        <f>E36/D36*100</f>
        <v>107.07179911148259</v>
      </c>
      <c r="H36" s="42">
        <v>2201.42</v>
      </c>
      <c r="I36" s="42">
        <v>2201.42</v>
      </c>
      <c r="J36" s="42">
        <v>2357.1</v>
      </c>
      <c r="K36" s="42">
        <f>I36/H36*100</f>
        <v>100</v>
      </c>
      <c r="L36" s="42">
        <f>J36/I36*100</f>
        <v>107.07179911148259</v>
      </c>
    </row>
    <row r="37" spans="1:19" s="6" customFormat="1" ht="15" customHeight="1" x14ac:dyDescent="0.25">
      <c r="A37" s="17" t="s">
        <v>48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5"/>
      <c r="N37" s="5"/>
      <c r="O37" s="5"/>
      <c r="P37" s="5"/>
      <c r="Q37" s="5"/>
      <c r="R37" s="5"/>
      <c r="S37" s="5"/>
    </row>
    <row r="38" spans="1:19" s="6" customFormat="1" ht="15" customHeight="1" x14ac:dyDescent="0.25">
      <c r="A38" s="10" t="s">
        <v>91</v>
      </c>
      <c r="B38" s="9" t="s">
        <v>83</v>
      </c>
      <c r="C38" s="1" t="s">
        <v>71</v>
      </c>
      <c r="D38" s="1" t="s">
        <v>71</v>
      </c>
      <c r="E38" s="1" t="s">
        <v>71</v>
      </c>
      <c r="F38" s="1" t="s">
        <v>71</v>
      </c>
      <c r="G38" s="1" t="s">
        <v>71</v>
      </c>
      <c r="H38" s="42">
        <v>1905.1</v>
      </c>
      <c r="I38" s="42">
        <v>1905.1</v>
      </c>
      <c r="J38" s="42">
        <v>2081.77</v>
      </c>
      <c r="K38" s="42">
        <f t="shared" ref="K38" si="2">I38/H38*100</f>
        <v>100</v>
      </c>
      <c r="L38" s="42">
        <f t="shared" ref="L38" si="3">J38/I38*100</f>
        <v>109.27352894861161</v>
      </c>
      <c r="M38" s="5"/>
      <c r="N38" s="5"/>
      <c r="O38" s="5"/>
      <c r="P38" s="5"/>
      <c r="Q38" s="5"/>
      <c r="R38" s="5"/>
      <c r="S38" s="5"/>
    </row>
    <row r="39" spans="1:19" s="3" customFormat="1" ht="30" x14ac:dyDescent="0.25">
      <c r="A39" s="7">
        <v>19</v>
      </c>
      <c r="B39" s="9" t="s">
        <v>62</v>
      </c>
      <c r="C39" s="1">
        <v>1975.94</v>
      </c>
      <c r="D39" s="1">
        <v>1975.94</v>
      </c>
      <c r="E39" s="1">
        <v>2022.26</v>
      </c>
      <c r="F39" s="1">
        <f>D39/C39*100</f>
        <v>100</v>
      </c>
      <c r="G39" s="1">
        <f>E39/D39*100</f>
        <v>102.34420073484011</v>
      </c>
      <c r="H39" s="42">
        <v>1975.94</v>
      </c>
      <c r="I39" s="42">
        <v>1975.94</v>
      </c>
      <c r="J39" s="42">
        <v>2022.26</v>
      </c>
      <c r="K39" s="42">
        <f>I39/H39*100</f>
        <v>100</v>
      </c>
      <c r="L39" s="42">
        <f>J39/I39*100</f>
        <v>102.34420073484011</v>
      </c>
    </row>
    <row r="40" spans="1:19" s="6" customFormat="1" ht="15" customHeight="1" x14ac:dyDescent="0.25">
      <c r="A40" s="17" t="s">
        <v>49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5"/>
      <c r="N40" s="5"/>
      <c r="O40" s="5"/>
      <c r="P40" s="5"/>
      <c r="Q40" s="5"/>
      <c r="R40" s="5"/>
      <c r="S40" s="5"/>
    </row>
    <row r="41" spans="1:19" s="3" customFormat="1" x14ac:dyDescent="0.25">
      <c r="A41" s="7">
        <v>20</v>
      </c>
      <c r="B41" s="9" t="s">
        <v>1</v>
      </c>
      <c r="C41" s="1">
        <v>1994.15</v>
      </c>
      <c r="D41" s="1">
        <v>1994.15</v>
      </c>
      <c r="E41" s="1">
        <v>2183.59</v>
      </c>
      <c r="F41" s="1">
        <f>D41/C41*100</f>
        <v>100</v>
      </c>
      <c r="G41" s="1">
        <f t="shared" ref="G41:G47" si="4">E41/D41*100</f>
        <v>109.49978687661411</v>
      </c>
      <c r="H41" s="42">
        <v>1994.15</v>
      </c>
      <c r="I41" s="42">
        <v>1994.15</v>
      </c>
      <c r="J41" s="42">
        <v>2183.59</v>
      </c>
      <c r="K41" s="42">
        <f>I41/H41*100</f>
        <v>100</v>
      </c>
      <c r="L41" s="42">
        <f t="shared" ref="L41:L47" si="5">J41/I41*100</f>
        <v>109.49978687661411</v>
      </c>
    </row>
    <row r="42" spans="1:19" s="3" customFormat="1" x14ac:dyDescent="0.25">
      <c r="A42" s="7">
        <v>21</v>
      </c>
      <c r="B42" s="9" t="s">
        <v>4</v>
      </c>
      <c r="C42" s="1">
        <v>2056.16</v>
      </c>
      <c r="D42" s="1">
        <v>2056.16</v>
      </c>
      <c r="E42" s="1">
        <v>2223.79</v>
      </c>
      <c r="F42" s="1">
        <f>D42/C42*100</f>
        <v>100</v>
      </c>
      <c r="G42" s="1">
        <f t="shared" si="4"/>
        <v>108.15257567504474</v>
      </c>
      <c r="H42" s="42">
        <v>2056.16</v>
      </c>
      <c r="I42" s="42">
        <v>2056.16</v>
      </c>
      <c r="J42" s="42">
        <v>2223.79</v>
      </c>
      <c r="K42" s="42">
        <f>I42/H42*100</f>
        <v>100</v>
      </c>
      <c r="L42" s="42">
        <f t="shared" si="5"/>
        <v>108.15257567504474</v>
      </c>
    </row>
    <row r="43" spans="1:19" s="3" customFormat="1" x14ac:dyDescent="0.25">
      <c r="A43" s="7">
        <v>22</v>
      </c>
      <c r="B43" s="9" t="s">
        <v>7</v>
      </c>
      <c r="C43" s="1">
        <v>2002.87</v>
      </c>
      <c r="D43" s="1">
        <v>2002.87</v>
      </c>
      <c r="E43" s="1">
        <v>2127.37</v>
      </c>
      <c r="F43" s="1">
        <f>D43/C43*100</f>
        <v>100</v>
      </c>
      <c r="G43" s="1">
        <f t="shared" si="4"/>
        <v>106.2160799253072</v>
      </c>
      <c r="H43" s="42">
        <v>2002.87</v>
      </c>
      <c r="I43" s="42">
        <v>2002.87</v>
      </c>
      <c r="J43" s="42">
        <v>2127.37</v>
      </c>
      <c r="K43" s="42">
        <f>I43/H43*100</f>
        <v>100</v>
      </c>
      <c r="L43" s="42">
        <f t="shared" si="5"/>
        <v>106.2160799253072</v>
      </c>
    </row>
    <row r="44" spans="1:19" s="3" customFormat="1" x14ac:dyDescent="0.25">
      <c r="A44" s="7">
        <v>23</v>
      </c>
      <c r="B44" s="9" t="s">
        <v>31</v>
      </c>
      <c r="C44" s="1">
        <v>1954.73</v>
      </c>
      <c r="D44" s="1">
        <v>1954.73</v>
      </c>
      <c r="E44" s="1">
        <v>2117.42</v>
      </c>
      <c r="F44" s="1">
        <f>D44/C44*100</f>
        <v>100</v>
      </c>
      <c r="G44" s="1">
        <f t="shared" si="4"/>
        <v>108.32288858307797</v>
      </c>
      <c r="H44" s="42">
        <v>1954.73</v>
      </c>
      <c r="I44" s="42">
        <v>1954.73</v>
      </c>
      <c r="J44" s="42">
        <v>2117.42</v>
      </c>
      <c r="K44" s="42">
        <f>I44/H44*100</f>
        <v>100</v>
      </c>
      <c r="L44" s="42">
        <f t="shared" si="5"/>
        <v>108.32288858307797</v>
      </c>
    </row>
    <row r="45" spans="1:19" s="3" customFormat="1" ht="15" customHeight="1" x14ac:dyDescent="0.25">
      <c r="A45" s="7">
        <v>24</v>
      </c>
      <c r="B45" s="9" t="s">
        <v>23</v>
      </c>
      <c r="C45" s="1">
        <v>1739.92</v>
      </c>
      <c r="D45" s="1">
        <v>1739.92</v>
      </c>
      <c r="E45" s="1">
        <v>1877.15</v>
      </c>
      <c r="F45" s="1">
        <f>D45/C45*100</f>
        <v>100</v>
      </c>
      <c r="G45" s="1">
        <f t="shared" si="4"/>
        <v>107.88714423651662</v>
      </c>
      <c r="H45" s="42">
        <v>1739.92</v>
      </c>
      <c r="I45" s="42">
        <v>1739.92</v>
      </c>
      <c r="J45" s="42">
        <v>1877.15</v>
      </c>
      <c r="K45" s="42">
        <f>I45/H45*100</f>
        <v>100</v>
      </c>
      <c r="L45" s="42">
        <f t="shared" si="5"/>
        <v>107.88714423651662</v>
      </c>
    </row>
    <row r="46" spans="1:19" s="3" customFormat="1" ht="15" customHeight="1" x14ac:dyDescent="0.25">
      <c r="A46" s="7">
        <v>25</v>
      </c>
      <c r="B46" s="9" t="s">
        <v>70</v>
      </c>
      <c r="C46" s="1" t="s">
        <v>71</v>
      </c>
      <c r="D46" s="1" t="s">
        <v>72</v>
      </c>
      <c r="E46" s="1">
        <v>2123.58</v>
      </c>
      <c r="F46" s="1" t="s">
        <v>71</v>
      </c>
      <c r="G46" s="1">
        <f>2123.58/1988.62*100</f>
        <v>106.78661584415323</v>
      </c>
      <c r="H46" s="42" t="s">
        <v>71</v>
      </c>
      <c r="I46" s="42" t="s">
        <v>72</v>
      </c>
      <c r="J46" s="42">
        <v>2123.58</v>
      </c>
      <c r="K46" s="42" t="s">
        <v>71</v>
      </c>
      <c r="L46" s="42">
        <f>2123.58/1988.62*100</f>
        <v>106.78661584415323</v>
      </c>
    </row>
    <row r="47" spans="1:19" s="3" customFormat="1" ht="108" customHeight="1" x14ac:dyDescent="0.25">
      <c r="A47" s="7">
        <v>26</v>
      </c>
      <c r="B47" s="9" t="s">
        <v>37</v>
      </c>
      <c r="C47" s="1">
        <v>2206.54</v>
      </c>
      <c r="D47" s="1">
        <v>2206.54</v>
      </c>
      <c r="E47" s="1">
        <v>2323.2399999999998</v>
      </c>
      <c r="F47" s="1">
        <f>D47/C47*100</f>
        <v>100</v>
      </c>
      <c r="G47" s="1">
        <f t="shared" si="4"/>
        <v>105.28882322550237</v>
      </c>
      <c r="H47" s="42">
        <v>1838.78</v>
      </c>
      <c r="I47" s="42">
        <v>1838.78</v>
      </c>
      <c r="J47" s="42">
        <v>1936.03</v>
      </c>
      <c r="K47" s="42">
        <f>I47/H47*100</f>
        <v>100</v>
      </c>
      <c r="L47" s="42">
        <f t="shared" ref="L47" si="6">J47/I47*100</f>
        <v>105.28883281306082</v>
      </c>
    </row>
    <row r="48" spans="1:19" s="6" customFormat="1" ht="15" customHeight="1" x14ac:dyDescent="0.25">
      <c r="A48" s="17" t="s">
        <v>50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5"/>
      <c r="N48" s="5"/>
      <c r="O48" s="5"/>
      <c r="P48" s="5"/>
      <c r="Q48" s="5"/>
      <c r="R48" s="5"/>
      <c r="S48" s="5"/>
    </row>
    <row r="49" spans="1:19" s="6" customFormat="1" x14ac:dyDescent="0.25">
      <c r="A49" s="10" t="s">
        <v>92</v>
      </c>
      <c r="B49" s="9" t="s">
        <v>15</v>
      </c>
      <c r="C49" s="1">
        <v>2007.1</v>
      </c>
      <c r="D49" s="1">
        <v>2007.1</v>
      </c>
      <c r="E49" s="1">
        <v>2087.4899999999998</v>
      </c>
      <c r="F49" s="1">
        <f>D49/C49*100</f>
        <v>100</v>
      </c>
      <c r="G49" s="1">
        <f>E49/D49*100</f>
        <v>104.00528125155697</v>
      </c>
      <c r="H49" s="42">
        <v>2007.1</v>
      </c>
      <c r="I49" s="42">
        <v>2007.1</v>
      </c>
      <c r="J49" s="42">
        <v>2087.4899999999998</v>
      </c>
      <c r="K49" s="42">
        <f>I49/H49*100</f>
        <v>100</v>
      </c>
      <c r="L49" s="42">
        <f>J49/I49*100</f>
        <v>104.00528125155697</v>
      </c>
      <c r="M49" s="3"/>
      <c r="N49" s="3"/>
      <c r="O49" s="3"/>
      <c r="P49" s="3"/>
      <c r="Q49" s="3"/>
      <c r="R49" s="3"/>
      <c r="S49" s="3"/>
    </row>
    <row r="50" spans="1:19" s="6" customFormat="1" ht="15" customHeight="1" x14ac:dyDescent="0.25">
      <c r="A50" s="17" t="s">
        <v>51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5"/>
      <c r="N50" s="5"/>
      <c r="O50" s="5"/>
      <c r="P50" s="5"/>
      <c r="Q50" s="5"/>
      <c r="R50" s="5"/>
      <c r="S50" s="5"/>
    </row>
    <row r="51" spans="1:19" s="3" customFormat="1" x14ac:dyDescent="0.25">
      <c r="A51" s="7">
        <v>28</v>
      </c>
      <c r="B51" s="9" t="s">
        <v>16</v>
      </c>
      <c r="C51" s="1">
        <v>2123.58</v>
      </c>
      <c r="D51" s="1">
        <v>2123.58</v>
      </c>
      <c r="E51" s="1">
        <v>2289.7199999999998</v>
      </c>
      <c r="F51" s="1">
        <f>D51/C51*100</f>
        <v>100</v>
      </c>
      <c r="G51" s="1">
        <f>E51/D51*100</f>
        <v>107.823580934083</v>
      </c>
      <c r="H51" s="42">
        <v>2123.58</v>
      </c>
      <c r="I51" s="42">
        <v>2123.58</v>
      </c>
      <c r="J51" s="42">
        <v>2289.7199999999998</v>
      </c>
      <c r="K51" s="42">
        <f>I51/H51*100</f>
        <v>100</v>
      </c>
      <c r="L51" s="42">
        <f>J51/I51*100</f>
        <v>107.823580934083</v>
      </c>
    </row>
    <row r="52" spans="1:19" s="3" customFormat="1" x14ac:dyDescent="0.25">
      <c r="A52" s="10" t="s">
        <v>93</v>
      </c>
      <c r="B52" s="9" t="s">
        <v>17</v>
      </c>
      <c r="C52" s="1">
        <v>1990.09</v>
      </c>
      <c r="D52" s="1">
        <v>1990.09</v>
      </c>
      <c r="E52" s="1">
        <v>2180.23</v>
      </c>
      <c r="F52" s="1">
        <f>D52/C52*100</f>
        <v>100</v>
      </c>
      <c r="G52" s="1">
        <f>E52/D52*100</f>
        <v>109.55434176343783</v>
      </c>
      <c r="H52" s="42">
        <v>1658.41</v>
      </c>
      <c r="I52" s="42">
        <v>1658.41</v>
      </c>
      <c r="J52" s="42">
        <v>1816.86</v>
      </c>
      <c r="K52" s="42">
        <f>I52/H52*100</f>
        <v>100</v>
      </c>
      <c r="L52" s="42">
        <f>J52/I52*100</f>
        <v>109.55433216152819</v>
      </c>
    </row>
    <row r="53" spans="1:19" s="6" customFormat="1" ht="15" customHeight="1" x14ac:dyDescent="0.25">
      <c r="A53" s="17" t="s">
        <v>52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5"/>
      <c r="N53" s="5"/>
      <c r="O53" s="5"/>
      <c r="P53" s="5"/>
      <c r="Q53" s="5"/>
      <c r="R53" s="5"/>
      <c r="S53" s="5"/>
    </row>
    <row r="54" spans="1:19" s="3" customFormat="1" x14ac:dyDescent="0.25">
      <c r="A54" s="7">
        <v>29</v>
      </c>
      <c r="B54" s="9" t="s">
        <v>2</v>
      </c>
      <c r="C54" s="1">
        <v>2114.98</v>
      </c>
      <c r="D54" s="1">
        <v>2114.98</v>
      </c>
      <c r="E54" s="1">
        <v>2313.4499999999998</v>
      </c>
      <c r="F54" s="1">
        <f>D54/C54*100</f>
        <v>100</v>
      </c>
      <c r="G54" s="1">
        <f>E54/D54*100</f>
        <v>109.3840130875942</v>
      </c>
      <c r="H54" s="42">
        <v>2114.98</v>
      </c>
      <c r="I54" s="42">
        <v>2114.98</v>
      </c>
      <c r="J54" s="42">
        <v>2313.4499999999998</v>
      </c>
      <c r="K54" s="42">
        <f>I54/H54*100</f>
        <v>100</v>
      </c>
      <c r="L54" s="42">
        <f>J54/I54*100</f>
        <v>109.3840130875942</v>
      </c>
    </row>
    <row r="55" spans="1:19" s="6" customFormat="1" ht="15" customHeight="1" x14ac:dyDescent="0.25">
      <c r="A55" s="17" t="s">
        <v>53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5"/>
      <c r="N55" s="5"/>
      <c r="O55" s="5"/>
      <c r="P55" s="5"/>
      <c r="Q55" s="5"/>
      <c r="R55" s="5"/>
      <c r="S55" s="5"/>
    </row>
    <row r="56" spans="1:19" s="3" customFormat="1" x14ac:dyDescent="0.25">
      <c r="A56" s="7">
        <v>30</v>
      </c>
      <c r="B56" s="9" t="s">
        <v>10</v>
      </c>
      <c r="C56" s="1">
        <v>2108.1799999999998</v>
      </c>
      <c r="D56" s="1">
        <v>2108.1799999999998</v>
      </c>
      <c r="E56" s="1">
        <v>2325.73</v>
      </c>
      <c r="F56" s="1">
        <f>D56/C56*100</f>
        <v>100</v>
      </c>
      <c r="G56" s="1">
        <f>E56/D56*100</f>
        <v>110.31932757164948</v>
      </c>
      <c r="H56" s="42">
        <v>2108.1799999999998</v>
      </c>
      <c r="I56" s="42">
        <v>2108.1799999999998</v>
      </c>
      <c r="J56" s="42">
        <v>2325.73</v>
      </c>
      <c r="K56" s="42">
        <f>I56/H56*100</f>
        <v>100</v>
      </c>
      <c r="L56" s="42">
        <f>J56/I56*100</f>
        <v>110.31932757164948</v>
      </c>
    </row>
    <row r="57" spans="1:19" s="6" customFormat="1" ht="15" customHeight="1" x14ac:dyDescent="0.25">
      <c r="A57" s="17" t="s">
        <v>25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5"/>
      <c r="N57" s="5"/>
      <c r="O57" s="5"/>
      <c r="P57" s="5"/>
      <c r="Q57" s="5"/>
      <c r="R57" s="5"/>
      <c r="S57" s="5"/>
    </row>
    <row r="58" spans="1:19" s="3" customFormat="1" x14ac:dyDescent="0.25">
      <c r="A58" s="7">
        <v>31</v>
      </c>
      <c r="B58" s="9" t="s">
        <v>3</v>
      </c>
      <c r="C58" s="1">
        <v>2268.35</v>
      </c>
      <c r="D58" s="1">
        <v>2268.35</v>
      </c>
      <c r="E58" s="1">
        <v>2473.62</v>
      </c>
      <c r="F58" s="1">
        <f>D58/C58*100</f>
        <v>100</v>
      </c>
      <c r="G58" s="1">
        <f>E58/D58*100</f>
        <v>109.04930896907443</v>
      </c>
      <c r="H58" s="42">
        <v>1890.29</v>
      </c>
      <c r="I58" s="42">
        <v>1890.29</v>
      </c>
      <c r="J58" s="42">
        <v>2061.35</v>
      </c>
      <c r="K58" s="42">
        <f>I58/H58*100</f>
        <v>100</v>
      </c>
      <c r="L58" s="42">
        <f>J58/I58*100</f>
        <v>109.04940511773324</v>
      </c>
    </row>
    <row r="59" spans="1:19" s="3" customFormat="1" x14ac:dyDescent="0.25">
      <c r="A59" s="10" t="s">
        <v>94</v>
      </c>
      <c r="B59" s="9" t="s">
        <v>18</v>
      </c>
      <c r="C59" s="1">
        <v>1937.96</v>
      </c>
      <c r="D59" s="1">
        <v>1937.96</v>
      </c>
      <c r="E59" s="1">
        <v>2170.15</v>
      </c>
      <c r="F59" s="1">
        <f>D59/C59*100</f>
        <v>100</v>
      </c>
      <c r="G59" s="1">
        <f>E59/D59*100</f>
        <v>111.98115544180479</v>
      </c>
      <c r="H59" s="42">
        <v>1614.97</v>
      </c>
      <c r="I59" s="42">
        <v>1614.97</v>
      </c>
      <c r="J59" s="42">
        <v>1808.46</v>
      </c>
      <c r="K59" s="42">
        <f>I59/H59*100</f>
        <v>100</v>
      </c>
      <c r="L59" s="42">
        <f>J59/I59*100</f>
        <v>111.98102751134695</v>
      </c>
    </row>
    <row r="60" spans="1:19" s="6" customFormat="1" ht="15" customHeight="1" x14ac:dyDescent="0.25">
      <c r="A60" s="17" t="s">
        <v>26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5"/>
      <c r="N60" s="5"/>
      <c r="O60" s="5"/>
      <c r="P60" s="5"/>
      <c r="Q60" s="5"/>
      <c r="R60" s="5"/>
      <c r="S60" s="5"/>
    </row>
    <row r="61" spans="1:19" s="6" customFormat="1" ht="15" customHeight="1" x14ac:dyDescent="0.25">
      <c r="A61" s="7">
        <v>32</v>
      </c>
      <c r="B61" s="9" t="s">
        <v>81</v>
      </c>
      <c r="C61" s="1" t="s">
        <v>71</v>
      </c>
      <c r="D61" s="1" t="s">
        <v>71</v>
      </c>
      <c r="E61" s="1" t="s">
        <v>71</v>
      </c>
      <c r="F61" s="1" t="s">
        <v>71</v>
      </c>
      <c r="G61" s="1" t="s">
        <v>71</v>
      </c>
      <c r="H61" s="42">
        <v>1664.96</v>
      </c>
      <c r="I61" s="42">
        <v>1664.96</v>
      </c>
      <c r="J61" s="42">
        <v>1866.6</v>
      </c>
      <c r="K61" s="42">
        <f t="shared" ref="K61:K62" si="7">I61/H61*100</f>
        <v>100</v>
      </c>
      <c r="L61" s="42">
        <f t="shared" ref="L61:L62" si="8">J61/I61*100</f>
        <v>112.11080146069574</v>
      </c>
      <c r="M61" s="5"/>
      <c r="N61" s="5"/>
      <c r="O61" s="5"/>
      <c r="P61" s="5"/>
      <c r="Q61" s="5"/>
      <c r="R61" s="5"/>
      <c r="S61" s="5"/>
    </row>
    <row r="62" spans="1:19" s="6" customFormat="1" ht="30.75" customHeight="1" x14ac:dyDescent="0.25">
      <c r="A62" s="7">
        <v>33</v>
      </c>
      <c r="B62" s="9" t="s">
        <v>87</v>
      </c>
      <c r="C62" s="1" t="s">
        <v>71</v>
      </c>
      <c r="D62" s="1" t="s">
        <v>71</v>
      </c>
      <c r="E62" s="1" t="s">
        <v>71</v>
      </c>
      <c r="F62" s="1" t="s">
        <v>71</v>
      </c>
      <c r="G62" s="1" t="s">
        <v>71</v>
      </c>
      <c r="H62" s="42">
        <v>3321.15</v>
      </c>
      <c r="I62" s="42">
        <v>3321.15</v>
      </c>
      <c r="J62" s="42">
        <v>3341.61</v>
      </c>
      <c r="K62" s="42">
        <f t="shared" si="7"/>
        <v>100</v>
      </c>
      <c r="L62" s="42">
        <f t="shared" si="8"/>
        <v>100.61605166884964</v>
      </c>
      <c r="M62" s="5"/>
      <c r="N62" s="5"/>
      <c r="O62" s="5"/>
      <c r="P62" s="5"/>
      <c r="Q62" s="5"/>
      <c r="R62" s="5"/>
      <c r="S62" s="5"/>
    </row>
    <row r="63" spans="1:19" s="6" customFormat="1" x14ac:dyDescent="0.25">
      <c r="A63" s="7">
        <v>34</v>
      </c>
      <c r="B63" s="9" t="s">
        <v>19</v>
      </c>
      <c r="C63" s="1">
        <v>2034.85</v>
      </c>
      <c r="D63" s="1">
        <v>2034.85</v>
      </c>
      <c r="E63" s="1">
        <v>2225.0300000000002</v>
      </c>
      <c r="F63" s="1">
        <f>D63/C63*100</f>
        <v>100</v>
      </c>
      <c r="G63" s="1">
        <f>E63/D63*100</f>
        <v>109.34614345037718</v>
      </c>
      <c r="H63" s="42">
        <v>1695.71</v>
      </c>
      <c r="I63" s="42">
        <v>1695.71</v>
      </c>
      <c r="J63" s="42">
        <v>1854.19</v>
      </c>
      <c r="K63" s="42">
        <f>I63/H63*100</f>
        <v>100</v>
      </c>
      <c r="L63" s="42">
        <f>J63/I63*100</f>
        <v>109.34593768981725</v>
      </c>
      <c r="M63" s="5"/>
      <c r="N63" s="5"/>
      <c r="O63" s="5"/>
      <c r="P63" s="5"/>
      <c r="Q63" s="5"/>
      <c r="R63" s="5"/>
      <c r="S63" s="5"/>
    </row>
    <row r="64" spans="1:19" s="6" customFormat="1" ht="15" customHeight="1" x14ac:dyDescent="0.25">
      <c r="A64" s="17" t="s">
        <v>27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5"/>
      <c r="N64" s="5"/>
      <c r="O64" s="5"/>
      <c r="P64" s="5"/>
      <c r="Q64" s="5"/>
      <c r="R64" s="5"/>
      <c r="S64" s="5"/>
    </row>
    <row r="65" spans="1:19" s="3" customFormat="1" ht="45" customHeight="1" x14ac:dyDescent="0.25">
      <c r="A65" s="30" t="s">
        <v>95</v>
      </c>
      <c r="B65" s="31" t="s">
        <v>78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</row>
    <row r="66" spans="1:19" s="6" customFormat="1" ht="15" customHeight="1" x14ac:dyDescent="0.25">
      <c r="A66" s="17" t="s">
        <v>28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5"/>
      <c r="N66" s="5"/>
      <c r="O66" s="5"/>
      <c r="P66" s="5"/>
      <c r="Q66" s="5"/>
      <c r="R66" s="5"/>
      <c r="S66" s="5"/>
    </row>
    <row r="67" spans="1:19" s="3" customFormat="1" ht="44.25" customHeight="1" x14ac:dyDescent="0.25">
      <c r="A67" s="15">
        <v>36</v>
      </c>
      <c r="B67" s="31" t="s">
        <v>77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</row>
    <row r="68" spans="1:19" s="3" customFormat="1" x14ac:dyDescent="0.25">
      <c r="A68" s="17" t="s">
        <v>85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1:19" s="3" customFormat="1" x14ac:dyDescent="0.25">
      <c r="A69" s="32" t="s">
        <v>96</v>
      </c>
      <c r="B69" s="9" t="s">
        <v>86</v>
      </c>
      <c r="C69" s="1" t="s">
        <v>71</v>
      </c>
      <c r="D69" s="1" t="s">
        <v>71</v>
      </c>
      <c r="E69" s="1" t="s">
        <v>71</v>
      </c>
      <c r="F69" s="1" t="s">
        <v>71</v>
      </c>
      <c r="G69" s="1" t="s">
        <v>71</v>
      </c>
      <c r="H69" s="42">
        <v>1493.63</v>
      </c>
      <c r="I69" s="42">
        <v>1493.63</v>
      </c>
      <c r="J69" s="42">
        <v>1652.25</v>
      </c>
      <c r="K69" s="42">
        <f t="shared" ref="K69" si="9">I69/H69*100</f>
        <v>100</v>
      </c>
      <c r="L69" s="42">
        <f t="shared" ref="L69" si="10">J69/I69*100</f>
        <v>110.61976526984594</v>
      </c>
    </row>
    <row r="70" spans="1:19" s="6" customFormat="1" ht="15" customHeight="1" x14ac:dyDescent="0.25">
      <c r="A70" s="17" t="s">
        <v>29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5"/>
      <c r="N70" s="5"/>
      <c r="O70" s="5"/>
      <c r="P70" s="5"/>
      <c r="Q70" s="5"/>
      <c r="R70" s="5"/>
      <c r="S70" s="5"/>
    </row>
    <row r="71" spans="1:19" s="6" customFormat="1" ht="15" customHeight="1" x14ac:dyDescent="0.25">
      <c r="A71" s="32">
        <v>38</v>
      </c>
      <c r="B71" s="9" t="s">
        <v>82</v>
      </c>
      <c r="C71" s="1" t="s">
        <v>71</v>
      </c>
      <c r="D71" s="1" t="s">
        <v>71</v>
      </c>
      <c r="E71" s="1" t="s">
        <v>71</v>
      </c>
      <c r="F71" s="1" t="s">
        <v>71</v>
      </c>
      <c r="G71" s="1" t="s">
        <v>71</v>
      </c>
      <c r="H71" s="42">
        <v>1506.43</v>
      </c>
      <c r="I71" s="42">
        <v>1506.43</v>
      </c>
      <c r="J71" s="42">
        <v>1527.74</v>
      </c>
      <c r="K71" s="42">
        <f t="shared" ref="K71" si="11">I71/H71*100</f>
        <v>100</v>
      </c>
      <c r="L71" s="42">
        <f t="shared" ref="L71" si="12">J71/I71*100</f>
        <v>101.41460273627052</v>
      </c>
      <c r="M71" s="5"/>
      <c r="N71" s="5"/>
      <c r="O71" s="5"/>
      <c r="P71" s="5"/>
      <c r="Q71" s="5"/>
      <c r="R71" s="5"/>
      <c r="S71" s="5"/>
    </row>
    <row r="72" spans="1:19" s="3" customFormat="1" ht="30" x14ac:dyDescent="0.25">
      <c r="A72" s="10" t="s">
        <v>97</v>
      </c>
      <c r="B72" s="9" t="s">
        <v>36</v>
      </c>
      <c r="C72" s="1">
        <v>1981.3</v>
      </c>
      <c r="D72" s="1">
        <v>1981.3</v>
      </c>
      <c r="E72" s="1">
        <v>2143.48</v>
      </c>
      <c r="F72" s="1">
        <f>D72/C72*100</f>
        <v>100</v>
      </c>
      <c r="G72" s="1">
        <f>E72/D72*100</f>
        <v>108.18553474991168</v>
      </c>
      <c r="H72" s="42">
        <v>1651.08</v>
      </c>
      <c r="I72" s="42">
        <v>1651.08</v>
      </c>
      <c r="J72" s="42">
        <v>1786.23</v>
      </c>
      <c r="K72" s="42">
        <f>I72/H72*100</f>
        <v>100</v>
      </c>
      <c r="L72" s="42">
        <f>J72/I72*100</f>
        <v>108.18555127552875</v>
      </c>
    </row>
    <row r="73" spans="1:19" s="3" customFormat="1" x14ac:dyDescent="0.25">
      <c r="A73" s="10" t="s">
        <v>98</v>
      </c>
      <c r="B73" s="9" t="s">
        <v>30</v>
      </c>
      <c r="C73" s="1">
        <v>2247.35</v>
      </c>
      <c r="D73" s="1">
        <v>2247.35</v>
      </c>
      <c r="E73" s="1">
        <v>2292.3000000000002</v>
      </c>
      <c r="F73" s="1">
        <f>D73/C73*100</f>
        <v>100</v>
      </c>
      <c r="G73" s="1">
        <f>E73/D73*100</f>
        <v>102.00013349055554</v>
      </c>
      <c r="H73" s="42">
        <v>1872.79</v>
      </c>
      <c r="I73" s="42">
        <v>1872.79</v>
      </c>
      <c r="J73" s="42">
        <v>1910.25</v>
      </c>
      <c r="K73" s="42">
        <f>I73/H73*100</f>
        <v>100</v>
      </c>
      <c r="L73" s="42">
        <f>J73/I73*100</f>
        <v>102.0002242643329</v>
      </c>
    </row>
    <row r="74" spans="1:19" s="3" customFormat="1" x14ac:dyDescent="0.25">
      <c r="A74" s="7" t="s">
        <v>99</v>
      </c>
      <c r="B74" s="9" t="s">
        <v>20</v>
      </c>
      <c r="C74" s="1">
        <v>1775.48</v>
      </c>
      <c r="D74" s="1">
        <v>1775.48</v>
      </c>
      <c r="E74" s="1">
        <v>1901.74</v>
      </c>
      <c r="F74" s="1">
        <f>D74/C74*100</f>
        <v>100</v>
      </c>
      <c r="G74" s="1">
        <f>E74/D74*100</f>
        <v>107.11131637641651</v>
      </c>
      <c r="H74" s="42">
        <v>1479.57</v>
      </c>
      <c r="I74" s="42">
        <v>1479.57</v>
      </c>
      <c r="J74" s="42">
        <v>1584.78</v>
      </c>
      <c r="K74" s="42">
        <f>I74/H74*100</f>
        <v>100</v>
      </c>
      <c r="L74" s="42">
        <f>J74/I74*100</f>
        <v>107.1108497739208</v>
      </c>
    </row>
    <row r="75" spans="1:19" s="3" customFormat="1" ht="13.5" customHeight="1" x14ac:dyDescent="0.25">
      <c r="A75" s="23">
        <v>39</v>
      </c>
      <c r="B75" s="25" t="s">
        <v>35</v>
      </c>
      <c r="C75" s="1">
        <v>2298.25</v>
      </c>
      <c r="D75" s="1">
        <v>2298.25</v>
      </c>
      <c r="E75" s="1">
        <v>2436.14</v>
      </c>
      <c r="F75" s="1">
        <f>D75/C75*100</f>
        <v>100</v>
      </c>
      <c r="G75" s="1">
        <f>E75/D75*100</f>
        <v>105.99978244316328</v>
      </c>
      <c r="H75" s="42">
        <v>1915.21</v>
      </c>
      <c r="I75" s="42">
        <v>1915.21</v>
      </c>
      <c r="J75" s="42">
        <v>2030.12</v>
      </c>
      <c r="K75" s="42">
        <f>I75/H75*100</f>
        <v>100</v>
      </c>
      <c r="L75" s="42">
        <f>J75/I75*100</f>
        <v>105.99986424465202</v>
      </c>
    </row>
    <row r="76" spans="1:19" s="3" customFormat="1" x14ac:dyDescent="0.25">
      <c r="A76" s="24"/>
      <c r="B76" s="26"/>
      <c r="C76" s="1" t="s">
        <v>73</v>
      </c>
      <c r="D76" s="1" t="s">
        <v>73</v>
      </c>
      <c r="E76" s="1" t="s">
        <v>74</v>
      </c>
      <c r="F76" s="1">
        <v>100</v>
      </c>
      <c r="G76" s="1">
        <f>2419.98/2219.82*100</f>
        <v>109.01694732005296</v>
      </c>
      <c r="H76" s="42" t="s">
        <v>100</v>
      </c>
      <c r="I76" s="42" t="s">
        <v>100</v>
      </c>
      <c r="J76" s="42" t="s">
        <v>101</v>
      </c>
      <c r="K76" s="42">
        <v>100</v>
      </c>
      <c r="L76" s="42">
        <f>2419.98/2219.82*100</f>
        <v>109.01694732005296</v>
      </c>
    </row>
    <row r="77" spans="1:19" s="6" customFormat="1" ht="15" customHeight="1" x14ac:dyDescent="0.25">
      <c r="A77" s="17" t="s">
        <v>54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5"/>
      <c r="N77" s="5"/>
      <c r="O77" s="5"/>
      <c r="P77" s="5"/>
      <c r="Q77" s="5"/>
      <c r="R77" s="5"/>
      <c r="S77" s="5"/>
    </row>
    <row r="78" spans="1:19" s="3" customFormat="1" x14ac:dyDescent="0.25">
      <c r="A78" s="7">
        <v>40</v>
      </c>
      <c r="B78" s="9" t="s">
        <v>22</v>
      </c>
      <c r="C78" s="14">
        <v>1999.42</v>
      </c>
      <c r="D78" s="1">
        <v>1968.14</v>
      </c>
      <c r="E78" s="1">
        <v>2143.08</v>
      </c>
      <c r="F78" s="1">
        <f>D78/C78*100</f>
        <v>98.435546308429451</v>
      </c>
      <c r="G78" s="1">
        <f>E78/D78*100</f>
        <v>108.8885953235034</v>
      </c>
      <c r="H78" s="43">
        <v>1999.42</v>
      </c>
      <c r="I78" s="42">
        <v>1968.14</v>
      </c>
      <c r="J78" s="42">
        <v>2143.08</v>
      </c>
      <c r="K78" s="42">
        <f>I78/H78*100</f>
        <v>98.435546308429451</v>
      </c>
      <c r="L78" s="42">
        <f>J78/I78*100</f>
        <v>108.8885953235034</v>
      </c>
    </row>
    <row r="79" spans="1:19" s="3" customFormat="1" x14ac:dyDescent="0.25">
      <c r="A79" s="16" t="s">
        <v>76</v>
      </c>
      <c r="B79" s="16"/>
      <c r="C79" s="16"/>
      <c r="D79" s="16"/>
      <c r="E79" s="16"/>
      <c r="F79" s="16"/>
      <c r="G79" s="16"/>
      <c r="H79" s="44"/>
      <c r="I79" s="37"/>
      <c r="J79" s="37"/>
      <c r="K79" s="37"/>
      <c r="L79" s="37"/>
    </row>
    <row r="80" spans="1:19" s="11" customFormat="1" ht="26.25" customHeight="1" x14ac:dyDescent="0.2">
      <c r="A80" s="16" t="s">
        <v>75</v>
      </c>
      <c r="B80" s="16"/>
      <c r="C80" s="16"/>
      <c r="D80" s="16"/>
      <c r="E80" s="16"/>
      <c r="F80" s="16"/>
      <c r="G80" s="16"/>
      <c r="H80" s="44"/>
      <c r="I80" s="45"/>
      <c r="J80" s="45"/>
      <c r="K80" s="45"/>
      <c r="L80" s="45"/>
    </row>
  </sheetData>
  <mergeCells count="46">
    <mergeCell ref="A31:L31"/>
    <mergeCell ref="A68:L68"/>
    <mergeCell ref="C3:G3"/>
    <mergeCell ref="H3:L3"/>
    <mergeCell ref="A15:L15"/>
    <mergeCell ref="A17:L17"/>
    <mergeCell ref="A23:L23"/>
    <mergeCell ref="A6:L6"/>
    <mergeCell ref="A10:L10"/>
    <mergeCell ref="A8:L8"/>
    <mergeCell ref="A21:L21"/>
    <mergeCell ref="A77:L77"/>
    <mergeCell ref="A70:L70"/>
    <mergeCell ref="A57:L57"/>
    <mergeCell ref="A60:L60"/>
    <mergeCell ref="A55:L55"/>
    <mergeCell ref="A1:L1"/>
    <mergeCell ref="H4:H5"/>
    <mergeCell ref="B65:L65"/>
    <mergeCell ref="B67:L67"/>
    <mergeCell ref="A64:L64"/>
    <mergeCell ref="A66:L66"/>
    <mergeCell ref="A53:L53"/>
    <mergeCell ref="A50:L50"/>
    <mergeCell ref="A48:L48"/>
    <mergeCell ref="A37:L37"/>
    <mergeCell ref="A40:L40"/>
    <mergeCell ref="A25:L25"/>
    <mergeCell ref="A27:L27"/>
    <mergeCell ref="A33:L33"/>
    <mergeCell ref="A35:L35"/>
    <mergeCell ref="I4:I5"/>
    <mergeCell ref="J4:J5"/>
    <mergeCell ref="K4:K5"/>
    <mergeCell ref="L4:L5"/>
    <mergeCell ref="A79:G79"/>
    <mergeCell ref="C4:C5"/>
    <mergeCell ref="F4:F5"/>
    <mergeCell ref="A80:G80"/>
    <mergeCell ref="G4:G5"/>
    <mergeCell ref="A4:A5"/>
    <mergeCell ref="B4:B5"/>
    <mergeCell ref="D4:D5"/>
    <mergeCell ref="E4:E5"/>
    <mergeCell ref="A75:A76"/>
    <mergeCell ref="B75:B76"/>
  </mergeCells>
  <hyperlinks>
    <hyperlink ref="B65:G65" r:id="rId1" display="Не подлежат регулированию в соответствии с частью 1 статьи 23.4 Федерального закона от 27 июля 2010 г. № 190-ФЗ &quot;О теплоснабжении&quot; и определяются соглашением сторон https://fs01.cap.ru/www22-09/nowch/docs/2022/12/21/fc7ec316-54b5-4264-9d74-76c46f8bfe0d/gr"/>
    <hyperlink ref="B67:G67" r:id="rId2" display="Не подлежат регулированию в соответствии с частью 1 статьи 23.4 Федерального закона от 27 июля 2010 г. № 190-ФЗ &quot;О теплоснабжении&quot; и определяются соглашением сторон https://fs.cap.ru/file/W65qag0GhyUf3bDM0pA8H8TFb40U9lPu"/>
  </hyperlinks>
  <pageMargins left="0.25" right="0.25" top="0.75" bottom="0.75" header="0.3" footer="0.3"/>
  <pageSetup paperSize="9" scale="66" orientation="landscape" r:id="rId3"/>
  <rowBreaks count="1" manualBreakCount="1">
    <brk id="6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тарифы на тепловую энергию</vt:lpstr>
      <vt:lpstr>'тарифы на тепловую энергию'!Заголовки_для_печати</vt:lpstr>
      <vt:lpstr>'тарифы на тепловую энергию'!Область_печати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Служба по тарифам ЧР 42</dc:creator>
  <cp:lastModifiedBy>Служба по тарифам ЧР Андреева А.Ю.</cp:lastModifiedBy>
  <cp:lastPrinted>2024-06-26T06:36:50Z</cp:lastPrinted>
  <dcterms:created xsi:type="dcterms:W3CDTF">2018-11-14T06:02:57Z</dcterms:created>
  <dcterms:modified xsi:type="dcterms:W3CDTF">2024-06-26T08:35:58Z</dcterms:modified>
</cp:coreProperties>
</file>