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050" windowWidth="14805" windowHeight="7065"/>
  </bookViews>
  <sheets>
    <sheet name="Дорожный  фонд" sheetId="3" r:id="rId1"/>
  </sheets>
  <calcPr calcId="145621"/>
</workbook>
</file>

<file path=xl/calcChain.xml><?xml version="1.0" encoding="utf-8"?>
<calcChain xmlns="http://schemas.openxmlformats.org/spreadsheetml/2006/main">
  <c r="D52" i="3" l="1"/>
  <c r="C52" i="3"/>
  <c r="B52" i="3"/>
  <c r="C51" i="3"/>
  <c r="D51" i="3" s="1"/>
  <c r="B51" i="3"/>
  <c r="B50" i="3"/>
  <c r="C48" i="3"/>
  <c r="B48" i="3"/>
  <c r="D47" i="3"/>
  <c r="D46" i="3"/>
  <c r="B46" i="3"/>
  <c r="C44" i="3"/>
  <c r="B44" i="3"/>
  <c r="C42" i="3"/>
  <c r="B42" i="3"/>
  <c r="C40" i="3"/>
  <c r="B40" i="3"/>
  <c r="D39" i="3"/>
  <c r="D38" i="3"/>
  <c r="D37" i="3"/>
  <c r="C36" i="3"/>
  <c r="D36" i="3" s="1"/>
  <c r="B36" i="3"/>
  <c r="D35" i="3"/>
  <c r="D34" i="3"/>
  <c r="D33" i="3"/>
  <c r="C33" i="3"/>
  <c r="B33" i="3"/>
  <c r="D32" i="3"/>
  <c r="D31" i="3"/>
  <c r="C30" i="3"/>
  <c r="D30" i="3" s="1"/>
  <c r="B30" i="3"/>
  <c r="D29" i="3"/>
  <c r="D28" i="3"/>
  <c r="C27" i="3"/>
  <c r="D27" i="3" s="1"/>
  <c r="B27" i="3"/>
  <c r="D26" i="3"/>
  <c r="D25" i="3"/>
  <c r="C24" i="3"/>
  <c r="D24" i="3" s="1"/>
  <c r="B24" i="3"/>
  <c r="D23" i="3"/>
  <c r="D22" i="3"/>
  <c r="D21" i="3"/>
  <c r="C21" i="3"/>
  <c r="B21" i="3"/>
  <c r="D17" i="3"/>
  <c r="D16" i="3"/>
  <c r="D15" i="3"/>
  <c r="D14" i="3"/>
  <c r="D13" i="3"/>
  <c r="D12" i="3"/>
  <c r="D11" i="3"/>
  <c r="D10" i="3"/>
  <c r="D9" i="3"/>
  <c r="C8" i="3"/>
  <c r="D8" i="3" s="1"/>
  <c r="B8" i="3"/>
  <c r="B54" i="3" s="1"/>
  <c r="C19" i="3" l="1"/>
  <c r="C54" i="3"/>
  <c r="C50" i="3"/>
  <c r="D50" i="3" s="1"/>
  <c r="B19" i="3"/>
  <c r="B53" i="3" s="1"/>
  <c r="B55" i="3" s="1"/>
  <c r="C53" i="3" l="1"/>
  <c r="C55" i="3" s="1"/>
  <c r="D19" i="3"/>
</calcChain>
</file>

<file path=xl/sharedStrings.xml><?xml version="1.0" encoding="utf-8"?>
<sst xmlns="http://schemas.openxmlformats.org/spreadsheetml/2006/main" count="56" uniqueCount="37">
  <si>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</si>
  <si>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</si>
  <si>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</si>
  <si>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</si>
  <si>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</si>
  <si>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</si>
  <si>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</si>
  <si>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</si>
  <si>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</si>
  <si>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</si>
  <si>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</si>
  <si>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</si>
  <si>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</si>
  <si>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</si>
  <si>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</si>
  <si>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</si>
  <si>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</si>
  <si>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</si>
  <si>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</si>
  <si>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</si>
  <si>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</si>
  <si>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</si>
  <si>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из них население</t>
  </si>
  <si>
    <t>Реализация проектов развития общественной инфраструктуры, основанных на местных инициативах, всего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</si>
  <si>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</si>
  <si>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 xml:space="preserve">Содержание автомобильных дорог общего пользования местного значения в границах населенных пунктов </t>
  </si>
  <si>
    <t>3.Капитальный ремонт и ремонт автомобильных дорог общего пользования местного значения в границах населенных пунктов  (Ч2103S4191)</t>
  </si>
  <si>
    <t>4.Содержание автомобильных дорог общего пользования местного значения в границах населенных пунктов (Ч2103S4192)</t>
  </si>
  <si>
    <t>8.Капитальный ремонт и ремонт автомобильных дорог общего пользования местного значения в границах населенных пунктов   (местный бюджет Ч210374191)</t>
  </si>
  <si>
    <t>10.Содержание автомобильных дорог общего пользования местного значения в границах населенных пунктов (местный бюджет Ч210374192)</t>
  </si>
  <si>
    <t>План на 2024 год, тыс. рублей</t>
  </si>
  <si>
    <t>5.Остатки средств на 01.01.2024 года местный бюджет</t>
  </si>
  <si>
    <t>об использовании бюджетных ассигнований дорожного фонда Шумерлинского муниципального округа Чувашской Республики за 1 полугодие 2024 года</t>
  </si>
  <si>
    <t>Фактическое исполнение за 1 полугодие 2024 года,  рублей</t>
  </si>
  <si>
    <t>Остатки на 01.07.2024г.</t>
  </si>
  <si>
    <t>6.Реализация проектов развития общественной инфраструктуры, основанных на местных инициативах (A6201S6571)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</si>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</sst>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46" workbookViewId="0">
      <selection activeCell="D15" sqref="D15"/>
    </sheetView>
  </sheetViews>
  <sheetFormatPr defaultRowHeight="15" x14ac:dyDescent="0.25"/>
  <cols>
    <col min="1" max="1" width="57.140625" customWidth="1"/>
    <col min="2" max="3" width="18.7109375" customWidth="1"/>
    <col min="4" max="4" width="12.28515625" customWidth="1"/>
  </cols>
  <sheetData>
    <row r="1" spans="1:4" x14ac:dyDescent="0.25">
      <c r="B1" s="20"/>
    </row>
    <row r="2" spans="1:4" ht="18.75" x14ac:dyDescent="0.3">
      <c r="A2" s="24" t="s">
        <v>21</v>
      </c>
      <c r="B2" s="24"/>
      <c r="C2" s="24"/>
      <c r="D2" s="24"/>
    </row>
    <row r="3" spans="1:4" ht="45" customHeight="1" x14ac:dyDescent="0.25">
      <c r="A3" s="25" t="s">
        <v>32</v>
      </c>
      <c r="B3" s="26"/>
      <c r="C3" s="26"/>
      <c r="D3" s="26"/>
    </row>
    <row r="4" spans="1:4" x14ac:dyDescent="0.25">
      <c r="B4" s="20"/>
    </row>
    <row r="5" spans="1:4" x14ac:dyDescent="0.25">
      <c r="B5" s="20"/>
      <c r="D5" s="2" t="s">
        <v>36</v>
      </c>
    </row>
    <row r="6" spans="1:4" ht="63" x14ac:dyDescent="0.25">
      <c r="A6" s="3" t="s">
        <v>0</v>
      </c>
      <c r="B6" s="21" t="s">
        <v>30</v>
      </c>
      <c r="C6" s="1" t="s">
        <v>33</v>
      </c>
      <c r="D6" s="1" t="s">
        <v>5</v>
      </c>
    </row>
    <row r="7" spans="1:4" ht="15.75" x14ac:dyDescent="0.25">
      <c r="A7" s="4" t="s">
        <v>1</v>
      </c>
      <c r="B7" s="22"/>
      <c r="C7" s="3"/>
      <c r="D7" s="3"/>
    </row>
    <row r="8" spans="1:4" ht="15.75" x14ac:dyDescent="0.25">
      <c r="A8" s="8" t="s">
        <v>19</v>
      </c>
      <c r="B8" s="16">
        <f>B9+B11+B14+B13+B10+B12</f>
        <v>58900.7</v>
      </c>
      <c r="C8" s="16">
        <f>C9+C11+C14+C13+C10+C12</f>
        <v>22229</v>
      </c>
      <c r="D8" s="6">
        <f>(C8/B8)*100</f>
        <v>37.739789170587109</v>
      </c>
    </row>
    <row r="9" spans="1:4" ht="63" x14ac:dyDescent="0.25">
      <c r="A9" s="7" t="s">
        <v>14</v>
      </c>
      <c r="B9" s="19">
        <v>14018.4</v>
      </c>
      <c r="C9" s="5">
        <v>0</v>
      </c>
      <c r="D9" s="5">
        <f t="shared" ref="D9:D52" si="0">(C9/B9)*100</f>
        <v>0</v>
      </c>
    </row>
    <row r="10" spans="1:4" ht="47.25" x14ac:dyDescent="0.25">
      <c r="A10" s="7" t="s">
        <v>15</v>
      </c>
      <c r="B10" s="19">
        <v>12528.5</v>
      </c>
      <c r="C10" s="5">
        <v>12230.3</v>
      </c>
      <c r="D10" s="5">
        <f t="shared" si="0"/>
        <v>97.61982679490761</v>
      </c>
    </row>
    <row r="11" spans="1:4" ht="47.25" x14ac:dyDescent="0.25">
      <c r="A11" s="9" t="s">
        <v>24</v>
      </c>
      <c r="B11" s="19">
        <v>5007.1000000000004</v>
      </c>
      <c r="C11" s="5">
        <v>2385.4</v>
      </c>
      <c r="D11" s="5">
        <f t="shared" si="0"/>
        <v>47.640350702003154</v>
      </c>
    </row>
    <row r="12" spans="1:4" ht="31.5" x14ac:dyDescent="0.25">
      <c r="A12" s="9" t="s">
        <v>25</v>
      </c>
      <c r="B12" s="19">
        <v>2699</v>
      </c>
      <c r="C12" s="5">
        <v>2485.1999999999998</v>
      </c>
      <c r="D12" s="5">
        <f t="shared" si="0"/>
        <v>92.078547610225996</v>
      </c>
    </row>
    <row r="13" spans="1:4" ht="63" x14ac:dyDescent="0.25">
      <c r="A13" s="7" t="s">
        <v>16</v>
      </c>
      <c r="B13" s="19">
        <v>567.6</v>
      </c>
      <c r="C13" s="5">
        <v>0</v>
      </c>
      <c r="D13" s="5">
        <f t="shared" si="0"/>
        <v>0</v>
      </c>
    </row>
    <row r="14" spans="1:4" ht="47.25" x14ac:dyDescent="0.25">
      <c r="A14" s="9" t="s">
        <v>23</v>
      </c>
      <c r="B14" s="19">
        <v>24080.1</v>
      </c>
      <c r="C14" s="19">
        <v>5128.1000000000004</v>
      </c>
      <c r="D14" s="5">
        <f t="shared" si="0"/>
        <v>21.296007906943913</v>
      </c>
    </row>
    <row r="15" spans="1:4" ht="15.75" x14ac:dyDescent="0.25">
      <c r="A15" s="10" t="s">
        <v>17</v>
      </c>
      <c r="B15" s="16">
        <v>10414.700000000001</v>
      </c>
      <c r="C15" s="16">
        <v>5010.8</v>
      </c>
      <c r="D15" s="6">
        <f t="shared" si="0"/>
        <v>48.112763689784629</v>
      </c>
    </row>
    <row r="16" spans="1:4" ht="15.75" x14ac:dyDescent="0.25">
      <c r="A16" s="8" t="s">
        <v>18</v>
      </c>
      <c r="B16" s="16">
        <v>899</v>
      </c>
      <c r="C16" s="16">
        <v>133.69999999999999</v>
      </c>
      <c r="D16" s="6">
        <f t="shared" si="0"/>
        <v>14.872080088987763</v>
      </c>
    </row>
    <row r="17" spans="1:4" ht="31.5" x14ac:dyDescent="0.25">
      <c r="A17" s="8" t="s">
        <v>20</v>
      </c>
      <c r="B17" s="16">
        <v>1465.4</v>
      </c>
      <c r="C17" s="16">
        <v>174</v>
      </c>
      <c r="D17" s="6">
        <f t="shared" si="0"/>
        <v>11.873891087757608</v>
      </c>
    </row>
    <row r="18" spans="1:4" ht="31.5" x14ac:dyDescent="0.25">
      <c r="A18" s="8" t="s">
        <v>31</v>
      </c>
      <c r="B18" s="16">
        <v>1116.8</v>
      </c>
      <c r="C18" s="16">
        <v>263.89999999999998</v>
      </c>
      <c r="D18" s="5">
        <v>0</v>
      </c>
    </row>
    <row r="19" spans="1:4" ht="15.75" x14ac:dyDescent="0.25">
      <c r="A19" s="11" t="s">
        <v>2</v>
      </c>
      <c r="B19" s="17">
        <f>B8+B15+B16+B17+B18</f>
        <v>72796.599999999991</v>
      </c>
      <c r="C19" s="23">
        <f>C8+C15+C16+C17+C18</f>
        <v>27811.4</v>
      </c>
      <c r="D19" s="6">
        <f t="shared" si="0"/>
        <v>38.204256792212831</v>
      </c>
    </row>
    <row r="20" spans="1:4" ht="15.75" x14ac:dyDescent="0.25">
      <c r="A20" s="11" t="s">
        <v>3</v>
      </c>
      <c r="B20" s="19"/>
      <c r="C20" s="5"/>
      <c r="D20" s="5"/>
    </row>
    <row r="21" spans="1:4" ht="63" x14ac:dyDescent="0.25">
      <c r="A21" s="12" t="s">
        <v>8</v>
      </c>
      <c r="B21" s="19">
        <f>B22+B23</f>
        <v>14756.199999999999</v>
      </c>
      <c r="C21" s="5">
        <f>C22+C23</f>
        <v>0</v>
      </c>
      <c r="D21" s="5">
        <f t="shared" si="0"/>
        <v>0</v>
      </c>
    </row>
    <row r="22" spans="1:4" ht="31.5" x14ac:dyDescent="0.25">
      <c r="A22" s="13" t="s">
        <v>6</v>
      </c>
      <c r="B22" s="19">
        <v>14018.4</v>
      </c>
      <c r="C22" s="5">
        <v>0</v>
      </c>
      <c r="D22" s="5">
        <f t="shared" si="0"/>
        <v>0</v>
      </c>
    </row>
    <row r="23" spans="1:4" ht="15.75" x14ac:dyDescent="0.25">
      <c r="A23" s="13" t="s">
        <v>7</v>
      </c>
      <c r="B23" s="19">
        <v>737.8</v>
      </c>
      <c r="C23" s="5">
        <v>0</v>
      </c>
      <c r="D23" s="5">
        <f t="shared" si="0"/>
        <v>0</v>
      </c>
    </row>
    <row r="24" spans="1:4" ht="63" x14ac:dyDescent="0.25">
      <c r="A24" s="12" t="s">
        <v>9</v>
      </c>
      <c r="B24" s="19">
        <f>B25+B26</f>
        <v>13187.9</v>
      </c>
      <c r="C24" s="19">
        <f>C25+C26</f>
        <v>12874</v>
      </c>
      <c r="D24" s="5">
        <f t="shared" si="0"/>
        <v>97.61978783581921</v>
      </c>
    </row>
    <row r="25" spans="1:4" ht="31.5" x14ac:dyDescent="0.25">
      <c r="A25" s="13" t="s">
        <v>6</v>
      </c>
      <c r="B25" s="19">
        <v>12528.5</v>
      </c>
      <c r="C25" s="5">
        <v>12230.3</v>
      </c>
      <c r="D25" s="5">
        <f t="shared" si="0"/>
        <v>97.61982679490761</v>
      </c>
    </row>
    <row r="26" spans="1:4" ht="15.75" x14ac:dyDescent="0.25">
      <c r="A26" s="13" t="s">
        <v>7</v>
      </c>
      <c r="B26" s="19">
        <v>659.4</v>
      </c>
      <c r="C26" s="5">
        <v>643.70000000000005</v>
      </c>
      <c r="D26" s="5">
        <f t="shared" si="0"/>
        <v>97.61904761904762</v>
      </c>
    </row>
    <row r="27" spans="1:4" ht="47.25" x14ac:dyDescent="0.25">
      <c r="A27" s="12" t="s">
        <v>26</v>
      </c>
      <c r="B27" s="19">
        <f>B28+B29</f>
        <v>5270.6</v>
      </c>
      <c r="C27" s="5">
        <f>C28+C29</f>
        <v>2510.9</v>
      </c>
      <c r="D27" s="5">
        <f t="shared" si="0"/>
        <v>47.639737411300423</v>
      </c>
    </row>
    <row r="28" spans="1:4" ht="31.5" x14ac:dyDescent="0.25">
      <c r="A28" s="13" t="s">
        <v>6</v>
      </c>
      <c r="B28" s="19">
        <v>5007.1000000000004</v>
      </c>
      <c r="C28" s="5">
        <v>2385.4</v>
      </c>
      <c r="D28" s="5">
        <f t="shared" si="0"/>
        <v>47.640350702003154</v>
      </c>
    </row>
    <row r="29" spans="1:4" ht="15.75" x14ac:dyDescent="0.25">
      <c r="A29" s="13" t="s">
        <v>7</v>
      </c>
      <c r="B29" s="19">
        <v>263.5</v>
      </c>
      <c r="C29" s="5">
        <v>125.5</v>
      </c>
      <c r="D29" s="5">
        <f t="shared" si="0"/>
        <v>47.628083491461098</v>
      </c>
    </row>
    <row r="30" spans="1:4" ht="47.25" x14ac:dyDescent="0.25">
      <c r="A30" s="13" t="s">
        <v>27</v>
      </c>
      <c r="B30" s="19">
        <f>B31+B32</f>
        <v>2841.1</v>
      </c>
      <c r="C30" s="5">
        <f>C31+C32</f>
        <v>2616</v>
      </c>
      <c r="D30" s="5">
        <f t="shared" si="0"/>
        <v>92.077012424765059</v>
      </c>
    </row>
    <row r="31" spans="1:4" ht="31.5" x14ac:dyDescent="0.25">
      <c r="A31" s="13" t="s">
        <v>6</v>
      </c>
      <c r="B31" s="19">
        <v>2699</v>
      </c>
      <c r="C31" s="5">
        <v>2485.1999999999998</v>
      </c>
      <c r="D31" s="5">
        <f t="shared" si="0"/>
        <v>92.078547610225996</v>
      </c>
    </row>
    <row r="32" spans="1:4" ht="15.75" x14ac:dyDescent="0.25">
      <c r="A32" s="13" t="s">
        <v>7</v>
      </c>
      <c r="B32" s="19">
        <v>142.1</v>
      </c>
      <c r="C32" s="5">
        <v>130.80000000000001</v>
      </c>
      <c r="D32" s="5">
        <f t="shared" si="0"/>
        <v>92.047853624208315</v>
      </c>
    </row>
    <row r="33" spans="1:4" ht="63" x14ac:dyDescent="0.25">
      <c r="A33" s="13" t="s">
        <v>10</v>
      </c>
      <c r="B33" s="19">
        <f>B34+B35</f>
        <v>597.5</v>
      </c>
      <c r="C33" s="5">
        <f>C34+C35</f>
        <v>0</v>
      </c>
      <c r="D33" s="5">
        <f t="shared" si="0"/>
        <v>0</v>
      </c>
    </row>
    <row r="34" spans="1:4" ht="31.5" x14ac:dyDescent="0.25">
      <c r="A34" s="13" t="s">
        <v>6</v>
      </c>
      <c r="B34" s="19">
        <v>567.6</v>
      </c>
      <c r="C34" s="5">
        <v>0</v>
      </c>
      <c r="D34" s="5">
        <f t="shared" si="0"/>
        <v>0</v>
      </c>
    </row>
    <row r="35" spans="1:4" ht="15.75" x14ac:dyDescent="0.25">
      <c r="A35" s="13" t="s">
        <v>7</v>
      </c>
      <c r="B35" s="19">
        <v>29.9</v>
      </c>
      <c r="C35" s="5">
        <v>0</v>
      </c>
      <c r="D35" s="5">
        <f t="shared" si="0"/>
        <v>0</v>
      </c>
    </row>
    <row r="36" spans="1:4" ht="47.25" x14ac:dyDescent="0.25">
      <c r="A36" s="13" t="s">
        <v>35</v>
      </c>
      <c r="B36" s="19">
        <f>B37+B38</f>
        <v>31690.799999999999</v>
      </c>
      <c r="C36" s="19">
        <f>C37+C38</f>
        <v>6747.5</v>
      </c>
      <c r="D36" s="19">
        <f t="shared" si="0"/>
        <v>21.291668244411628</v>
      </c>
    </row>
    <row r="37" spans="1:4" ht="31.5" x14ac:dyDescent="0.25">
      <c r="A37" s="13" t="s">
        <v>6</v>
      </c>
      <c r="B37" s="19">
        <v>24080.1</v>
      </c>
      <c r="C37" s="19">
        <v>5128.1000000000004</v>
      </c>
      <c r="D37" s="19">
        <f t="shared" si="0"/>
        <v>21.296007906943913</v>
      </c>
    </row>
    <row r="38" spans="1:4" ht="15.75" x14ac:dyDescent="0.25">
      <c r="A38" s="13" t="s">
        <v>7</v>
      </c>
      <c r="B38" s="19">
        <v>7610.7</v>
      </c>
      <c r="C38" s="19">
        <v>1619.4</v>
      </c>
      <c r="D38" s="19">
        <f t="shared" si="0"/>
        <v>21.277937640427293</v>
      </c>
    </row>
    <row r="39" spans="1:4" ht="15.75" x14ac:dyDescent="0.25">
      <c r="A39" s="13" t="s">
        <v>22</v>
      </c>
      <c r="B39" s="19">
        <v>1465.4</v>
      </c>
      <c r="C39" s="19">
        <v>437.9</v>
      </c>
      <c r="D39" s="19">
        <f t="shared" si="0"/>
        <v>29.882625904189979</v>
      </c>
    </row>
    <row r="40" spans="1:4" ht="78.75" x14ac:dyDescent="0.25">
      <c r="A40" s="13" t="s">
        <v>11</v>
      </c>
      <c r="B40" s="19">
        <f>B41</f>
        <v>0</v>
      </c>
      <c r="C40" s="5">
        <f>C41</f>
        <v>0</v>
      </c>
      <c r="D40" s="5">
        <v>0</v>
      </c>
    </row>
    <row r="41" spans="1:4" ht="15.75" x14ac:dyDescent="0.25">
      <c r="A41" s="13" t="s">
        <v>7</v>
      </c>
      <c r="B41" s="19">
        <v>0</v>
      </c>
      <c r="C41" s="19">
        <v>0</v>
      </c>
      <c r="D41" s="5">
        <v>0</v>
      </c>
    </row>
    <row r="42" spans="1:4" ht="63" x14ac:dyDescent="0.25">
      <c r="A42" s="13" t="s">
        <v>28</v>
      </c>
      <c r="B42" s="19">
        <f>B43</f>
        <v>3072.9</v>
      </c>
      <c r="C42" s="5">
        <f>C43</f>
        <v>38.5</v>
      </c>
      <c r="D42" s="5">
        <v>0</v>
      </c>
    </row>
    <row r="43" spans="1:4" ht="15.75" x14ac:dyDescent="0.25">
      <c r="A43" s="13" t="s">
        <v>7</v>
      </c>
      <c r="B43" s="19">
        <v>3072.9</v>
      </c>
      <c r="C43" s="5">
        <v>38.5</v>
      </c>
      <c r="D43" s="5">
        <v>0</v>
      </c>
    </row>
    <row r="44" spans="1:4" ht="63" x14ac:dyDescent="0.25">
      <c r="A44" s="13" t="s">
        <v>12</v>
      </c>
      <c r="B44" s="19">
        <f>B45</f>
        <v>0</v>
      </c>
      <c r="C44" s="5">
        <f>C45</f>
        <v>0</v>
      </c>
      <c r="D44" s="5">
        <v>0</v>
      </c>
    </row>
    <row r="45" spans="1:4" ht="15.75" x14ac:dyDescent="0.25">
      <c r="A45" s="13" t="s">
        <v>7</v>
      </c>
      <c r="B45" s="19">
        <v>0</v>
      </c>
      <c r="C45" s="5">
        <v>0</v>
      </c>
      <c r="D45" s="5">
        <v>0</v>
      </c>
    </row>
    <row r="46" spans="1:4" ht="47.25" x14ac:dyDescent="0.25">
      <c r="A46" s="13" t="s">
        <v>29</v>
      </c>
      <c r="B46" s="19">
        <f>B47</f>
        <v>1379.6</v>
      </c>
      <c r="C46" s="5">
        <v>297.2</v>
      </c>
      <c r="D46" s="5">
        <f t="shared" si="0"/>
        <v>21.542476080023196</v>
      </c>
    </row>
    <row r="47" spans="1:4" ht="15.75" x14ac:dyDescent="0.25">
      <c r="A47" s="13" t="s">
        <v>7</v>
      </c>
      <c r="B47" s="19">
        <v>1379.6</v>
      </c>
      <c r="C47" s="19">
        <v>297.2</v>
      </c>
      <c r="D47" s="5">
        <f t="shared" si="0"/>
        <v>21.542476080023196</v>
      </c>
    </row>
    <row r="48" spans="1:4" ht="47.25" x14ac:dyDescent="0.25">
      <c r="A48" s="13" t="s">
        <v>13</v>
      </c>
      <c r="B48" s="19">
        <f>B49</f>
        <v>0</v>
      </c>
      <c r="C48" s="5">
        <f>C49</f>
        <v>0</v>
      </c>
      <c r="D48" s="5">
        <v>0</v>
      </c>
    </row>
    <row r="49" spans="1:4" ht="15.75" x14ac:dyDescent="0.25">
      <c r="A49" s="13" t="s">
        <v>7</v>
      </c>
      <c r="B49" s="19">
        <v>0</v>
      </c>
      <c r="C49" s="5">
        <v>0</v>
      </c>
      <c r="D49" s="5">
        <v>0</v>
      </c>
    </row>
    <row r="50" spans="1:4" ht="15.75" x14ac:dyDescent="0.25">
      <c r="A50" s="14" t="s">
        <v>4</v>
      </c>
      <c r="B50" s="23">
        <f>B51+B52</f>
        <v>72796.599999999991</v>
      </c>
      <c r="C50" s="6">
        <f>C51+C52</f>
        <v>25084.1</v>
      </c>
      <c r="D50" s="6">
        <f t="shared" si="0"/>
        <v>34.457790611099966</v>
      </c>
    </row>
    <row r="51" spans="1:4" ht="31.5" x14ac:dyDescent="0.25">
      <c r="A51" s="13" t="s">
        <v>6</v>
      </c>
      <c r="B51" s="19">
        <f>B22+B25+B28+B31+B34+B37</f>
        <v>58900.7</v>
      </c>
      <c r="C51" s="5">
        <f>C22+C25+C28+C31+C34+C37</f>
        <v>22229</v>
      </c>
      <c r="D51" s="5">
        <f t="shared" si="0"/>
        <v>37.739789170587109</v>
      </c>
    </row>
    <row r="52" spans="1:4" ht="15.75" x14ac:dyDescent="0.25">
      <c r="A52" s="13" t="s">
        <v>7</v>
      </c>
      <c r="B52" s="19">
        <f>B23+B26+B29+B32+B35+B38+B41+B43+B45+B47+B49</f>
        <v>13895.9</v>
      </c>
      <c r="C52" s="5">
        <f>C23+C26+C29+C32+C35+C38+C41+C43+C45+C47+C49</f>
        <v>2855.1</v>
      </c>
      <c r="D52" s="5">
        <f t="shared" si="0"/>
        <v>20.546348203426909</v>
      </c>
    </row>
    <row r="53" spans="1:4" ht="15.75" x14ac:dyDescent="0.25">
      <c r="A53" s="15" t="s">
        <v>34</v>
      </c>
      <c r="B53" s="17">
        <f>B19-B50</f>
        <v>0</v>
      </c>
      <c r="C53" s="17">
        <f>C19-C50</f>
        <v>2727.3000000000029</v>
      </c>
      <c r="D53" s="5"/>
    </row>
    <row r="54" spans="1:4" ht="31.5" x14ac:dyDescent="0.25">
      <c r="A54" s="13" t="s">
        <v>6</v>
      </c>
      <c r="B54" s="18">
        <f>B8-B51</f>
        <v>0</v>
      </c>
      <c r="C54" s="18">
        <f>C8-C51</f>
        <v>0</v>
      </c>
      <c r="D54" s="5"/>
    </row>
    <row r="55" spans="1:4" ht="15.75" x14ac:dyDescent="0.25">
      <c r="A55" s="13" t="s">
        <v>7</v>
      </c>
      <c r="B55" s="18">
        <f>B53-B54</f>
        <v>0</v>
      </c>
      <c r="C55" s="18">
        <f>C53-C54</f>
        <v>2727.3000000000029</v>
      </c>
      <c r="D55" s="5"/>
    </row>
  </sheetData>
  <mergeCells count="2">
    <mergeCell ref="A2:D2"/>
    <mergeCell ref="A3:D3"/>
  </mergeCells>
  <pageMargins left="0.70866141732283472" right="0.70866141732283472" top="0.17" bottom="0.17" header="0.17" footer="0.17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2024-07-31T10:22:25Z</dcterms:modified>
</cp:coreProperties>
</file>