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<sst xmlns="http://schemas.openxmlformats.org/spreadsheetml/2006/main" count="25" uniqueCount="19">
  <si>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Доходы консолидированного бюджета, млн. руб</t>
  </si>
  <si>
    <t>в т.ч.</t>
  </si>
  <si>
    <t>из них условно-утвержденные расходы</t>
  </si>
  <si>
    <t>Дефицит/профицит,млн. руб</t>
  </si>
  <si>
    <t>Изменения расходов консодидированного бюджета</t>
  </si>
  <si>
    <t>Отношение муниципального долга районного бюджета к налоговым и неналоговым доходам,%</t>
  </si>
  <si>
    <t xml:space="preserve">     Безвозмездные поступления</t>
  </si>
  <si>
    <t xml:space="preserve">     налоговые и неналоговые доходы</t>
  </si>
  <si>
    <t xml:space="preserve">     из них условно-утвержденные расходы</t>
  </si>
  <si>
    <t>Муниципальный долг, млн руб</t>
  </si>
  <si>
    <t>Изменения  собственных доходов консолидированного бюджета</t>
  </si>
  <si>
    <t>Доходы бюджета района, млн. руб</t>
  </si>
  <si>
    <t>Наименовние показателя</t>
  </si>
  <si>
    <t>к предыдущему году,%</t>
  </si>
  <si>
    <t>Расходы консолидированного бюджета, млн. руб</t>
  </si>
  <si>
    <t>Расходы бюджета района, млн. руб</t>
  </si>
  <si>
    <t>к 2019 году,%</t>
  </si>
  <si>
    <t xml:space="preserve"> Прогноз основных характеристик консолидированого бюджета и  бюджета Чебоксарского района до 2028 г.</t>
  </si>
  <si>
    <t>Приложение №1
к Бюджетному прогнозу Чебоксарского муниципального округа Чувашской Республики на период до 2028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</si>
</sst>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"/>
  </numFmts>
  <fonts count="44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90" fontId="4" fillId="0" borderId="10" xfId="0" applyNumberFormat="1" applyFont="1" applyBorder="1" applyAlignment="1">
      <alignment/>
    </xf>
    <xf numFmtId="190" fontId="0" fillId="0" borderId="10" xfId="0" applyNumberFormat="1" applyBorder="1" applyAlignment="1">
      <alignment/>
    </xf>
    <xf numFmtId="190" fontId="2" fillId="0" borderId="10" xfId="0" applyNumberFormat="1" applyFont="1" applyBorder="1" applyAlignment="1">
      <alignment/>
    </xf>
    <xf numFmtId="190" fontId="0" fillId="33" borderId="10" xfId="0" applyNumberFormat="1" applyFill="1" applyBorder="1" applyAlignment="1">
      <alignment/>
    </xf>
    <xf numFmtId="190" fontId="4" fillId="34" borderId="10" xfId="0" applyNumberFormat="1" applyFont="1" applyFill="1" applyBorder="1" applyAlignment="1">
      <alignment/>
    </xf>
    <xf numFmtId="190" fontId="0" fillId="34" borderId="10" xfId="0" applyNumberFormat="1" applyFill="1" applyBorder="1" applyAlignment="1">
      <alignment/>
    </xf>
    <xf numFmtId="190" fontId="2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188" fontId="0" fillId="34" borderId="10" xfId="0" applyNumberForma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1"/>
  <sheetViews>
    <sheetView tabSelected="1" workbookViewId="0" topLeftCell="A2">
      <selection activeCell="G9" sqref="G9"/>
    </sheetView>
  </sheetViews>
  <sheetFormatPr defaultColWidth="9.140625" defaultRowHeight="12.75"/>
  <cols>
    <col min="1" max="1" width="58.57421875" style="0" customWidth="1"/>
    <col min="2" max="2" width="7.57421875" style="0" customWidth="1"/>
    <col min="3" max="4" width="7.8515625" style="0" customWidth="1"/>
    <col min="5" max="5" width="8.28125" style="0" customWidth="1"/>
    <col min="6" max="6" width="7.8515625" style="0" customWidth="1"/>
    <col min="8" max="8" width="7.8515625" style="0" customWidth="1"/>
    <col min="9" max="9" width="8.140625" style="0" hidden="1" customWidth="1"/>
    <col min="10" max="10" width="7.8515625" style="0" hidden="1" customWidth="1"/>
    <col min="11" max="11" width="9.140625" style="0" hidden="1" customWidth="1"/>
    <col min="12" max="12" width="8.57421875" style="0" hidden="1" customWidth="1"/>
    <col min="13" max="13" width="9.140625" style="0" hidden="1" customWidth="1"/>
  </cols>
  <sheetData>
    <row r="1" ht="12.75" hidden="1"/>
    <row r="2" spans="6:8" ht="12.75">
      <c r="F2" s="5"/>
      <c r="G2" s="5"/>
      <c r="H2" s="5"/>
    </row>
    <row r="3" spans="1:16" ht="54.75" customHeight="1">
      <c r="A3" s="27"/>
      <c r="B3" s="27"/>
      <c r="C3" s="27"/>
      <c r="D3" s="28"/>
      <c r="E3" s="29"/>
      <c r="F3" s="29"/>
      <c r="G3" s="30" t="s">
        <v>18</v>
      </c>
      <c r="H3" s="30"/>
      <c r="I3" s="30"/>
      <c r="J3" s="30"/>
      <c r="K3" s="30"/>
      <c r="L3" s="30"/>
      <c r="M3" s="30"/>
      <c r="N3" s="30"/>
      <c r="O3" s="30"/>
      <c r="P3" s="30"/>
    </row>
    <row r="4" spans="1:16" ht="15">
      <c r="A4" s="27"/>
      <c r="B4" s="27"/>
      <c r="C4" s="27"/>
      <c r="D4" s="27"/>
      <c r="E4" s="27"/>
      <c r="F4" s="31"/>
      <c r="G4" s="31"/>
      <c r="H4" s="31"/>
      <c r="I4" s="27"/>
      <c r="J4" s="27"/>
      <c r="K4" s="27"/>
      <c r="L4" s="27"/>
      <c r="M4" s="27"/>
      <c r="N4" s="27"/>
      <c r="O4" s="27"/>
      <c r="P4" s="27"/>
    </row>
    <row r="5" spans="1:16" ht="14.25">
      <c r="A5" s="32" t="s">
        <v>17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>
      <c r="A6" s="27"/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27"/>
      <c r="O6" s="27"/>
      <c r="P6" s="27"/>
    </row>
    <row r="7" spans="1:16" ht="12.75">
      <c r="A7" s="8" t="s">
        <v>12</v>
      </c>
      <c r="B7" s="6">
        <v>2019</v>
      </c>
      <c r="C7" s="6">
        <v>2020</v>
      </c>
      <c r="D7" s="6">
        <v>2021</v>
      </c>
      <c r="E7" s="6">
        <v>2022</v>
      </c>
      <c r="F7" s="20">
        <v>2023</v>
      </c>
      <c r="G7" s="20">
        <v>2024</v>
      </c>
      <c r="H7" s="20">
        <v>2025</v>
      </c>
      <c r="I7" s="21">
        <v>2026</v>
      </c>
      <c r="J7" s="21">
        <v>2027</v>
      </c>
      <c r="K7" s="21">
        <v>2028</v>
      </c>
      <c r="L7" s="21">
        <v>2029</v>
      </c>
      <c r="M7" s="21">
        <v>2030</v>
      </c>
      <c r="N7" s="20">
        <v>2026</v>
      </c>
      <c r="O7" s="22">
        <v>2027</v>
      </c>
      <c r="P7" s="22">
        <v>2028</v>
      </c>
    </row>
    <row r="8" spans="1:16" ht="12.75">
      <c r="A8" s="9">
        <v>1</v>
      </c>
      <c r="B8" s="7">
        <v>2</v>
      </c>
      <c r="C8" s="7">
        <v>3</v>
      </c>
      <c r="D8" s="7">
        <v>4</v>
      </c>
      <c r="E8" s="7">
        <v>5</v>
      </c>
      <c r="F8" s="23">
        <v>6</v>
      </c>
      <c r="G8" s="23">
        <v>7</v>
      </c>
      <c r="H8" s="23">
        <v>8</v>
      </c>
      <c r="I8" s="24">
        <v>14</v>
      </c>
      <c r="J8" s="24">
        <v>15</v>
      </c>
      <c r="K8" s="24">
        <v>16</v>
      </c>
      <c r="L8" s="24">
        <v>17</v>
      </c>
      <c r="M8" s="24">
        <v>18</v>
      </c>
      <c r="N8" s="25">
        <v>9</v>
      </c>
      <c r="O8" s="25">
        <v>10</v>
      </c>
      <c r="P8" s="25">
        <v>11</v>
      </c>
    </row>
    <row r="9" spans="1:16" ht="18.75" customHeight="1">
      <c r="A9" s="3" t="s">
        <v>0</v>
      </c>
      <c r="B9" s="17">
        <f aca="true" t="shared" si="0" ref="B9:M9">B11+B12</f>
        <v>1494.8000000000002</v>
      </c>
      <c r="C9" s="17">
        <f t="shared" si="0"/>
        <v>1493.4</v>
      </c>
      <c r="D9" s="17">
        <f t="shared" si="0"/>
        <v>1414</v>
      </c>
      <c r="E9" s="17">
        <f t="shared" si="0"/>
        <v>1867.5</v>
      </c>
      <c r="F9" s="17">
        <f t="shared" si="0"/>
        <v>1737.8</v>
      </c>
      <c r="G9" s="17">
        <f t="shared" si="0"/>
        <v>1555.4</v>
      </c>
      <c r="H9" s="17">
        <f t="shared" si="0"/>
        <v>1592.6000000000001</v>
      </c>
      <c r="I9" s="26">
        <f t="shared" si="0"/>
        <v>1624.4520000000002</v>
      </c>
      <c r="J9" s="26">
        <f t="shared" si="0"/>
        <v>1656.9410400000002</v>
      </c>
      <c r="K9" s="26">
        <f t="shared" si="0"/>
        <v>1690.0798608000002</v>
      </c>
      <c r="L9" s="26">
        <f t="shared" si="0"/>
        <v>1723.8814580160001</v>
      </c>
      <c r="M9" s="26">
        <f t="shared" si="0"/>
        <v>1758.3590871763204</v>
      </c>
      <c r="N9" s="17">
        <f>N11+N12</f>
        <v>1592.6000000000001</v>
      </c>
      <c r="O9" s="17">
        <f>O11+O12</f>
        <v>1592.6000000000001</v>
      </c>
      <c r="P9" s="17">
        <f>P11+P12</f>
        <v>1592.6000000000001</v>
      </c>
    </row>
    <row r="10" spans="1:16" ht="12.75">
      <c r="A10" s="1" t="s">
        <v>1</v>
      </c>
      <c r="B10" s="18"/>
      <c r="C10" s="18"/>
      <c r="D10" s="18"/>
      <c r="E10" s="18"/>
      <c r="F10" s="18"/>
      <c r="G10" s="18"/>
      <c r="H10" s="18"/>
      <c r="I10" s="26"/>
      <c r="J10" s="26"/>
      <c r="K10" s="26"/>
      <c r="L10" s="26"/>
      <c r="M10" s="26"/>
      <c r="N10" s="18"/>
      <c r="O10" s="21"/>
      <c r="P10" s="21"/>
    </row>
    <row r="11" spans="1:16" ht="12.75">
      <c r="A11" s="1" t="s">
        <v>7</v>
      </c>
      <c r="B11" s="18">
        <v>488.6</v>
      </c>
      <c r="C11" s="18">
        <v>479.6</v>
      </c>
      <c r="D11" s="18">
        <v>474.9</v>
      </c>
      <c r="E11" s="18">
        <v>612.7</v>
      </c>
      <c r="F11" s="18">
        <v>511</v>
      </c>
      <c r="G11" s="18">
        <v>533.9</v>
      </c>
      <c r="H11" s="18">
        <v>554.2</v>
      </c>
      <c r="I11" s="26">
        <f aca="true" t="shared" si="1" ref="I11:M12">H11*1.02</f>
        <v>565.2840000000001</v>
      </c>
      <c r="J11" s="26">
        <f t="shared" si="1"/>
        <v>576.5896800000002</v>
      </c>
      <c r="K11" s="26">
        <f t="shared" si="1"/>
        <v>588.1214736000002</v>
      </c>
      <c r="L11" s="26">
        <f t="shared" si="1"/>
        <v>599.8839030720002</v>
      </c>
      <c r="M11" s="26">
        <f t="shared" si="1"/>
        <v>611.8815811334402</v>
      </c>
      <c r="N11" s="18">
        <v>554.2</v>
      </c>
      <c r="O11" s="18">
        <v>554.2</v>
      </c>
      <c r="P11" s="18">
        <v>554.2</v>
      </c>
    </row>
    <row r="12" spans="1:16" ht="12.75">
      <c r="A12" s="1" t="s">
        <v>6</v>
      </c>
      <c r="B12" s="18">
        <v>1006.2</v>
      </c>
      <c r="C12" s="18">
        <v>1013.8</v>
      </c>
      <c r="D12" s="18">
        <v>939.1</v>
      </c>
      <c r="E12" s="18">
        <v>1254.8</v>
      </c>
      <c r="F12" s="18">
        <v>1226.8</v>
      </c>
      <c r="G12" s="18">
        <v>1021.5</v>
      </c>
      <c r="H12" s="18">
        <v>1038.4</v>
      </c>
      <c r="I12" s="26">
        <f t="shared" si="1"/>
        <v>1059.1680000000001</v>
      </c>
      <c r="J12" s="26">
        <f t="shared" si="1"/>
        <v>1080.35136</v>
      </c>
      <c r="K12" s="26">
        <f t="shared" si="1"/>
        <v>1101.9583872</v>
      </c>
      <c r="L12" s="26">
        <f t="shared" si="1"/>
        <v>1123.997554944</v>
      </c>
      <c r="M12" s="26">
        <f t="shared" si="1"/>
        <v>1146.4775060428801</v>
      </c>
      <c r="N12" s="18">
        <v>1038.4</v>
      </c>
      <c r="O12" s="18">
        <v>1038.4</v>
      </c>
      <c r="P12" s="18">
        <v>1038.4</v>
      </c>
    </row>
    <row r="13" spans="1:16" ht="22.5" customHeight="1">
      <c r="A13" s="2" t="s">
        <v>10</v>
      </c>
      <c r="B13" s="16"/>
      <c r="C13" s="16"/>
      <c r="D13" s="16"/>
      <c r="E13" s="16"/>
      <c r="F13" s="18"/>
      <c r="G13" s="18"/>
      <c r="H13" s="18"/>
      <c r="I13" s="26"/>
      <c r="J13" s="26"/>
      <c r="K13" s="26"/>
      <c r="L13" s="26"/>
      <c r="M13" s="26"/>
      <c r="N13" s="18"/>
      <c r="O13" s="21"/>
      <c r="P13" s="21"/>
    </row>
    <row r="14" spans="1:16" ht="12.75">
      <c r="A14" s="10" t="s">
        <v>13</v>
      </c>
      <c r="B14" s="16">
        <v>109.5</v>
      </c>
      <c r="C14" s="16">
        <f aca="true" t="shared" si="2" ref="C14:M14">C11/B11*100</f>
        <v>98.15800245599672</v>
      </c>
      <c r="D14" s="16">
        <f t="shared" si="2"/>
        <v>99.02001668056712</v>
      </c>
      <c r="E14" s="16">
        <f t="shared" si="2"/>
        <v>129.0166350810697</v>
      </c>
      <c r="F14" s="18">
        <f t="shared" si="2"/>
        <v>83.4013383385017</v>
      </c>
      <c r="G14" s="18">
        <f t="shared" si="2"/>
        <v>104.48140900195695</v>
      </c>
      <c r="H14" s="18">
        <f t="shared" si="2"/>
        <v>103.80221015171382</v>
      </c>
      <c r="I14" s="26">
        <f t="shared" si="2"/>
        <v>102</v>
      </c>
      <c r="J14" s="26">
        <f t="shared" si="2"/>
        <v>102</v>
      </c>
      <c r="K14" s="26">
        <f t="shared" si="2"/>
        <v>102</v>
      </c>
      <c r="L14" s="26">
        <f t="shared" si="2"/>
        <v>102</v>
      </c>
      <c r="M14" s="26">
        <f t="shared" si="2"/>
        <v>102</v>
      </c>
      <c r="N14" s="18">
        <f>N11/H11*100</f>
        <v>100</v>
      </c>
      <c r="O14" s="18">
        <f>O11/N11*100</f>
        <v>100</v>
      </c>
      <c r="P14" s="18">
        <f>P11/O11*100</f>
        <v>100</v>
      </c>
    </row>
    <row r="15" spans="1:16" ht="12.75">
      <c r="A15" s="10" t="s">
        <v>16</v>
      </c>
      <c r="B15" s="16"/>
      <c r="C15" s="16">
        <f>C11/B11*100</f>
        <v>98.15800245599672</v>
      </c>
      <c r="D15" s="16">
        <f>D11/B11*100</f>
        <v>97.19607040523945</v>
      </c>
      <c r="E15" s="16">
        <f>E11/B11*100</f>
        <v>125.39909946786739</v>
      </c>
      <c r="F15" s="18">
        <f>F11/B11*100</f>
        <v>104.58452722063036</v>
      </c>
      <c r="G15" s="18">
        <f>G11/B11*100</f>
        <v>109.2713876381498</v>
      </c>
      <c r="H15" s="18">
        <f>H11/B11*100</f>
        <v>113.42611543184609</v>
      </c>
      <c r="I15" s="18">
        <f>I11/H11*100</f>
        <v>102</v>
      </c>
      <c r="J15" s="18">
        <f>J11/I11*100</f>
        <v>102</v>
      </c>
      <c r="K15" s="18">
        <f>K11/J11*100</f>
        <v>102</v>
      </c>
      <c r="L15" s="18">
        <f>L11/K11*100</f>
        <v>102</v>
      </c>
      <c r="M15" s="18">
        <f>M11/L11*100</f>
        <v>102</v>
      </c>
      <c r="N15" s="18">
        <f>N11/B11*100</f>
        <v>113.42611543184609</v>
      </c>
      <c r="O15" s="18">
        <f>O11/B11*100</f>
        <v>113.42611543184609</v>
      </c>
      <c r="P15" s="18">
        <f>P11/B11*100</f>
        <v>113.42611543184609</v>
      </c>
    </row>
    <row r="16" spans="1:16" ht="16.5" customHeight="1">
      <c r="A16" s="12" t="s">
        <v>14</v>
      </c>
      <c r="B16" s="17">
        <v>1369.8</v>
      </c>
      <c r="C16" s="17">
        <v>1635.1</v>
      </c>
      <c r="D16" s="17">
        <v>1420.4</v>
      </c>
      <c r="E16" s="17">
        <v>2076.8</v>
      </c>
      <c r="F16" s="17">
        <v>1815.6</v>
      </c>
      <c r="G16" s="17">
        <v>1555.4</v>
      </c>
      <c r="H16" s="17">
        <v>1592.6</v>
      </c>
      <c r="I16" s="26">
        <v>1228</v>
      </c>
      <c r="J16" s="26">
        <v>1252.5</v>
      </c>
      <c r="K16" s="26">
        <v>1277.6</v>
      </c>
      <c r="L16" s="26">
        <v>1303.1</v>
      </c>
      <c r="M16" s="26">
        <v>1329.2</v>
      </c>
      <c r="N16" s="17">
        <v>1592.6</v>
      </c>
      <c r="O16" s="17">
        <v>1592.6</v>
      </c>
      <c r="P16" s="17">
        <v>1592.6</v>
      </c>
    </row>
    <row r="17" spans="1:16" ht="16.5" customHeight="1">
      <c r="A17" s="11" t="s">
        <v>8</v>
      </c>
      <c r="B17" s="19"/>
      <c r="C17" s="19"/>
      <c r="D17" s="19"/>
      <c r="E17" s="19"/>
      <c r="F17" s="19"/>
      <c r="G17" s="19">
        <v>13.6</v>
      </c>
      <c r="H17" s="19">
        <v>29.4</v>
      </c>
      <c r="I17" s="26"/>
      <c r="J17" s="26"/>
      <c r="K17" s="26"/>
      <c r="L17" s="26"/>
      <c r="M17" s="26"/>
      <c r="N17" s="19">
        <v>29.4</v>
      </c>
      <c r="O17" s="19">
        <v>29.4</v>
      </c>
      <c r="P17" s="19">
        <v>29.4</v>
      </c>
    </row>
    <row r="18" spans="1:16" ht="18.75" customHeight="1">
      <c r="A18" s="1" t="s">
        <v>3</v>
      </c>
      <c r="B18" s="18">
        <v>125</v>
      </c>
      <c r="C18" s="18">
        <f aca="true" t="shared" si="3" ref="C18:M18">C9-C16</f>
        <v>-141.69999999999982</v>
      </c>
      <c r="D18" s="18">
        <f t="shared" si="3"/>
        <v>-6.400000000000091</v>
      </c>
      <c r="E18" s="18">
        <f t="shared" si="3"/>
        <v>-209.30000000000018</v>
      </c>
      <c r="F18" s="18">
        <f t="shared" si="3"/>
        <v>-77.79999999999995</v>
      </c>
      <c r="G18" s="18">
        <f t="shared" si="3"/>
        <v>0</v>
      </c>
      <c r="H18" s="18">
        <f t="shared" si="3"/>
        <v>0</v>
      </c>
      <c r="I18" s="26">
        <f t="shared" si="3"/>
        <v>396.4520000000002</v>
      </c>
      <c r="J18" s="26">
        <f t="shared" si="3"/>
        <v>404.44104000000016</v>
      </c>
      <c r="K18" s="26">
        <f t="shared" si="3"/>
        <v>412.4798608000003</v>
      </c>
      <c r="L18" s="26">
        <f t="shared" si="3"/>
        <v>420.7814580160002</v>
      </c>
      <c r="M18" s="26">
        <f t="shared" si="3"/>
        <v>429.1590871763203</v>
      </c>
      <c r="N18" s="18">
        <f>N9-N16</f>
        <v>0</v>
      </c>
      <c r="O18" s="18">
        <f>O9-O16</f>
        <v>0</v>
      </c>
      <c r="P18" s="18">
        <f>P9-P16</f>
        <v>0</v>
      </c>
    </row>
    <row r="19" spans="1:16" ht="12.75">
      <c r="A19" s="1" t="s">
        <v>4</v>
      </c>
      <c r="B19" s="16"/>
      <c r="C19" s="16"/>
      <c r="D19" s="18"/>
      <c r="E19" s="18"/>
      <c r="F19" s="18"/>
      <c r="G19" s="18"/>
      <c r="H19" s="18"/>
      <c r="I19" s="26"/>
      <c r="J19" s="26"/>
      <c r="K19" s="26"/>
      <c r="L19" s="26"/>
      <c r="M19" s="26"/>
      <c r="N19" s="18"/>
      <c r="O19" s="21"/>
      <c r="P19" s="21"/>
    </row>
    <row r="20" spans="1:16" ht="12.75">
      <c r="A20" s="10" t="s">
        <v>13</v>
      </c>
      <c r="B20" s="16">
        <v>105.2</v>
      </c>
      <c r="C20" s="16">
        <f aca="true" t="shared" si="4" ref="C20:M20">C16/B16*100</f>
        <v>119.36779091838223</v>
      </c>
      <c r="D20" s="18">
        <f t="shared" si="4"/>
        <v>86.86930462968627</v>
      </c>
      <c r="E20" s="18">
        <f t="shared" si="4"/>
        <v>146.21233455364685</v>
      </c>
      <c r="F20" s="18">
        <f t="shared" si="4"/>
        <v>87.42295839753466</v>
      </c>
      <c r="G20" s="18">
        <f t="shared" si="4"/>
        <v>85.66864948226483</v>
      </c>
      <c r="H20" s="18">
        <f t="shared" si="4"/>
        <v>102.39166773820239</v>
      </c>
      <c r="I20" s="26">
        <f t="shared" si="4"/>
        <v>77.10661810875298</v>
      </c>
      <c r="J20" s="26">
        <f t="shared" si="4"/>
        <v>101.99511400651467</v>
      </c>
      <c r="K20" s="26">
        <f t="shared" si="4"/>
        <v>102.00399201596807</v>
      </c>
      <c r="L20" s="26">
        <f t="shared" si="4"/>
        <v>101.99592986850345</v>
      </c>
      <c r="M20" s="26">
        <f t="shared" si="4"/>
        <v>102.0029161230911</v>
      </c>
      <c r="N20" s="18">
        <f>N16/H16*100</f>
        <v>100</v>
      </c>
      <c r="O20" s="26">
        <f>O16/N16*100</f>
        <v>100</v>
      </c>
      <c r="P20" s="26">
        <f>P16/O16*100</f>
        <v>100</v>
      </c>
    </row>
    <row r="21" spans="1:16" ht="12.75">
      <c r="A21" s="10" t="s">
        <v>16</v>
      </c>
      <c r="B21" s="16"/>
      <c r="C21" s="16">
        <f>C16/B16*100</f>
        <v>119.36779091838223</v>
      </c>
      <c r="D21" s="18">
        <f>D16/B16*100</f>
        <v>103.69396992261646</v>
      </c>
      <c r="E21" s="18">
        <f>E16/B16*100</f>
        <v>151.61337421521392</v>
      </c>
      <c r="F21" s="18">
        <f>F16/B16*100</f>
        <v>132.544897065265</v>
      </c>
      <c r="G21" s="18">
        <f>G16/B16*100</f>
        <v>113.5494232734706</v>
      </c>
      <c r="H21" s="18">
        <f>H16/B16*100</f>
        <v>116.26514819681705</v>
      </c>
      <c r="I21" s="26" t="e">
        <f>I16/#REF!*100</f>
        <v>#REF!</v>
      </c>
      <c r="J21" s="26" t="e">
        <f>J16/#REF!*100</f>
        <v>#REF!</v>
      </c>
      <c r="K21" s="26" t="e">
        <f>K16/#REF!*100</f>
        <v>#REF!</v>
      </c>
      <c r="L21" s="26" t="e">
        <f>L16/#REF!*100</f>
        <v>#REF!</v>
      </c>
      <c r="M21" s="26" t="e">
        <f>M16/#REF!*100</f>
        <v>#REF!</v>
      </c>
      <c r="N21" s="18">
        <f>N16/B16*100</f>
        <v>116.26514819681705</v>
      </c>
      <c r="O21" s="18">
        <f>O16/B16*100</f>
        <v>116.26514819681705</v>
      </c>
      <c r="P21" s="18">
        <f>P16/B16*100</f>
        <v>116.26514819681705</v>
      </c>
    </row>
    <row r="22" spans="1:16" ht="16.5" customHeight="1">
      <c r="A22" s="3" t="s">
        <v>11</v>
      </c>
      <c r="B22" s="13">
        <v>1387</v>
      </c>
      <c r="C22" s="13">
        <f>C24+C25</f>
        <v>1398.1999999999998</v>
      </c>
      <c r="D22" s="17">
        <f>D24+D25</f>
        <v>1337.8000000000002</v>
      </c>
      <c r="E22" s="17">
        <f>E24+E25</f>
        <v>1760.5</v>
      </c>
      <c r="F22" s="17"/>
      <c r="G22" s="17"/>
      <c r="H22" s="17"/>
      <c r="I22" s="26"/>
      <c r="J22" s="26"/>
      <c r="K22" s="26"/>
      <c r="L22" s="26"/>
      <c r="M22" s="26"/>
      <c r="N22" s="17"/>
      <c r="O22" s="21"/>
      <c r="P22" s="21"/>
    </row>
    <row r="23" spans="1:16" ht="12.75">
      <c r="A23" s="1" t="s">
        <v>1</v>
      </c>
      <c r="B23" s="14"/>
      <c r="C23" s="14"/>
      <c r="D23" s="18"/>
      <c r="E23" s="18"/>
      <c r="F23" s="18"/>
      <c r="G23" s="18"/>
      <c r="H23" s="18"/>
      <c r="I23" s="26"/>
      <c r="J23" s="26"/>
      <c r="K23" s="26"/>
      <c r="L23" s="26"/>
      <c r="M23" s="26"/>
      <c r="N23" s="18"/>
      <c r="O23" s="21"/>
      <c r="P23" s="21"/>
    </row>
    <row r="24" spans="1:16" ht="12.75">
      <c r="A24" s="1" t="s">
        <v>7</v>
      </c>
      <c r="B24" s="14">
        <v>371</v>
      </c>
      <c r="C24" s="14">
        <v>375.4</v>
      </c>
      <c r="D24" s="18">
        <v>380.6</v>
      </c>
      <c r="E24" s="18">
        <v>487.1</v>
      </c>
      <c r="F24" s="18"/>
      <c r="G24" s="18"/>
      <c r="H24" s="18"/>
      <c r="I24" s="26"/>
      <c r="J24" s="26"/>
      <c r="K24" s="26"/>
      <c r="L24" s="26"/>
      <c r="M24" s="26"/>
      <c r="N24" s="18"/>
      <c r="O24" s="21"/>
      <c r="P24" s="21"/>
    </row>
    <row r="25" spans="1:16" ht="12.75">
      <c r="A25" s="1" t="s">
        <v>6</v>
      </c>
      <c r="B25" s="14">
        <v>1016</v>
      </c>
      <c r="C25" s="14">
        <v>1022.8</v>
      </c>
      <c r="D25" s="18">
        <v>957.2</v>
      </c>
      <c r="E25" s="18">
        <v>1273.4</v>
      </c>
      <c r="F25" s="18"/>
      <c r="G25" s="18"/>
      <c r="H25" s="18"/>
      <c r="I25" s="26"/>
      <c r="J25" s="26"/>
      <c r="K25" s="26"/>
      <c r="L25" s="26"/>
      <c r="M25" s="26"/>
      <c r="N25" s="18"/>
      <c r="O25" s="21"/>
      <c r="P25" s="21"/>
    </row>
    <row r="26" spans="1:16" ht="15" customHeight="1">
      <c r="A26" s="12" t="s">
        <v>15</v>
      </c>
      <c r="B26" s="13">
        <v>1269.6</v>
      </c>
      <c r="C26" s="13">
        <v>1509</v>
      </c>
      <c r="D26" s="17">
        <v>1342.3</v>
      </c>
      <c r="E26" s="17">
        <v>1916.6</v>
      </c>
      <c r="F26" s="17"/>
      <c r="G26" s="17"/>
      <c r="H26" s="17"/>
      <c r="I26" s="26"/>
      <c r="J26" s="26"/>
      <c r="K26" s="26"/>
      <c r="L26" s="26"/>
      <c r="M26" s="26"/>
      <c r="N26" s="17"/>
      <c r="O26" s="21"/>
      <c r="P26" s="21"/>
    </row>
    <row r="27" spans="1:16" ht="15" customHeight="1">
      <c r="A27" s="11" t="s">
        <v>2</v>
      </c>
      <c r="B27" s="15"/>
      <c r="C27" s="15"/>
      <c r="D27" s="19"/>
      <c r="E27" s="19"/>
      <c r="F27" s="19"/>
      <c r="G27" s="19"/>
      <c r="H27" s="19"/>
      <c r="I27" s="26"/>
      <c r="J27" s="26"/>
      <c r="K27" s="26"/>
      <c r="L27" s="26"/>
      <c r="M27" s="26"/>
      <c r="N27" s="19"/>
      <c r="O27" s="21"/>
      <c r="P27" s="21"/>
    </row>
    <row r="28" spans="1:16" ht="12.75">
      <c r="A28" s="1" t="s">
        <v>3</v>
      </c>
      <c r="B28" s="14">
        <f>B22-B26</f>
        <v>117.40000000000009</v>
      </c>
      <c r="C28" s="14">
        <f>C22-C26</f>
        <v>-110.80000000000018</v>
      </c>
      <c r="D28" s="18">
        <f>D22-D26</f>
        <v>-4.499999999999773</v>
      </c>
      <c r="E28" s="18">
        <f>E22-E26</f>
        <v>-156.0999999999999</v>
      </c>
      <c r="F28" s="18"/>
      <c r="G28" s="18"/>
      <c r="H28" s="18"/>
      <c r="I28" s="26"/>
      <c r="J28" s="26"/>
      <c r="K28" s="26"/>
      <c r="L28" s="26"/>
      <c r="M28" s="26"/>
      <c r="N28" s="18"/>
      <c r="O28" s="21"/>
      <c r="P28" s="21"/>
    </row>
    <row r="29" spans="1:16" ht="12.75">
      <c r="A29" s="1" t="s">
        <v>9</v>
      </c>
      <c r="B29" s="14">
        <v>0</v>
      </c>
      <c r="C29" s="14">
        <v>0</v>
      </c>
      <c r="D29" s="18">
        <v>0</v>
      </c>
      <c r="E29" s="18">
        <v>0</v>
      </c>
      <c r="F29" s="18"/>
      <c r="G29" s="18"/>
      <c r="H29" s="18"/>
      <c r="I29" s="26"/>
      <c r="J29" s="26"/>
      <c r="K29" s="26"/>
      <c r="L29" s="26"/>
      <c r="M29" s="26"/>
      <c r="N29" s="18"/>
      <c r="O29" s="21"/>
      <c r="P29" s="21"/>
    </row>
    <row r="30" spans="1:16" ht="30.75" customHeight="1">
      <c r="A30" s="2" t="s">
        <v>5</v>
      </c>
      <c r="B30" s="14">
        <v>0</v>
      </c>
      <c r="C30" s="14">
        <v>0</v>
      </c>
      <c r="D30" s="18">
        <v>0</v>
      </c>
      <c r="E30" s="18">
        <v>0</v>
      </c>
      <c r="F30" s="18"/>
      <c r="G30" s="18"/>
      <c r="H30" s="18"/>
      <c r="I30" s="26"/>
      <c r="J30" s="26"/>
      <c r="K30" s="26"/>
      <c r="L30" s="26"/>
      <c r="M30" s="26"/>
      <c r="N30" s="18"/>
      <c r="O30" s="21"/>
      <c r="P30" s="21"/>
    </row>
    <row r="31" spans="1:16" ht="12.75">
      <c r="A31" s="1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1"/>
      <c r="O31" s="1"/>
      <c r="P31" s="1"/>
    </row>
  </sheetData>
  <sheetProtection/>
  <mergeCells count="2">
    <mergeCell ref="A5:P5"/>
    <mergeCell ref="G3:P3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Чеб. р-н Ахмерова Н.А.</cp:lastModifiedBy>
  <cp:lastPrinted>2023-02-03T08:36:28Z</cp:lastPrinted>
  <dcterms:created xsi:type="dcterms:W3CDTF">1996-10-08T23:32:33Z</dcterms:created>
  <dcterms:modified xsi:type="dcterms:W3CDTF">2023-02-03T08:36:46Z</dcterms:modified>
  <cp:category/>
  <cp:version/>
  <cp:contentType/>
  <cp:contentStatus/>
</cp:coreProperties>
</file>