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оект для МФ ЧР" sheetId="1" r:id="rId1"/>
  </sheets>
  <definedNames>
    <definedName name="_xlnm.Print_Titles" localSheetId="0">'Проект для МФ ЧР'!$5:$6</definedName>
    <definedName name="Excel_BuiltIn_Print_Titles" localSheetId="0">'Проект для МФ ЧР'!$5:$6</definedName>
  </definedNames>
  <calcPr fullCalcOnLoad="1"/>
</workbook>
</file>

<file path=xl/sharedStrings.xml><?xml version="1.0" encoding="utf-8"?>
<sst xmlns="http://schemas.openxmlformats.org/spreadsheetml/2006/main" count="131" uniqueCount="70">
  <si>
    <t>Приложение 
к постановлению администрации 
Яльчикского муниципального округа
от 28.02.2023 г. № 136</t>
  </si>
  <si>
    <t>План мероприятий («дорожной карты»)
 по оптимизации бюджетных расходов, сокращению нерезультативных расходов, увеличению собственных доходов на 2023–2025 годы 
по Яльчикскому муниципальному округу Чувашской Республики</t>
  </si>
  <si>
    <t>№ пп</t>
  </si>
  <si>
    <t xml:space="preserve">Наименование мероприятия </t>
  </si>
  <si>
    <t>Ответственный исполнитель</t>
  </si>
  <si>
    <t>Сроки выполнения мероприятия</t>
  </si>
  <si>
    <t>Ожидаемый результат, тыс. рублей</t>
  </si>
  <si>
    <t>2023 год (тыс. рублей)</t>
  </si>
  <si>
    <t>2024 год (тыс. рублей)</t>
  </si>
  <si>
    <t>2025 год (тыс. рублей)</t>
  </si>
  <si>
    <t>Обоснование мероприятия (расчет)</t>
  </si>
  <si>
    <t xml:space="preserve"> п/п</t>
  </si>
  <si>
    <t xml:space="preserve">Утвержденные Решением Собрания депутатов параметры бюджета,  всего </t>
  </si>
  <si>
    <t>Увеличение собственных доходов (экономия расходов) от реализации мероприятий</t>
  </si>
  <si>
    <t>Повышение доходного потенциала муниципального образования, всего</t>
  </si>
  <si>
    <t>1.</t>
  </si>
  <si>
    <t>Организация мониторинга поступлений налоговых и неналоговых доходов в местный бюджет</t>
  </si>
  <si>
    <t>1.1.</t>
  </si>
  <si>
    <r>
      <rPr>
        <sz val="10"/>
        <rFont val="Times New Roman"/>
        <family val="1"/>
      </rPr>
      <t>Мероприятия, направленные на снижение неформальной занятости (выявление экономически активных лиц, находящихся в трудоспособном возрасте и оформление с ними трудовых отношений) -</t>
    </r>
    <r>
      <rPr>
        <b/>
        <u val="single"/>
        <sz val="10"/>
        <rFont val="Times New Roman"/>
        <family val="1"/>
      </rPr>
      <t xml:space="preserve"> НДФЛ</t>
    </r>
  </si>
  <si>
    <t>Отдел экономики, имущественных, земельных отношений и инвестиционной деятельности администрации Яльчикского муниципального округа</t>
  </si>
  <si>
    <t>ежегодно</t>
  </si>
  <si>
    <t>х</t>
  </si>
  <si>
    <r>
      <rPr>
        <sz val="10"/>
        <rFont val="Times New Roman"/>
        <family val="1"/>
      </rPr>
      <t xml:space="preserve">Выявление неформально занятых работников:
</t>
    </r>
    <r>
      <rPr>
        <b/>
        <u val="single"/>
        <sz val="10"/>
        <rFont val="Times New Roman"/>
        <family val="1"/>
      </rPr>
      <t>в 2023 году</t>
    </r>
    <r>
      <rPr>
        <sz val="10"/>
        <rFont val="Times New Roman"/>
        <family val="1"/>
      </rPr>
      <t xml:space="preserve"> - 80 чел.
ФОТ — 15592,3 тыс.руб.;
НДФЛ — 2027,0 тыс.руб.;
отчисления по дополнительному, основному и единому нормативу от НДФЛ (65,89%) - 1335,6 тыс.руб.;
</t>
    </r>
    <r>
      <rPr>
        <b/>
        <u val="single"/>
        <sz val="10"/>
        <rFont val="Times New Roman"/>
        <family val="1"/>
      </rPr>
      <t>в 2024 году</t>
    </r>
    <r>
      <rPr>
        <sz val="10"/>
        <rFont val="Times New Roman"/>
        <family val="1"/>
      </rPr>
      <t xml:space="preserve"> - 80 чел.
ФОТ — 15592,3 тыс.руб.;
НДФЛ — 2027,0 тыс.руб.;
отчисления по дополнительному, основному и единому нормативу от НДФЛ (65,89%) - 1335,6 тыс.руб.;
</t>
    </r>
    <r>
      <rPr>
        <b/>
        <u val="single"/>
        <sz val="10"/>
        <rFont val="Times New Roman"/>
        <family val="1"/>
      </rPr>
      <t xml:space="preserve">в 2025 году </t>
    </r>
    <r>
      <rPr>
        <sz val="10"/>
        <rFont val="Times New Roman"/>
        <family val="1"/>
      </rPr>
      <t>- 80 чел.
ФОТ — 15592,3 тыс.руб.;
НДФЛ — 2027,0 тыс.руб.;
отчисления по дополнительному, основному и единому нормативу от НДФЛ (65,89%) - 1335,6 тыс.руб.;</t>
    </r>
  </si>
  <si>
    <t>2.</t>
  </si>
  <si>
    <t>Принятие мер по увеличению неналоговых доходов в бюджет муниципального образования</t>
  </si>
  <si>
    <t>2.1.</t>
  </si>
  <si>
    <r>
      <rPr>
        <sz val="10"/>
        <rFont val="Times New Roman"/>
        <family val="1"/>
      </rPr>
      <t xml:space="preserve">Вовлечение в оборот всех земельных участков, включенных в Единый информационный ресурс о свободных от застройки земельных участках, расположенных на территории Чувашской Республики, путем предоставления их в аренду или в собственность - </t>
    </r>
    <r>
      <rPr>
        <b/>
        <u val="single"/>
        <sz val="10"/>
        <rFont val="Times New Roman"/>
        <family val="1"/>
      </rPr>
      <t>арендная плата за земельные участки</t>
    </r>
  </si>
  <si>
    <t>Финансовый отдел администрации Яльчикского муниципального округа, 
Отдел экономики, имущественных, земельных отношений и инвестиционной деятельности администрации Яльчикского муниципального округа</t>
  </si>
  <si>
    <t>постоянно</t>
  </si>
  <si>
    <r>
      <rPr>
        <b/>
        <u val="single"/>
        <sz val="10"/>
        <rFont val="Times New Roman"/>
        <family val="1"/>
      </rPr>
      <t>в 2023 году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Годовой размер рыночной стоимости арендной платы от предоставления в аренду 7 земельных участков — 99,1 тыс. руб.( в ЕИР включены 12 земельных участка,7 из которых вовлечены в хозяйственный оборот);
</t>
    </r>
    <r>
      <rPr>
        <b/>
        <u val="single"/>
        <sz val="10"/>
        <rFont val="Times New Roman"/>
        <family val="1"/>
      </rPr>
      <t>в 2024 году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Годовой размер рыночной стоимости арендной платы от предоставления в аренду 8 земельных участков — 108,4 тыс. руб.( в ЕИР включены 12 земельных участка,из которых планируется вовлечь в хозяйственный оборот -8);
</t>
    </r>
    <r>
      <rPr>
        <b/>
        <u val="single"/>
        <sz val="10"/>
        <rFont val="Times New Roman"/>
        <family val="1"/>
      </rPr>
      <t>в 2025 году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- Годовой размер рыночной стоимости арендной платы от предоставления в аренду 9 земельных участков — 118,4 тыс. руб.( в ЕИР включены 12 земельных участка,из которых планируется вовлечь в хозяйственный оборот -9).</t>
    </r>
  </si>
  <si>
    <t>3.</t>
  </si>
  <si>
    <t>Проведение мероприятий по выявлению собственников земельных участков и другого недвижимого имущества и привлечению их к налогообложению, содействие в оформлении прав собственности на земельные участки и имущество физических лиц</t>
  </si>
  <si>
    <t>3.1.</t>
  </si>
  <si>
    <r>
      <rPr>
        <sz val="10"/>
        <rFont val="Times New Roman"/>
        <family val="1"/>
      </rPr>
      <t xml:space="preserve">Выявление собственников земельных участков и другого недвижимого имущества  и содействие в оформлении прав собственности на земельные участки и имущество физических лиц в целях привлечения их к налогообложению - </t>
    </r>
    <r>
      <rPr>
        <b/>
        <u val="single"/>
        <sz val="10"/>
        <rFont val="Times New Roman"/>
        <family val="1"/>
      </rPr>
      <t>земельный налог</t>
    </r>
  </si>
  <si>
    <r>
      <rPr>
        <b/>
        <u val="single"/>
        <sz val="10"/>
        <rFont val="Times New Roman"/>
        <family val="1"/>
      </rPr>
      <t>В 2023-2025 годах</t>
    </r>
    <r>
      <rPr>
        <sz val="10"/>
        <rFont val="Times New Roman"/>
        <family val="1"/>
      </rPr>
      <t xml:space="preserve"> - Оформление права собственности на 1 земельный участок площадью 0,25 га: 5100 руб. (цена продажи земельного участка); 510 руб. - ежегодный земельный налог. Ежегодно оформление 5 земельных участков 5610х5=28 тыс. руб.   оформление права собственности на 5 земельных участка — 111,6 тыс. руб., заключение 5 соглашений о перераспределении земельных участков — 25,5 тыс. руб.</t>
    </r>
  </si>
  <si>
    <t>4.</t>
  </si>
  <si>
    <t xml:space="preserve">Принятие мер по расширению налогооблагаемой базы </t>
  </si>
  <si>
    <t>4.1.</t>
  </si>
  <si>
    <t>Создание дополнительных рабочих мест</t>
  </si>
  <si>
    <t>ИП Глава КФХ Смирнов В.П. (реконструкция здания для организации сыроварения), срок ввода 01.04.2023 г. НДФЛ от создания 2 рабочих мест</t>
  </si>
  <si>
    <r>
      <rPr>
        <sz val="10"/>
        <rFont val="Times New Roman"/>
        <family val="1"/>
      </rPr>
      <t xml:space="preserve">среднемесячная заработная плата — 16,2 тыс.руб.
</t>
    </r>
    <r>
      <rPr>
        <b/>
        <u val="single"/>
        <sz val="10"/>
        <rFont val="Times New Roman"/>
        <family val="1"/>
      </rPr>
      <t>В 2023 году</t>
    </r>
    <r>
      <rPr>
        <sz val="10"/>
        <rFont val="Times New Roman"/>
        <family val="1"/>
      </rPr>
      <t xml:space="preserve"> ФОТ — 292,4 тыс.руб.,
НДФЛ — 38,0 тыс.руб.,
отчисления по дополнительному, основному и единому нормативу от НДФЛ (65,89%) - 25,0 тыс.руб.;
</t>
    </r>
    <r>
      <rPr>
        <b/>
        <u val="single"/>
        <sz val="10"/>
        <rFont val="Times New Roman"/>
        <family val="1"/>
      </rPr>
      <t>В 2024 году</t>
    </r>
    <r>
      <rPr>
        <sz val="10"/>
        <rFont val="Times New Roman"/>
        <family val="1"/>
      </rPr>
      <t xml:space="preserve"> ФОТ — 389,8 тыс.руб., 
НДФЛ — 50,7 тыс.руб., 
отчисления по дополнительному, основному и единому нормативу от НДФЛ (65,89%) - 33,4 тыс.руб.
</t>
    </r>
    <r>
      <rPr>
        <b/>
        <u val="single"/>
        <sz val="10"/>
        <rFont val="Times New Roman"/>
        <family val="1"/>
      </rPr>
      <t>В 2025 году</t>
    </r>
    <r>
      <rPr>
        <sz val="10"/>
        <rFont val="Times New Roman"/>
        <family val="1"/>
      </rPr>
      <t xml:space="preserve"> ФОТ — 389,8 тыс.руб., 
НДФЛ — 50,7 тыс.руб., 
отчисления по дополнительному, основному и единому нормативу от НДФЛ (65,89%) - 33,4 тыс.руб.</t>
    </r>
  </si>
  <si>
    <t>ООО  "Победа" ( строительство телятника на 220 голов), срок ввода  01.08.2023 г. НДФЛ от создания 2 рабочих мест</t>
  </si>
  <si>
    <r>
      <rPr>
        <sz val="10"/>
        <rFont val="Times New Roman"/>
        <family val="1"/>
      </rPr>
      <t xml:space="preserve">среднемесячная заработная плата — 30,0 тыс.руб.
</t>
    </r>
    <r>
      <rPr>
        <b/>
        <u val="single"/>
        <sz val="10"/>
        <rFont val="Times New Roman"/>
        <family val="1"/>
      </rPr>
      <t>В 2023 году</t>
    </r>
    <r>
      <rPr>
        <sz val="10"/>
        <rFont val="Times New Roman"/>
        <family val="1"/>
      </rPr>
      <t xml:space="preserve"> ФОТ — 300,0 тыс.руб.,
НДФЛ — 39,0 тыс.руб.,
отчисления по дополнительному, основному и единому нормативу от НДФЛ (65,89%) - 25,7 тыс.руб.;
</t>
    </r>
    <r>
      <rPr>
        <b/>
        <u val="single"/>
        <sz val="10"/>
        <rFont val="Times New Roman"/>
        <family val="1"/>
      </rPr>
      <t>В 2024 году</t>
    </r>
    <r>
      <rPr>
        <sz val="10"/>
        <rFont val="Times New Roman"/>
        <family val="1"/>
      </rPr>
      <t xml:space="preserve"> ФОТ — 720,0 тыс.руб., 
НДФЛ — 93,6 тыс.руб., 
отчисления по дополнительному, основному и единому нормативу от НДФЛ (65,89%) - 61,7 тыс.руб.
</t>
    </r>
    <r>
      <rPr>
        <b/>
        <u val="single"/>
        <sz val="10"/>
        <rFont val="Times New Roman"/>
        <family val="1"/>
      </rPr>
      <t>В 2025 году</t>
    </r>
    <r>
      <rPr>
        <sz val="10"/>
        <rFont val="Times New Roman"/>
        <family val="1"/>
      </rPr>
      <t xml:space="preserve"> ФОТ — 720,0 тыс.руб., 
НДФЛ — 93,6 тыс.руб., 
отчисления по дополнительному, основному и единому нормативу от НДФЛ (65,89%) - 61,7 тыс.руб.</t>
    </r>
  </si>
  <si>
    <t>ИП Яковлева (строительство магазина), срок ввода  01.08.2023 г. НДФЛ от создания 1 рабочих мест</t>
  </si>
  <si>
    <r>
      <rPr>
        <sz val="10"/>
        <rFont val="Times New Roman"/>
        <family val="1"/>
      </rPr>
      <t xml:space="preserve">среднемесячная заработная плата — 16,2 тыс.руб.
</t>
    </r>
    <r>
      <rPr>
        <b/>
        <u val="single"/>
        <sz val="10"/>
        <rFont val="Times New Roman"/>
        <family val="1"/>
      </rPr>
      <t>В 2023 году</t>
    </r>
    <r>
      <rPr>
        <sz val="10"/>
        <rFont val="Times New Roman"/>
        <family val="1"/>
      </rPr>
      <t xml:space="preserve"> ФОТ — 81,2 тыс.руб.,
НДФЛ — 10,6 тыс.руб.,
отчисления по дополнительному, основному и единому нормативу от НДФЛ (65,89%) - 7,0 тыс.руб.;
</t>
    </r>
    <r>
      <rPr>
        <b/>
        <u val="single"/>
        <sz val="10"/>
        <rFont val="Times New Roman"/>
        <family val="1"/>
      </rPr>
      <t>В 2024 году</t>
    </r>
    <r>
      <rPr>
        <sz val="10"/>
        <rFont val="Times New Roman"/>
        <family val="1"/>
      </rPr>
      <t xml:space="preserve"> ФОТ — 194,9 тыс.руб., 
НДФЛ —25,3 тыс.руб., 
отчисления по дополнительному, основному и единому нормативу от НДФЛ (65,89%) - 16,7 тыс.руб.
</t>
    </r>
    <r>
      <rPr>
        <b/>
        <u val="single"/>
        <sz val="10"/>
        <rFont val="Times New Roman"/>
        <family val="1"/>
      </rPr>
      <t>В 2025 году</t>
    </r>
    <r>
      <rPr>
        <sz val="10"/>
        <rFont val="Times New Roman"/>
        <family val="1"/>
      </rPr>
      <t xml:space="preserve"> ФОТ —194,9 тыс.руб., 
НДФЛ — 25,3 тыс.руб., 
отчисления по дополнительному, основному и единому нормативу от НДФЛ (65,89%) - 16,7 тыс.руб.</t>
    </r>
  </si>
  <si>
    <t>Оптимизация бюджетных расходов, всего</t>
  </si>
  <si>
    <t xml:space="preserve">Оптимизация неэффективных муниципальных учреждений </t>
  </si>
  <si>
    <t> х</t>
  </si>
  <si>
    <t>1.2.</t>
  </si>
  <si>
    <t>Реорганизация МБОУ "Большетаябинская  ООШ» в форме присоединения к МБОУ «Яльчикская СОШ» (оптимизация численности работников)</t>
  </si>
  <si>
    <t>Отдел образования и молодежной политики администрации Яльчикского муниципального округа</t>
  </si>
  <si>
    <t>До 31 декабря 2023 года</t>
  </si>
  <si>
    <t xml:space="preserve">Оптимизационные расходы всего - 426,5 тыс.руб., в т.ч.:
1) ФОТ с начислениями за январь-декабрь - 426,5 тыс.руб. (з/п в месяц 29,3 тыс.руб. х 12 м-ца = 351,6 тыс.руб. х 1,302 = 457,8 тыс.руб.);
(сокращение ставок в кол-ве 1 ед.)                              </t>
  </si>
  <si>
    <t>1.3.</t>
  </si>
  <si>
    <t>Реорганизация МБОУ «Шемалаковская ООШ» в форме присоединения к МБОУ «Лащ-Таябинская СОШ» (оптимизация численности работников)</t>
  </si>
  <si>
    <t xml:space="preserve">Оптимизационные расходы всего - 353,1 тыс.руб., в т.ч.:
1) ФОТ с начислениями за январь-декабрь - 353,1 тыс.руб. ( з/п в месяц 24,3 тыс.руб. х 12 м-ца = 291,6 тыс.руб. х 1,302 = 379,7 тыс.руб.);
(сокращение ставок в кол-ве 1 ед.)                              </t>
  </si>
  <si>
    <t>1.4.</t>
  </si>
  <si>
    <t>Закрытие обособленного подразделения в с.Большая Таяба, при МБОУ «Яльчикская СОШ» (оптимизация численности работников)</t>
  </si>
  <si>
    <t>До 31 августа 2024 года</t>
  </si>
  <si>
    <t>Оптимизационные расходы всего - 3020,0 тыс.руб., в т.ч.:
1) ФОТ с начислениями за сентябрь-декабрь - 2635,3 тыс.руб. (з/п в месяц 506,0 тыс.руб. х 4 м-ца = 2024,0 тыс.руб. х 1,302 = 2635,3 тыс.руб.);
2) Коммунальные услуги - 335,3 тыс.руб.;
3) Прочие услуги - 49,4 тыс.руб.
(сокращение ставок в кол-ве 24,4 ед.)</t>
  </si>
  <si>
    <t>1.5.</t>
  </si>
  <si>
    <t>Закрытие обособленного подразделения в д.Шемалаково, при МБОУ «Лащ-Таябинская СОШ» (оптимизация численности работников)</t>
  </si>
  <si>
    <t>Оптимизационные расходы всего - 3222,8 тыс.руб., в т.ч.:
1) ФОТ с начислениями за сентябрь-декабрь - 2819,1 тыс.руб. ( з/п в месяц 541,3 тыс.руб. х 4 м-ца = 2165,2 тыс.руб. х 1,302 = 2819,1 тыс.руб.);
2) Коммунальные услуги - 347,2 тыс.руб.;
3) Прочие услуги - 56,5 тыс.руб.
(сокращение ставок в кол-ве 27,4 ед.)</t>
  </si>
  <si>
    <t xml:space="preserve">Оптимизация расходов на муниципальное управление </t>
  </si>
  <si>
    <t>2.1</t>
  </si>
  <si>
    <t xml:space="preserve">Соблюдение требований статьи 4 Решения Собрания депутатов Яльчикского муниципального округа "О бюджете Яльчикского муниципального округа на 2023 год и на плановый период 2024 и 2025 годов" в части недопущения увеличения численности муниципальных служащих </t>
  </si>
  <si>
    <t>органы местного самоуправления муниципального округа</t>
  </si>
  <si>
    <t>2.2</t>
  </si>
  <si>
    <t>Мониторинг соблюдения нормативов формирования расходов на содержание органов местного самоуправления Яльчикского муниципального округа, установленных Кабинетом Министров Чувашской Республики</t>
  </si>
  <si>
    <t>финансовый отдел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</si>
</sst>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@"/>
    <numFmt numFmtId="167" formatCode="0.0"/>
  </numFmts>
  <fonts count="20">
    <font>
      <sz val="11"/>
      <color indexed="63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sz val="13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vertical="top" wrapText="1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5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 readingOrder="1"/>
    </xf>
    <xf numFmtId="164" fontId="7" fillId="0" borderId="1" xfId="0" applyFont="1" applyBorder="1" applyAlignment="1">
      <alignment horizontal="center" vertical="center" wrapText="1" readingOrder="1"/>
    </xf>
    <xf numFmtId="164" fontId="8" fillId="2" borderId="1" xfId="0" applyFont="1" applyFill="1" applyBorder="1" applyAlignment="1">
      <alignment horizontal="center" vertical="center" wrapText="1" readingOrder="1"/>
    </xf>
    <xf numFmtId="164" fontId="8" fillId="2" borderId="1" xfId="0" applyFont="1" applyFill="1" applyBorder="1" applyAlignment="1">
      <alignment horizontal="left" vertical="center" wrapText="1" readingOrder="1"/>
    </xf>
    <xf numFmtId="165" fontId="8" fillId="2" borderId="1" xfId="0" applyNumberFormat="1" applyFont="1" applyFill="1" applyBorder="1" applyAlignment="1">
      <alignment horizontal="center" vertical="center" wrapText="1" readingOrder="1"/>
    </xf>
    <xf numFmtId="164" fontId="8" fillId="2" borderId="1" xfId="0" applyFont="1" applyFill="1" applyBorder="1" applyAlignment="1">
      <alignment horizontal="left" wrapText="1" readingOrder="1"/>
    </xf>
    <xf numFmtId="164" fontId="9" fillId="0" borderId="0" xfId="0" applyFont="1" applyAlignment="1">
      <alignment/>
    </xf>
    <xf numFmtId="164" fontId="8" fillId="0" borderId="1" xfId="0" applyFont="1" applyBorder="1" applyAlignment="1">
      <alignment horizontal="left" vertical="center" wrapText="1" readingOrder="1"/>
    </xf>
    <xf numFmtId="164" fontId="8" fillId="0" borderId="1" xfId="0" applyFont="1" applyBorder="1" applyAlignment="1">
      <alignment horizontal="left" vertical="top" wrapText="1"/>
    </xf>
    <xf numFmtId="164" fontId="8" fillId="0" borderId="1" xfId="0" applyFont="1" applyBorder="1" applyAlignment="1">
      <alignment horizontal="left" vertical="top" wrapText="1" readingOrder="1"/>
    </xf>
    <xf numFmtId="164" fontId="8" fillId="0" borderId="1" xfId="0" applyFont="1" applyBorder="1" applyAlignment="1">
      <alignment horizontal="center" vertical="center" wrapText="1" readingOrder="1"/>
    </xf>
    <xf numFmtId="165" fontId="8" fillId="0" borderId="1" xfId="0" applyNumberFormat="1" applyFont="1" applyBorder="1" applyAlignment="1">
      <alignment horizontal="center" vertical="center" wrapText="1" readingOrder="1"/>
    </xf>
    <xf numFmtId="164" fontId="8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horizontal="left" vertical="center" wrapText="1" readingOrder="1"/>
    </xf>
    <xf numFmtId="164" fontId="10" fillId="0" borderId="2" xfId="0" applyFont="1" applyBorder="1" applyAlignment="1">
      <alignment horizontal="left" vertical="top" wrapText="1" readingOrder="1"/>
    </xf>
    <xf numFmtId="164" fontId="10" fillId="0" borderId="1" xfId="0" applyFont="1" applyBorder="1" applyAlignment="1">
      <alignment vertical="top" wrapText="1" readingOrder="1"/>
    </xf>
    <xf numFmtId="164" fontId="10" fillId="0" borderId="2" xfId="0" applyFont="1" applyBorder="1" applyAlignment="1">
      <alignment horizontal="center" vertical="center" wrapText="1" readingOrder="1"/>
    </xf>
    <xf numFmtId="165" fontId="10" fillId="0" borderId="1" xfId="0" applyNumberFormat="1" applyFont="1" applyBorder="1" applyAlignment="1">
      <alignment horizontal="center" vertical="center" wrapText="1" readingOrder="1"/>
    </xf>
    <xf numFmtId="166" fontId="8" fillId="0" borderId="1" xfId="0" applyNumberFormat="1" applyFont="1" applyBorder="1" applyAlignment="1">
      <alignment horizontal="left" vertical="center" wrapText="1" readingOrder="1"/>
    </xf>
    <xf numFmtId="164" fontId="12" fillId="0" borderId="1" xfId="0" applyFont="1" applyBorder="1" applyAlignment="1">
      <alignment horizontal="left" vertical="top" wrapText="1" readingOrder="1"/>
    </xf>
    <xf numFmtId="164" fontId="10" fillId="0" borderId="1" xfId="0" applyFont="1" applyBorder="1" applyAlignment="1">
      <alignment horizontal="left" vertical="top" wrapText="1"/>
    </xf>
    <xf numFmtId="164" fontId="10" fillId="0" borderId="1" xfId="0" applyFont="1" applyBorder="1" applyAlignment="1">
      <alignment horizontal="left" vertical="top" wrapText="1" readingOrder="1"/>
    </xf>
    <xf numFmtId="164" fontId="10" fillId="0" borderId="1" xfId="0" applyFont="1" applyBorder="1" applyAlignment="1">
      <alignment horizontal="center" vertical="center" wrapText="1" readingOrder="1"/>
    </xf>
    <xf numFmtId="164" fontId="11" fillId="0" borderId="1" xfId="0" applyFont="1" applyBorder="1" applyAlignment="1">
      <alignment horizontal="left" vertical="top" wrapText="1" readingOrder="1"/>
    </xf>
    <xf numFmtId="164" fontId="8" fillId="0" borderId="1" xfId="0" applyFont="1" applyBorder="1" applyAlignment="1">
      <alignment/>
    </xf>
    <xf numFmtId="164" fontId="11" fillId="0" borderId="1" xfId="0" applyFont="1" applyBorder="1" applyAlignment="1">
      <alignment vertical="top" wrapText="1" readingOrder="1"/>
    </xf>
    <xf numFmtId="164" fontId="14" fillId="0" borderId="1" xfId="0" applyFont="1" applyBorder="1" applyAlignment="1">
      <alignment horizontal="left" vertical="center" wrapText="1" readingOrder="1"/>
    </xf>
    <xf numFmtId="164" fontId="14" fillId="0" borderId="1" xfId="0" applyFont="1" applyBorder="1" applyAlignment="1">
      <alignment horizontal="left" vertical="top" wrapText="1" readingOrder="1"/>
    </xf>
    <xf numFmtId="165" fontId="10" fillId="0" borderId="1" xfId="0" applyNumberFormat="1" applyFont="1" applyFill="1" applyBorder="1" applyAlignment="1">
      <alignment horizontal="center" vertical="center" wrapText="1" readingOrder="1"/>
    </xf>
    <xf numFmtId="164" fontId="10" fillId="0" borderId="0" xfId="0" applyFont="1" applyAlignment="1">
      <alignment/>
    </xf>
    <xf numFmtId="164" fontId="15" fillId="0" borderId="1" xfId="0" applyFont="1" applyFill="1" applyBorder="1" applyAlignment="1">
      <alignment horizontal="left" vertical="center" wrapText="1" readingOrder="1"/>
    </xf>
    <xf numFmtId="164" fontId="10" fillId="0" borderId="1" xfId="0" applyFont="1" applyFill="1" applyBorder="1" applyAlignment="1">
      <alignment vertical="top" wrapText="1" readingOrder="1"/>
    </xf>
    <xf numFmtId="165" fontId="16" fillId="0" borderId="1" xfId="0" applyNumberFormat="1" applyFont="1" applyBorder="1" applyAlignment="1">
      <alignment horizontal="center" vertical="center" wrapText="1" readingOrder="1"/>
    </xf>
    <xf numFmtId="164" fontId="10" fillId="0" borderId="1" xfId="0" applyFont="1" applyFill="1" applyBorder="1" applyAlignment="1">
      <alignment vertical="top" wrapText="1"/>
    </xf>
    <xf numFmtId="164" fontId="16" fillId="0" borderId="0" xfId="0" applyFont="1" applyFill="1" applyAlignment="1">
      <alignment/>
    </xf>
    <xf numFmtId="164" fontId="16" fillId="0" borderId="1" xfId="0" applyFont="1" applyFill="1" applyBorder="1" applyAlignment="1">
      <alignment horizontal="left" vertical="top" wrapText="1"/>
    </xf>
    <xf numFmtId="164" fontId="10" fillId="0" borderId="1" xfId="0" applyFont="1" applyFill="1" applyBorder="1" applyAlignment="1">
      <alignment horizontal="center" vertical="center" wrapText="1" readingOrder="1"/>
    </xf>
    <xf numFmtId="164" fontId="17" fillId="2" borderId="1" xfId="0" applyFont="1" applyFill="1" applyBorder="1" applyAlignment="1">
      <alignment horizontal="left" vertical="center" wrapText="1" readingOrder="1"/>
    </xf>
    <xf numFmtId="164" fontId="17" fillId="2" borderId="1" xfId="0" applyFont="1" applyFill="1" applyBorder="1" applyAlignment="1">
      <alignment horizontal="left" vertical="top" wrapText="1" readingOrder="1"/>
    </xf>
    <xf numFmtId="165" fontId="17" fillId="2" borderId="1" xfId="0" applyNumberFormat="1" applyFont="1" applyFill="1" applyBorder="1" applyAlignment="1">
      <alignment horizontal="center" vertical="center" wrapText="1" readingOrder="1"/>
    </xf>
    <xf numFmtId="164" fontId="8" fillId="2" borderId="1" xfId="0" applyFont="1" applyFill="1" applyBorder="1" applyAlignment="1">
      <alignment horizontal="left" vertical="top" wrapText="1" readingOrder="1"/>
    </xf>
    <xf numFmtId="164" fontId="18" fillId="0" borderId="0" xfId="0" applyFont="1" applyAlignment="1">
      <alignment/>
    </xf>
    <xf numFmtId="164" fontId="17" fillId="0" borderId="1" xfId="0" applyFont="1" applyFill="1" applyBorder="1" applyAlignment="1">
      <alignment horizontal="left" vertical="center" wrapText="1" readingOrder="1"/>
    </xf>
    <xf numFmtId="164" fontId="17" fillId="0" borderId="1" xfId="0" applyFont="1" applyFill="1" applyBorder="1" applyAlignment="1">
      <alignment horizontal="left" vertical="top" wrapText="1" readingOrder="1"/>
    </xf>
    <xf numFmtId="164" fontId="17" fillId="0" borderId="1" xfId="0" applyFont="1" applyFill="1" applyBorder="1" applyAlignment="1">
      <alignment horizontal="center" vertical="center" wrapText="1" readingOrder="1"/>
    </xf>
    <xf numFmtId="165" fontId="17" fillId="0" borderId="1" xfId="0" applyNumberFormat="1" applyFont="1" applyFill="1" applyBorder="1" applyAlignment="1">
      <alignment horizontal="center" vertical="center" wrapText="1" readingOrder="1"/>
    </xf>
    <xf numFmtId="164" fontId="8" fillId="0" borderId="1" xfId="0" applyFont="1" applyFill="1" applyBorder="1" applyAlignment="1">
      <alignment horizontal="left" vertical="center" wrapText="1" readingOrder="1"/>
    </xf>
    <xf numFmtId="164" fontId="16" fillId="0" borderId="1" xfId="0" applyFont="1" applyFill="1" applyBorder="1" applyAlignment="1">
      <alignment horizontal="left" vertical="center" wrapText="1" readingOrder="1"/>
    </xf>
    <xf numFmtId="164" fontId="16" fillId="0" borderId="1" xfId="0" applyFont="1" applyFill="1" applyBorder="1" applyAlignment="1">
      <alignment horizontal="left" vertical="center" wrapText="1"/>
    </xf>
    <xf numFmtId="164" fontId="16" fillId="0" borderId="1" xfId="0" applyFont="1" applyFill="1" applyBorder="1" applyAlignment="1">
      <alignment vertical="center" wrapText="1"/>
    </xf>
    <xf numFmtId="164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 readingOrder="1"/>
    </xf>
    <xf numFmtId="166" fontId="17" fillId="0" borderId="1" xfId="0" applyNumberFormat="1" applyFont="1" applyBorder="1" applyAlignment="1">
      <alignment horizontal="left" vertical="center"/>
    </xf>
    <xf numFmtId="164" fontId="17" fillId="0" borderId="1" xfId="0" applyFont="1" applyBorder="1" applyAlignment="1">
      <alignment horizontal="left" vertical="center" wrapText="1" readingOrder="1"/>
    </xf>
    <xf numFmtId="164" fontId="17" fillId="0" borderId="1" xfId="0" applyFont="1" applyBorder="1" applyAlignment="1">
      <alignment vertical="top" wrapText="1"/>
    </xf>
    <xf numFmtId="164" fontId="17" fillId="0" borderId="1" xfId="0" applyFont="1" applyBorder="1" applyAlignment="1">
      <alignment vertical="top"/>
    </xf>
    <xf numFmtId="164" fontId="17" fillId="0" borderId="1" xfId="0" applyFont="1" applyBorder="1" applyAlignment="1">
      <alignment/>
    </xf>
    <xf numFmtId="167" fontId="17" fillId="0" borderId="1" xfId="0" applyNumberFormat="1" applyFont="1" applyBorder="1" applyAlignment="1">
      <alignment horizontal="center" vertical="top"/>
    </xf>
    <xf numFmtId="167" fontId="18" fillId="0" borderId="1" xfId="0" applyNumberFormat="1" applyFont="1" applyBorder="1" applyAlignment="1">
      <alignment horizontal="center" vertical="top"/>
    </xf>
    <xf numFmtId="164" fontId="19" fillId="0" borderId="1" xfId="0" applyFont="1" applyBorder="1" applyAlignment="1">
      <alignment vertical="top" wrapText="1"/>
    </xf>
    <xf numFmtId="166" fontId="16" fillId="0" borderId="1" xfId="0" applyNumberFormat="1" applyFont="1" applyBorder="1" applyAlignment="1">
      <alignment horizontal="left" vertical="center"/>
    </xf>
    <xf numFmtId="164" fontId="16" fillId="0" borderId="1" xfId="0" applyFont="1" applyBorder="1" applyAlignment="1">
      <alignment horizontal="left" vertical="center" wrapText="1"/>
    </xf>
    <xf numFmtId="164" fontId="16" fillId="0" borderId="1" xfId="0" applyFont="1" applyBorder="1" applyAlignment="1">
      <alignment vertical="center" wrapText="1"/>
    </xf>
    <xf numFmtId="164" fontId="16" fillId="0" borderId="1" xfId="0" applyFont="1" applyBorder="1" applyAlignment="1">
      <alignment vertical="center"/>
    </xf>
    <xf numFmtId="164" fontId="16" fillId="0" borderId="1" xfId="0" applyFont="1" applyBorder="1" applyAlignment="1">
      <alignment/>
    </xf>
    <xf numFmtId="167" fontId="16" fillId="0" borderId="1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horizontal="center" vertical="top"/>
    </xf>
    <xf numFmtId="164" fontId="6" fillId="0" borderId="1" xfId="0" applyFont="1" applyBorder="1" applyAlignment="1">
      <alignment vertical="top" wrapText="1"/>
    </xf>
    <xf numFmtId="167" fontId="16" fillId="0" borderId="1" xfId="0" applyNumberFormat="1" applyFont="1" applyBorder="1" applyAlignment="1">
      <alignment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106" zoomScaleNormal="106" workbookViewId="0" topLeftCell="A12">
      <selection activeCell="B26" sqref="B26"/>
    </sheetView>
  </sheetViews>
  <sheetFormatPr defaultColWidth="9.140625" defaultRowHeight="18" customHeight="1"/>
  <cols>
    <col min="1" max="1" width="5.57421875" style="1" customWidth="1"/>
    <col min="2" max="2" width="28.421875" style="1" customWidth="1"/>
    <col min="3" max="3" width="20.28125" style="1" customWidth="1"/>
    <col min="4" max="4" width="13.421875" style="1" customWidth="1"/>
    <col min="5" max="5" width="10.57421875" style="1" customWidth="1"/>
    <col min="6" max="11" width="11.28125" style="1" customWidth="1"/>
    <col min="12" max="12" width="48.28125" style="2" customWidth="1"/>
    <col min="13" max="13" width="12.57421875" style="1" customWidth="1"/>
    <col min="14" max="253" width="9.140625" style="1" customWidth="1"/>
    <col min="254" max="16384" width="9.00390625" style="3" customWidth="1"/>
  </cols>
  <sheetData>
    <row r="1" spans="1:12" ht="53.25" customHeight="1">
      <c r="A1" s="4"/>
      <c r="B1" s="4"/>
      <c r="C1" s="4"/>
      <c r="D1" s="4"/>
      <c r="E1" s="4"/>
      <c r="F1" s="4"/>
      <c r="G1" s="4"/>
      <c r="H1" s="4"/>
      <c r="I1" s="4"/>
      <c r="J1" s="5"/>
      <c r="K1" s="5"/>
      <c r="L1" s="5" t="s">
        <v>0</v>
      </c>
    </row>
    <row r="2" spans="11:12" ht="18" customHeight="1">
      <c r="K2" s="6"/>
      <c r="L2" s="7"/>
    </row>
    <row r="3" spans="1:12" ht="47.2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5" spans="1:12" s="2" customFormat="1" ht="18" customHeight="1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10" t="s">
        <v>7</v>
      </c>
      <c r="G5" s="10"/>
      <c r="H5" s="10" t="s">
        <v>8</v>
      </c>
      <c r="I5" s="10"/>
      <c r="J5" s="10" t="s">
        <v>9</v>
      </c>
      <c r="K5" s="10"/>
      <c r="L5" s="9" t="s">
        <v>10</v>
      </c>
    </row>
    <row r="6" spans="1:12" s="2" customFormat="1" ht="68.25" customHeight="1">
      <c r="A6" s="9" t="s">
        <v>11</v>
      </c>
      <c r="B6" s="9"/>
      <c r="C6" s="9"/>
      <c r="D6" s="9"/>
      <c r="E6" s="9"/>
      <c r="F6" s="10" t="s">
        <v>12</v>
      </c>
      <c r="G6" s="10" t="s">
        <v>13</v>
      </c>
      <c r="H6" s="10" t="s">
        <v>12</v>
      </c>
      <c r="I6" s="10" t="s">
        <v>13</v>
      </c>
      <c r="J6" s="10" t="s">
        <v>12</v>
      </c>
      <c r="K6" s="10" t="s">
        <v>13</v>
      </c>
      <c r="L6" s="9"/>
    </row>
    <row r="7" spans="1:12" s="15" customFormat="1" ht="27.75" customHeight="1">
      <c r="A7" s="11" t="s">
        <v>14</v>
      </c>
      <c r="B7" s="11"/>
      <c r="C7" s="12"/>
      <c r="D7" s="12"/>
      <c r="E7" s="13">
        <f>E8+E10+E12+E14</f>
        <v>5100.6</v>
      </c>
      <c r="F7" s="13">
        <v>120910.5</v>
      </c>
      <c r="G7" s="13">
        <f>G8+G10+G12+G14</f>
        <v>1661.6999999999998</v>
      </c>
      <c r="H7" s="13">
        <v>126118.3</v>
      </c>
      <c r="I7" s="13">
        <f>I8+I10+I12+I14</f>
        <v>1720.8999999999999</v>
      </c>
      <c r="J7" s="13">
        <v>131545.4</v>
      </c>
      <c r="K7" s="13">
        <f>K8+K10+K12+K14</f>
        <v>1730.8999999999999</v>
      </c>
      <c r="L7" s="14"/>
    </row>
    <row r="8" spans="1:12" s="15" customFormat="1" ht="50.25" customHeight="1">
      <c r="A8" s="16" t="s">
        <v>15</v>
      </c>
      <c r="B8" s="17" t="s">
        <v>16</v>
      </c>
      <c r="C8" s="18"/>
      <c r="D8" s="19"/>
      <c r="E8" s="20">
        <f>E9</f>
        <v>3993.9</v>
      </c>
      <c r="F8" s="20">
        <f>F9</f>
        <v>0</v>
      </c>
      <c r="G8" s="20">
        <f>G9</f>
        <v>1335.6</v>
      </c>
      <c r="H8" s="20">
        <f>H9</f>
        <v>0</v>
      </c>
      <c r="I8" s="20">
        <f>I9</f>
        <v>1335.6</v>
      </c>
      <c r="J8" s="20">
        <f>J9</f>
        <v>0</v>
      </c>
      <c r="K8" s="20">
        <f>K9</f>
        <v>1335.6</v>
      </c>
      <c r="L8" s="21"/>
    </row>
    <row r="9" spans="1:12" ht="184.5" customHeight="1">
      <c r="A9" s="22" t="s">
        <v>17</v>
      </c>
      <c r="B9" s="23" t="s">
        <v>18</v>
      </c>
      <c r="C9" s="24" t="s">
        <v>19</v>
      </c>
      <c r="D9" s="25" t="s">
        <v>20</v>
      </c>
      <c r="E9" s="26">
        <v>3993.9</v>
      </c>
      <c r="F9" s="26" t="s">
        <v>21</v>
      </c>
      <c r="G9" s="26">
        <v>1335.6</v>
      </c>
      <c r="H9" s="26" t="s">
        <v>21</v>
      </c>
      <c r="I9" s="26">
        <v>1335.6</v>
      </c>
      <c r="J9" s="26" t="s">
        <v>21</v>
      </c>
      <c r="K9" s="26">
        <v>1335.6</v>
      </c>
      <c r="L9" s="24" t="s">
        <v>22</v>
      </c>
    </row>
    <row r="10" spans="1:12" s="15" customFormat="1" ht="39" customHeight="1">
      <c r="A10" s="27" t="s">
        <v>23</v>
      </c>
      <c r="B10" s="18" t="s">
        <v>24</v>
      </c>
      <c r="C10" s="28"/>
      <c r="D10" s="19"/>
      <c r="E10" s="20">
        <f>E11</f>
        <v>330.1</v>
      </c>
      <c r="F10" s="20" t="s">
        <v>21</v>
      </c>
      <c r="G10" s="20">
        <f>G11</f>
        <v>103.3</v>
      </c>
      <c r="H10" s="20" t="s">
        <v>21</v>
      </c>
      <c r="I10" s="20">
        <f>I11</f>
        <v>108.4</v>
      </c>
      <c r="J10" s="20" t="s">
        <v>21</v>
      </c>
      <c r="K10" s="20">
        <f>K11</f>
        <v>118.4</v>
      </c>
      <c r="L10" s="18"/>
    </row>
    <row r="11" spans="1:12" s="2" customFormat="1" ht="139.5" customHeight="1">
      <c r="A11" s="22" t="s">
        <v>25</v>
      </c>
      <c r="B11" s="29" t="s">
        <v>26</v>
      </c>
      <c r="C11" s="30" t="s">
        <v>27</v>
      </c>
      <c r="D11" s="31" t="s">
        <v>28</v>
      </c>
      <c r="E11" s="26">
        <f>G11+I11+K11</f>
        <v>330.1</v>
      </c>
      <c r="F11" s="26" t="s">
        <v>21</v>
      </c>
      <c r="G11" s="26">
        <v>103.3</v>
      </c>
      <c r="H11" s="26" t="s">
        <v>21</v>
      </c>
      <c r="I11" s="26">
        <v>108.4</v>
      </c>
      <c r="J11" s="26" t="s">
        <v>21</v>
      </c>
      <c r="K11" s="26">
        <v>118.4</v>
      </c>
      <c r="L11" s="32" t="s">
        <v>29</v>
      </c>
    </row>
    <row r="12" spans="1:12" s="15" customFormat="1" ht="105.75" customHeight="1">
      <c r="A12" s="27" t="s">
        <v>30</v>
      </c>
      <c r="B12" s="17" t="s">
        <v>31</v>
      </c>
      <c r="C12" s="33"/>
      <c r="D12" s="19"/>
      <c r="E12" s="20">
        <f>E13</f>
        <v>495.29999999999995</v>
      </c>
      <c r="F12" s="20" t="s">
        <v>21</v>
      </c>
      <c r="G12" s="20">
        <f>G13</f>
        <v>165.1</v>
      </c>
      <c r="H12" s="20" t="s">
        <v>21</v>
      </c>
      <c r="I12" s="20">
        <f>I13</f>
        <v>165.1</v>
      </c>
      <c r="J12" s="20" t="s">
        <v>21</v>
      </c>
      <c r="K12" s="20">
        <f>K13</f>
        <v>165.1</v>
      </c>
      <c r="L12" s="18"/>
    </row>
    <row r="13" spans="1:12" s="2" customFormat="1" ht="108" customHeight="1">
      <c r="A13" s="22" t="s">
        <v>32</v>
      </c>
      <c r="B13" s="29" t="s">
        <v>33</v>
      </c>
      <c r="C13" s="24" t="s">
        <v>19</v>
      </c>
      <c r="D13" s="31" t="s">
        <v>28</v>
      </c>
      <c r="E13" s="26">
        <f aca="true" t="shared" si="0" ref="E13:E19">G13+I13+K13</f>
        <v>495.29999999999995</v>
      </c>
      <c r="F13" s="26" t="s">
        <v>21</v>
      </c>
      <c r="G13" s="26">
        <v>165.1</v>
      </c>
      <c r="H13" s="26" t="s">
        <v>21</v>
      </c>
      <c r="I13" s="26">
        <v>165.1</v>
      </c>
      <c r="J13" s="26" t="s">
        <v>21</v>
      </c>
      <c r="K13" s="26">
        <v>165.1</v>
      </c>
      <c r="L13" s="34" t="s">
        <v>34</v>
      </c>
    </row>
    <row r="14" spans="1:12" s="15" customFormat="1" ht="27.75" customHeight="1">
      <c r="A14" s="27" t="s">
        <v>35</v>
      </c>
      <c r="B14" s="17" t="s">
        <v>36</v>
      </c>
      <c r="C14" s="18"/>
      <c r="D14" s="19"/>
      <c r="E14" s="20">
        <f t="shared" si="0"/>
        <v>281.3</v>
      </c>
      <c r="F14" s="20" t="s">
        <v>21</v>
      </c>
      <c r="G14" s="20">
        <f>G15</f>
        <v>57.7</v>
      </c>
      <c r="H14" s="20" t="s">
        <v>21</v>
      </c>
      <c r="I14" s="20">
        <f>I15</f>
        <v>111.80000000000001</v>
      </c>
      <c r="J14" s="20" t="s">
        <v>21</v>
      </c>
      <c r="K14" s="20">
        <f>K15</f>
        <v>111.80000000000001</v>
      </c>
      <c r="L14" s="18"/>
    </row>
    <row r="15" spans="1:12" s="38" customFormat="1" ht="27.75" customHeight="1">
      <c r="A15" s="35" t="s">
        <v>37</v>
      </c>
      <c r="B15" s="30" t="s">
        <v>38</v>
      </c>
      <c r="C15" s="36"/>
      <c r="D15" s="31"/>
      <c r="E15" s="37">
        <f t="shared" si="0"/>
        <v>281.3</v>
      </c>
      <c r="F15" s="37" t="s">
        <v>21</v>
      </c>
      <c r="G15" s="26">
        <f>SUM(G16:G18)</f>
        <v>57.7</v>
      </c>
      <c r="H15" s="37" t="s">
        <v>21</v>
      </c>
      <c r="I15" s="26">
        <f>SUM(I16:I18)</f>
        <v>111.80000000000001</v>
      </c>
      <c r="J15" s="37" t="s">
        <v>21</v>
      </c>
      <c r="K15" s="26">
        <f>SUM(K16:K18)</f>
        <v>111.80000000000001</v>
      </c>
      <c r="L15" s="30"/>
    </row>
    <row r="16" spans="1:12" s="43" customFormat="1" ht="150.75" customHeight="1">
      <c r="A16" s="39"/>
      <c r="B16" s="30" t="s">
        <v>39</v>
      </c>
      <c r="C16" s="40" t="s">
        <v>19</v>
      </c>
      <c r="D16" s="31"/>
      <c r="E16" s="26">
        <f t="shared" si="0"/>
        <v>91.8</v>
      </c>
      <c r="F16" s="37" t="s">
        <v>21</v>
      </c>
      <c r="G16" s="41">
        <v>25</v>
      </c>
      <c r="H16" s="37" t="s">
        <v>21</v>
      </c>
      <c r="I16" s="41">
        <v>33.4</v>
      </c>
      <c r="J16" s="37" t="s">
        <v>21</v>
      </c>
      <c r="K16" s="41">
        <v>33.4</v>
      </c>
      <c r="L16" s="42" t="s">
        <v>40</v>
      </c>
    </row>
    <row r="17" spans="1:12" s="43" customFormat="1" ht="150.75" customHeight="1">
      <c r="A17" s="39"/>
      <c r="B17" s="44" t="s">
        <v>41</v>
      </c>
      <c r="C17" s="40" t="s">
        <v>19</v>
      </c>
      <c r="D17" s="31"/>
      <c r="E17" s="26">
        <f t="shared" si="0"/>
        <v>149.10000000000002</v>
      </c>
      <c r="F17" s="37" t="s">
        <v>21</v>
      </c>
      <c r="G17" s="41">
        <v>25.7</v>
      </c>
      <c r="H17" s="37" t="s">
        <v>21</v>
      </c>
      <c r="I17" s="41">
        <v>61.7</v>
      </c>
      <c r="J17" s="37" t="s">
        <v>21</v>
      </c>
      <c r="K17" s="41">
        <v>61.7</v>
      </c>
      <c r="L17" s="42" t="s">
        <v>42</v>
      </c>
    </row>
    <row r="18" spans="1:12" s="43" customFormat="1" ht="150.75" customHeight="1">
      <c r="A18" s="39"/>
      <c r="B18" s="44" t="s">
        <v>43</v>
      </c>
      <c r="C18" s="40" t="s">
        <v>19</v>
      </c>
      <c r="D18" s="45"/>
      <c r="E18" s="37">
        <f t="shared" si="0"/>
        <v>40.4</v>
      </c>
      <c r="F18" s="37" t="s">
        <v>21</v>
      </c>
      <c r="G18" s="37">
        <v>7</v>
      </c>
      <c r="H18" s="37" t="s">
        <v>21</v>
      </c>
      <c r="I18" s="37">
        <v>16.7</v>
      </c>
      <c r="J18" s="37" t="s">
        <v>21</v>
      </c>
      <c r="K18" s="37">
        <v>16.7</v>
      </c>
      <c r="L18" s="42" t="s">
        <v>44</v>
      </c>
    </row>
    <row r="19" spans="1:12" s="50" customFormat="1" ht="29.25" customHeight="1">
      <c r="A19" s="46" t="s">
        <v>45</v>
      </c>
      <c r="B19" s="46"/>
      <c r="C19" s="47"/>
      <c r="D19" s="46"/>
      <c r="E19" s="48">
        <f t="shared" si="0"/>
        <v>7080.2464</v>
      </c>
      <c r="F19" s="48">
        <v>462865.2</v>
      </c>
      <c r="G19" s="48">
        <f>G20</f>
        <v>0</v>
      </c>
      <c r="H19" s="48">
        <v>410573.5</v>
      </c>
      <c r="I19" s="48">
        <f>I20</f>
        <v>7080.2464</v>
      </c>
      <c r="J19" s="48">
        <v>408187.9</v>
      </c>
      <c r="K19" s="48">
        <f>K20</f>
        <v>0</v>
      </c>
      <c r="L19" s="49"/>
    </row>
    <row r="20" spans="1:12" s="50" customFormat="1" ht="27.75" customHeight="1">
      <c r="A20" s="51" t="s">
        <v>15</v>
      </c>
      <c r="B20" s="52" t="s">
        <v>46</v>
      </c>
      <c r="C20" s="52"/>
      <c r="D20" s="53"/>
      <c r="E20" s="54">
        <f>SUM(E21:E24)</f>
        <v>0</v>
      </c>
      <c r="F20" s="54" t="s">
        <v>47</v>
      </c>
      <c r="G20" s="54">
        <f>SUM(G21:G24)</f>
        <v>0</v>
      </c>
      <c r="H20" s="54" t="s">
        <v>47</v>
      </c>
      <c r="I20" s="54">
        <f>SUM(I21:I24)</f>
        <v>7080.2464</v>
      </c>
      <c r="J20" s="54" t="s">
        <v>47</v>
      </c>
      <c r="K20" s="54">
        <f>SUM(K21:K24)</f>
        <v>0</v>
      </c>
      <c r="L20" s="55"/>
    </row>
    <row r="21" spans="1:12" ht="61.5" customHeight="1">
      <c r="A21" s="56" t="s">
        <v>48</v>
      </c>
      <c r="B21" s="57" t="s">
        <v>49</v>
      </c>
      <c r="C21" s="58" t="s">
        <v>50</v>
      </c>
      <c r="D21" s="59" t="s">
        <v>51</v>
      </c>
      <c r="E21" s="60">
        <v>0</v>
      </c>
      <c r="F21" s="60" t="s">
        <v>47</v>
      </c>
      <c r="G21" s="60">
        <v>0</v>
      </c>
      <c r="H21" s="60" t="s">
        <v>47</v>
      </c>
      <c r="I21" s="60">
        <v>457.7832</v>
      </c>
      <c r="J21" s="60" t="s">
        <v>47</v>
      </c>
      <c r="K21" s="60">
        <v>0</v>
      </c>
      <c r="L21" s="56" t="s">
        <v>52</v>
      </c>
    </row>
    <row r="22" spans="1:12" ht="61.5" customHeight="1">
      <c r="A22" s="56" t="s">
        <v>53</v>
      </c>
      <c r="B22" s="57" t="s">
        <v>54</v>
      </c>
      <c r="C22" s="58" t="s">
        <v>50</v>
      </c>
      <c r="D22" s="59" t="s">
        <v>51</v>
      </c>
      <c r="E22" s="60">
        <v>0</v>
      </c>
      <c r="F22" s="60" t="s">
        <v>47</v>
      </c>
      <c r="G22" s="60">
        <v>0</v>
      </c>
      <c r="H22" s="60" t="s">
        <v>47</v>
      </c>
      <c r="I22" s="60">
        <v>379.6632</v>
      </c>
      <c r="J22" s="60" t="s">
        <v>47</v>
      </c>
      <c r="K22" s="60">
        <v>0</v>
      </c>
      <c r="L22" s="56" t="s">
        <v>55</v>
      </c>
    </row>
    <row r="23" spans="1:12" ht="83.25" customHeight="1">
      <c r="A23" s="56" t="s">
        <v>56</v>
      </c>
      <c r="B23" s="57" t="s">
        <v>57</v>
      </c>
      <c r="C23" s="58" t="s">
        <v>50</v>
      </c>
      <c r="D23" s="59" t="s">
        <v>58</v>
      </c>
      <c r="E23" s="60">
        <v>0</v>
      </c>
      <c r="F23" s="60" t="s">
        <v>47</v>
      </c>
      <c r="G23" s="60">
        <v>0</v>
      </c>
      <c r="H23" s="60" t="s">
        <v>47</v>
      </c>
      <c r="I23" s="60">
        <v>3020</v>
      </c>
      <c r="J23" s="60" t="s">
        <v>47</v>
      </c>
      <c r="K23" s="60">
        <v>0</v>
      </c>
      <c r="L23" s="56" t="s">
        <v>59</v>
      </c>
    </row>
    <row r="24" spans="1:12" ht="83.25" customHeight="1">
      <c r="A24" s="56" t="s">
        <v>60</v>
      </c>
      <c r="B24" s="57" t="s">
        <v>61</v>
      </c>
      <c r="C24" s="58" t="s">
        <v>50</v>
      </c>
      <c r="D24" s="59" t="s">
        <v>58</v>
      </c>
      <c r="E24" s="60">
        <v>0</v>
      </c>
      <c r="F24" s="60" t="s">
        <v>47</v>
      </c>
      <c r="G24" s="60">
        <v>0</v>
      </c>
      <c r="H24" s="60" t="s">
        <v>47</v>
      </c>
      <c r="I24" s="60">
        <v>3222.8</v>
      </c>
      <c r="J24" s="60" t="s">
        <v>47</v>
      </c>
      <c r="K24" s="60">
        <v>0</v>
      </c>
      <c r="L24" s="56" t="s">
        <v>62</v>
      </c>
    </row>
    <row r="25" spans="1:12" s="50" customFormat="1" ht="27.75" customHeight="1">
      <c r="A25" s="61" t="s">
        <v>23</v>
      </c>
      <c r="B25" s="62" t="s">
        <v>63</v>
      </c>
      <c r="C25" s="63"/>
      <c r="D25" s="64"/>
      <c r="E25" s="65"/>
      <c r="F25" s="65"/>
      <c r="G25" s="66"/>
      <c r="H25" s="66"/>
      <c r="I25" s="66"/>
      <c r="J25" s="66"/>
      <c r="K25" s="67"/>
      <c r="L25" s="68"/>
    </row>
    <row r="26" spans="1:12" ht="105.75" customHeight="1">
      <c r="A26" s="69" t="s">
        <v>64</v>
      </c>
      <c r="B26" s="70" t="s">
        <v>65</v>
      </c>
      <c r="C26" s="71" t="s">
        <v>66</v>
      </c>
      <c r="D26" s="72" t="s">
        <v>28</v>
      </c>
      <c r="E26" s="73"/>
      <c r="F26" s="73"/>
      <c r="G26" s="74"/>
      <c r="H26" s="74"/>
      <c r="I26" s="74"/>
      <c r="J26" s="74"/>
      <c r="K26" s="75"/>
      <c r="L26" s="76"/>
    </row>
    <row r="27" spans="1:12" ht="83.25" customHeight="1">
      <c r="A27" s="69" t="s">
        <v>67</v>
      </c>
      <c r="B27" s="70" t="s">
        <v>68</v>
      </c>
      <c r="C27" s="71" t="s">
        <v>69</v>
      </c>
      <c r="D27" s="72" t="s">
        <v>28</v>
      </c>
      <c r="E27" s="73"/>
      <c r="F27" s="73"/>
      <c r="G27" s="77"/>
      <c r="H27" s="73"/>
      <c r="I27" s="73"/>
      <c r="J27" s="73"/>
      <c r="K27" s="78"/>
      <c r="L27" s="79"/>
    </row>
  </sheetData>
  <sheetProtection selectLockedCells="1" selectUnlockedCells="1"/>
  <mergeCells count="12">
    <mergeCell ref="A3:L3"/>
    <mergeCell ref="A5:A6"/>
    <mergeCell ref="B5:B6"/>
    <mergeCell ref="C5:C6"/>
    <mergeCell ref="D5:D6"/>
    <mergeCell ref="E5:E6"/>
    <mergeCell ref="F5:G5"/>
    <mergeCell ref="H5:I5"/>
    <mergeCell ref="J5:K5"/>
    <mergeCell ref="L5:L6"/>
    <mergeCell ref="A7:B7"/>
    <mergeCell ref="A19:B19"/>
  </mergeCells>
  <printOptions/>
  <pageMargins left="0.19652777777777777" right="0.19652777777777777" top="0.7875" bottom="0.1965277777777777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economica</dc:creator>
  <cp:keywords/>
  <dc:description/>
  <cp:lastModifiedBy/>
  <cp:lastPrinted>2023-03-01T08:17:44Z</cp:lastPrinted>
  <dcterms:created xsi:type="dcterms:W3CDTF">2006-09-16T00:00:00Z</dcterms:created>
  <dcterms:modified xsi:type="dcterms:W3CDTF">2023-03-01T08:17:50Z</dcterms:modified>
  <cp:category/>
  <cp:version/>
  <cp:contentType/>
  <cp:contentStatus/>
  <cp:revision>50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