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оперативка!$A$2:$Y$227</definedName>
  </definedNames>
  <calcPr calcId="145621"/>
</workbook>
</file>

<file path=xl/calcChain.xml><?xml version="1.0" encoding="utf-8"?>
<calcChain xmlns="http://schemas.openxmlformats.org/spreadsheetml/2006/main">
  <c r="E63" i="1" l="1"/>
  <c r="C63" i="1"/>
  <c r="C92" i="1" l="1"/>
  <c r="B63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B62" i="1"/>
  <c r="G62" i="1"/>
  <c r="F62" i="1"/>
  <c r="D61" i="1" l="1"/>
  <c r="D48" i="1" l="1"/>
  <c r="D49" i="1"/>
  <c r="D50" i="1"/>
  <c r="D53" i="1"/>
  <c r="D55" i="1"/>
  <c r="D56" i="1"/>
  <c r="D57" i="1"/>
  <c r="D59" i="1"/>
  <c r="D60" i="1"/>
  <c r="D65" i="1"/>
  <c r="D66" i="1"/>
  <c r="D68" i="1"/>
  <c r="D70" i="1"/>
  <c r="D71" i="1"/>
  <c r="D72" i="1"/>
  <c r="D74" i="1"/>
  <c r="D75" i="1"/>
  <c r="D76" i="1"/>
  <c r="D78" i="1"/>
  <c r="T44" i="1" l="1"/>
  <c r="O44" i="1"/>
  <c r="F86" i="1" l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E86" i="1"/>
  <c r="D82" i="1" l="1"/>
  <c r="D84" i="1"/>
  <c r="D85" i="1"/>
  <c r="Q62" i="1" l="1"/>
  <c r="B44" i="1" l="1"/>
  <c r="C87" i="1" l="1"/>
  <c r="C10" i="1" l="1"/>
  <c r="C8" i="1"/>
  <c r="I62" i="1" l="1"/>
  <c r="J62" i="1"/>
  <c r="L62" i="1"/>
  <c r="M62" i="1"/>
  <c r="P62" i="1"/>
  <c r="R62" i="1"/>
  <c r="S62" i="1"/>
  <c r="W62" i="1"/>
  <c r="X62" i="1"/>
  <c r="Y62" i="1"/>
  <c r="H62" i="1"/>
  <c r="C62" i="1" s="1"/>
  <c r="C68" i="1"/>
  <c r="C67" i="1"/>
  <c r="C41" i="1" l="1"/>
  <c r="D41" i="1" s="1"/>
  <c r="S26" i="1" l="1"/>
  <c r="B26" i="1" l="1"/>
  <c r="V26" i="1" l="1"/>
  <c r="N26" i="1"/>
  <c r="L26" i="1"/>
  <c r="I26" i="1"/>
  <c r="C42" i="1" l="1"/>
  <c r="D42" i="1" s="1"/>
  <c r="C44" i="1" l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<sst xmlns="http://schemas.openxmlformats.org/spreadsheetml/2006/main" count="275" uniqueCount="219">
  <si>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</si>
  <si>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</si>
  <si>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</si>
  <si>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</si>
  <si>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</si>
  <si>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</si>
  <si>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</si>
  <si>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</si>
  <si>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</si>
  <si>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</si>
  <si>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</si>
  <si>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</si>
  <si>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</si>
  <si>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</si>
  <si>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</si>
  <si>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</si>
  <si>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</si>
  <si>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</si>
  <si>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</si>
  <si>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</si>
  <si>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</si>
  <si>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</si>
  <si>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</si>
  <si>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</si>
  <si>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</si>
  <si>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</si>
  <si>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</si>
  <si>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</si>
  <si>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</si>
  <si>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</si>
  <si>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</si>
  <si>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</si>
  <si>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</si>
  <si>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</si>
  <si>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</si>
  <si>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</si>
  <si>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</si>
  <si>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</si>
  <si>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</si>
  <si>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</si>
  <si>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</si>
  <si>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</si>
  <si>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</si>
  <si>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</si>
  <si>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</si>
  <si>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</si>
  <si>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</si>
  <si>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</si>
  <si>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</si>
  <si>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</si>
  <si>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</si>
  <si>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</si>
  <si>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</si>
  <si>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</si>
  <si>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</si>
  <si>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</si>
  <si>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</si>
  <si>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</si>
  <si>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</si>
  <si>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</si>
  <si>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</si>
  <si>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</si>
  <si>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</si>
  <si>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</si>
  <si>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</si>
  <si>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</si>
  <si>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</si>
  <si>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</si>
  <si>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</si>
  <si>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</si>
  <si>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</si>
  <si>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</si>
  <si>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</si>
  <si>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</si>
  <si>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</si>
  <si>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</si>
  <si>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</si>
  <si>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</si>
  <si>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</si>
  <si>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</si>
  <si>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</si>
  <si>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</si>
  <si>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</si>
  <si>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</si>
  <si>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</si>
  <si>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</si>
  <si>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</si>
  <si>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</si>
  <si>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</si>
  <si>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</si>
  <si>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</si>
  <si>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</si>
  <si>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</si>
  <si>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</si>
  <si>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</si>
  <si>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</si>
  <si>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</si>
  <si>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</si>
  <si>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</si>
  <si>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</si>
  <si>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</si>
  <si>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</si>
  <si>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</si>
  <si>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</si>
  <si>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</si>
  <si>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</si>
  <si>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</si>
  <si>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</si>
  <si>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</si>
  <si>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</si>
  <si>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</si>
  <si>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</si>
  <si>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</si>
  <si>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</si>
  <si>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</si>
  <si>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</si>
  <si>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</si>
  <si>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</si>
  <si>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</si>
  <si>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</si>
  <si>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</si>
  <si>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</si>
  <si>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</si>
  <si>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</si>
  <si>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</si>
  <si>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</si>
  <si>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</si>
  <si>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</si>
  <si>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</si>
  <si>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</si>
  <si>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</si>
  <si>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</si>
  <si>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</si>
  <si>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</si>
  <si>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</si>
  <si>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</si>
  <si>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</si>
  <si>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</si>
  <si>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</si>
  <si>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</si>
  <si>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</si>
  <si>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</si>
  <si>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</si>
  <si>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</si>
  <si>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</si>
  <si>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</si>
  <si>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</si>
  <si>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</si>
  <si>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</si>
  <si>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</si>
  <si>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</si>
  <si>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</si>
  <si>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</si>
  <si>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</si>
  <si>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</si>
  <si>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</si>
  <si>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</si>
  <si>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</si>
  <si>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</si>
  <si>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</si>
  <si>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</si>
  <si>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</si>
  <si>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</si>
  <si>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</si>
  <si>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</si>
  <si>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</si>
  <si>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</si>
  <si>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</si>
  <si>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</si>
  <si>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</si>
  <si>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</si>
  <si>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</si>
  <si>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</si>
  <si>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</si>
  <si>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</si>
  <si>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</si>
  <si>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</si>
  <si>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</si>
  <si>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</si>
  <si>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</si>
  <si>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</si>
  <si>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</si>
  <si>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</si>
  <si>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</si>
  <si>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</si>
  <si>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</si>
  <si>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</si>
  <si>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</si>
  <si>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</si>
  <si>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</si>
  <si>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</si>
  <si>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</si>
  <si>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</si>
  <si>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</si>
  <si>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</si>
  <si>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</si>
  <si>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</si>
  <si>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</si>
  <si>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</si>
  <si>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</si>
  <si>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</si>
  <si>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</si>
  <si>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</si>
  <si>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</si>
  <si>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</si>
  <si>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</si>
  <si>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</si>
  <si>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</si>
  <si>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</si>
  <si>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</si>
  <si>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</si>
  <si>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</si>
  <si>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</si>
  <si>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</si>
  <si>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</si>
  <si>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</si>
  <si>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</si>
  <si>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</si>
  <si>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10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</si>
</sst>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T7" activePane="bottomRight" state="frozen"/>
      <selection activeCell="A2" sqref="A2"/>
      <selection pane="topRight" activeCell="F2" sqref="F2"/>
      <selection pane="bottomLeft" activeCell="A7" sqref="A7"/>
      <selection pane="bottomRight" activeCell="T42" sqref="T42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225672</v>
      </c>
      <c r="D41" s="15">
        <f t="shared" si="0"/>
        <v>1.1270976506312929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3454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67337</v>
      </c>
      <c r="C42" s="23">
        <f>SUM(E42:Y42)</f>
        <v>195186.7</v>
      </c>
      <c r="D42" s="15">
        <f>C42/B42</f>
        <v>2.898654528713783</v>
      </c>
      <c r="E42" s="134">
        <v>14527</v>
      </c>
      <c r="F42" s="112">
        <v>5930</v>
      </c>
      <c r="G42" s="112">
        <v>15486</v>
      </c>
      <c r="H42" s="112">
        <v>11158</v>
      </c>
      <c r="I42" s="112">
        <v>5817</v>
      </c>
      <c r="J42" s="112">
        <v>15700</v>
      </c>
      <c r="K42" s="112">
        <v>7090</v>
      </c>
      <c r="L42" s="112">
        <v>10978</v>
      </c>
      <c r="M42" s="112">
        <v>8182</v>
      </c>
      <c r="N42" s="112">
        <v>2575</v>
      </c>
      <c r="O42" s="112">
        <v>4869</v>
      </c>
      <c r="P42" s="112">
        <v>8007</v>
      </c>
      <c r="Q42" s="112">
        <v>11416</v>
      </c>
      <c r="R42" s="112">
        <v>11799</v>
      </c>
      <c r="S42" s="112">
        <v>9463</v>
      </c>
      <c r="T42" s="112">
        <v>6274.7</v>
      </c>
      <c r="U42" s="112">
        <v>9102</v>
      </c>
      <c r="V42" s="112">
        <v>3454</v>
      </c>
      <c r="W42" s="112">
        <v>5517</v>
      </c>
      <c r="X42" s="112">
        <v>18042</v>
      </c>
      <c r="Y42" s="112">
        <v>9800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0.33630833466517501</v>
      </c>
      <c r="C44" s="32">
        <f>C42/C41</f>
        <v>0.86491323691020605</v>
      </c>
      <c r="D44" s="15">
        <f t="shared" si="14"/>
        <v>2.5717865058899134</v>
      </c>
      <c r="E44" s="117">
        <f t="shared" ref="E44:Y44" si="15">E42/E41</f>
        <v>0.9022981366459627</v>
      </c>
      <c r="F44" s="117">
        <f t="shared" si="15"/>
        <v>0.8168044077134986</v>
      </c>
      <c r="G44" s="117">
        <f t="shared" si="15"/>
        <v>0.99262867764886864</v>
      </c>
      <c r="H44" s="117">
        <f t="shared" si="15"/>
        <v>0.82639608946822696</v>
      </c>
      <c r="I44" s="117">
        <f t="shared" si="15"/>
        <v>0.92333333333333334</v>
      </c>
      <c r="J44" s="117">
        <f t="shared" si="15"/>
        <v>1.0001274047649382</v>
      </c>
      <c r="K44" s="117">
        <f t="shared" si="15"/>
        <v>0.65315522800552739</v>
      </c>
      <c r="L44" s="117">
        <f t="shared" si="15"/>
        <v>0.95995103182931096</v>
      </c>
      <c r="M44" s="117">
        <f t="shared" si="15"/>
        <v>0.80066542714551325</v>
      </c>
      <c r="N44" s="117">
        <f t="shared" si="15"/>
        <v>0.68248078452160088</v>
      </c>
      <c r="O44" s="117">
        <f>O42/O41</f>
        <v>0.69666618972671346</v>
      </c>
      <c r="P44" s="117">
        <f t="shared" si="15"/>
        <v>0.80878787878787883</v>
      </c>
      <c r="Q44" s="117">
        <f t="shared" si="15"/>
        <v>0.84972087830294007</v>
      </c>
      <c r="R44" s="117">
        <f t="shared" si="15"/>
        <v>0.91479299116142032</v>
      </c>
      <c r="S44" s="117">
        <f t="shared" si="15"/>
        <v>0.82144097222222223</v>
      </c>
      <c r="T44" s="117">
        <f>T42/T41</f>
        <v>0.6207043228806014</v>
      </c>
      <c r="U44" s="117">
        <f t="shared" si="15"/>
        <v>1</v>
      </c>
      <c r="V44" s="117">
        <f t="shared" si="15"/>
        <v>1</v>
      </c>
      <c r="W44" s="117">
        <f t="shared" si="15"/>
        <v>0.60693069306930691</v>
      </c>
      <c r="X44" s="117">
        <f t="shared" si="15"/>
        <v>0.99372108393919367</v>
      </c>
      <c r="Y44" s="117">
        <f t="shared" si="15"/>
        <v>0.95377128953771284</v>
      </c>
      <c r="Z44" s="21"/>
    </row>
    <row r="45" spans="1:29" s="2" customFormat="1" ht="30" customHeight="1" x14ac:dyDescent="0.25">
      <c r="A45" s="18" t="s">
        <v>159</v>
      </c>
      <c r="B45" s="23">
        <v>25480</v>
      </c>
      <c r="C45" s="23">
        <f>SUM(E45:Y45)</f>
        <v>87056.5</v>
      </c>
      <c r="D45" s="15">
        <f>C45/B45</f>
        <v>3.416660125588697</v>
      </c>
      <c r="E45" s="118">
        <v>13400</v>
      </c>
      <c r="F45" s="118">
        <v>2800</v>
      </c>
      <c r="G45" s="118">
        <v>6670</v>
      </c>
      <c r="H45" s="118">
        <v>3288</v>
      </c>
      <c r="I45" s="118">
        <v>1536</v>
      </c>
      <c r="J45" s="118">
        <v>7180</v>
      </c>
      <c r="K45" s="118">
        <v>3830</v>
      </c>
      <c r="L45" s="118">
        <v>4130</v>
      </c>
      <c r="M45" s="118">
        <v>3057</v>
      </c>
      <c r="N45" s="118">
        <v>592</v>
      </c>
      <c r="O45" s="118">
        <v>872</v>
      </c>
      <c r="P45" s="118">
        <v>1966</v>
      </c>
      <c r="Q45" s="118">
        <v>7143</v>
      </c>
      <c r="R45" s="118">
        <v>6315.5</v>
      </c>
      <c r="S45" s="118">
        <v>3986</v>
      </c>
      <c r="T45" s="118">
        <v>1243</v>
      </c>
      <c r="U45" s="118">
        <v>3927</v>
      </c>
      <c r="V45" s="118">
        <v>1353</v>
      </c>
      <c r="W45" s="118">
        <v>1490</v>
      </c>
      <c r="X45" s="118">
        <v>8378</v>
      </c>
      <c r="Y45" s="118">
        <v>3900</v>
      </c>
      <c r="Z45" s="21"/>
    </row>
    <row r="46" spans="1:29" s="2" customFormat="1" ht="30" customHeight="1" x14ac:dyDescent="0.25">
      <c r="A46" s="18" t="s">
        <v>54</v>
      </c>
      <c r="B46" s="23">
        <v>28323</v>
      </c>
      <c r="C46" s="23">
        <f>SUM(E46:Y46)</f>
        <v>86411</v>
      </c>
      <c r="D46" s="15">
        <f t="shared" si="14"/>
        <v>3.0509126858030577</v>
      </c>
      <c r="E46" s="93">
        <v>727</v>
      </c>
      <c r="F46" s="93">
        <v>2630</v>
      </c>
      <c r="G46" s="93">
        <v>6960</v>
      </c>
      <c r="H46" s="93">
        <v>7015</v>
      </c>
      <c r="I46" s="93">
        <v>2935</v>
      </c>
      <c r="J46" s="93">
        <v>7300</v>
      </c>
      <c r="K46" s="93">
        <v>1844</v>
      </c>
      <c r="L46" s="93">
        <v>5020</v>
      </c>
      <c r="M46" s="93">
        <v>2977</v>
      </c>
      <c r="N46" s="93">
        <v>1653</v>
      </c>
      <c r="O46" s="93">
        <v>3444</v>
      </c>
      <c r="P46" s="93">
        <v>4811</v>
      </c>
      <c r="Q46" s="93">
        <v>3098</v>
      </c>
      <c r="R46" s="93">
        <v>5133</v>
      </c>
      <c r="S46" s="93">
        <v>4360</v>
      </c>
      <c r="T46" s="93">
        <v>4003</v>
      </c>
      <c r="U46" s="93">
        <v>3782</v>
      </c>
      <c r="V46" s="93">
        <v>1909</v>
      </c>
      <c r="W46" s="93">
        <v>3246</v>
      </c>
      <c r="X46" s="93">
        <v>8169</v>
      </c>
      <c r="Y46" s="93">
        <v>5395</v>
      </c>
      <c r="Z46" s="21"/>
    </row>
    <row r="47" spans="1:29" s="2" customFormat="1" ht="30" customHeight="1" x14ac:dyDescent="0.25">
      <c r="A47" s="18" t="s">
        <v>55</v>
      </c>
      <c r="B47" s="23"/>
      <c r="C47" s="23">
        <f>SUM(E47:Y47)</f>
        <v>325</v>
      </c>
      <c r="D47" s="15"/>
      <c r="E47" s="118"/>
      <c r="F47" s="118"/>
      <c r="G47" s="118">
        <v>45</v>
      </c>
      <c r="H47" s="118">
        <v>200</v>
      </c>
      <c r="I47" s="118"/>
      <c r="J47" s="118"/>
      <c r="K47" s="118"/>
      <c r="L47" s="118"/>
      <c r="M47" s="118">
        <v>80</v>
      </c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14"/>
        <v>1.2281420765027322</v>
      </c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3711</v>
      </c>
      <c r="C49" s="23">
        <f>SUM(E49:Y49)</f>
        <v>10485</v>
      </c>
      <c r="D49" s="15">
        <f t="shared" si="14"/>
        <v>2.8253839935327405</v>
      </c>
      <c r="E49" s="93">
        <v>252</v>
      </c>
      <c r="F49" s="93">
        <v>13</v>
      </c>
      <c r="G49" s="93">
        <v>575</v>
      </c>
      <c r="H49" s="93">
        <v>428</v>
      </c>
      <c r="I49" s="93">
        <v>517</v>
      </c>
      <c r="J49" s="93">
        <v>640</v>
      </c>
      <c r="K49" s="93">
        <v>50</v>
      </c>
      <c r="L49" s="93">
        <v>355</v>
      </c>
      <c r="M49" s="93">
        <v>1897</v>
      </c>
      <c r="N49" s="93">
        <v>100</v>
      </c>
      <c r="O49" s="93">
        <v>155</v>
      </c>
      <c r="P49" s="93">
        <v>305</v>
      </c>
      <c r="Q49" s="93">
        <v>560</v>
      </c>
      <c r="R49" s="93">
        <v>350</v>
      </c>
      <c r="S49" s="93">
        <v>1013</v>
      </c>
      <c r="T49" s="93">
        <v>735</v>
      </c>
      <c r="U49" s="93">
        <v>447</v>
      </c>
      <c r="V49" s="93">
        <v>40</v>
      </c>
      <c r="W49" s="93">
        <v>458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/>
      <c r="C51" s="23">
        <f t="shared" si="16"/>
        <v>12184</v>
      </c>
      <c r="D51" s="15"/>
      <c r="E51" s="118">
        <v>4500</v>
      </c>
      <c r="F51" s="118">
        <v>450</v>
      </c>
      <c r="G51" s="118">
        <v>680</v>
      </c>
      <c r="H51" s="118">
        <v>437</v>
      </c>
      <c r="I51" s="118">
        <v>306</v>
      </c>
      <c r="J51" s="118">
        <v>3600</v>
      </c>
      <c r="K51" s="118"/>
      <c r="L51" s="118"/>
      <c r="M51" s="118">
        <v>376</v>
      </c>
      <c r="N51" s="118"/>
      <c r="O51" s="118"/>
      <c r="P51" s="118"/>
      <c r="Q51" s="118"/>
      <c r="R51" s="118"/>
      <c r="S51" s="118"/>
      <c r="T51" s="118">
        <v>260</v>
      </c>
      <c r="U51" s="118">
        <v>265</v>
      </c>
      <c r="V51" s="118">
        <v>110</v>
      </c>
      <c r="W51" s="118"/>
      <c r="X51" s="118"/>
      <c r="Y51" s="118">
        <v>1200</v>
      </c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6386</v>
      </c>
      <c r="D52" s="15"/>
      <c r="E52" s="118"/>
      <c r="F52" s="118"/>
      <c r="G52" s="118"/>
      <c r="H52" s="118"/>
      <c r="I52" s="118"/>
      <c r="J52" s="118">
        <v>3500</v>
      </c>
      <c r="K52" s="118"/>
      <c r="L52" s="118"/>
      <c r="M52" s="118"/>
      <c r="N52" s="118"/>
      <c r="O52" s="118"/>
      <c r="P52" s="118"/>
      <c r="Q52" s="118"/>
      <c r="R52" s="118"/>
      <c r="S52" s="118">
        <v>500</v>
      </c>
      <c r="T52" s="118"/>
      <c r="U52" s="118"/>
      <c r="V52" s="118"/>
      <c r="W52" s="118"/>
      <c r="X52" s="118">
        <v>1186</v>
      </c>
      <c r="Y52" s="118">
        <v>1200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14"/>
        <v>1.0032727272727273</v>
      </c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121</v>
      </c>
      <c r="C54" s="23">
        <f t="shared" si="16"/>
        <v>1433.5</v>
      </c>
      <c r="D54" s="15"/>
      <c r="E54" s="118">
        <v>160</v>
      </c>
      <c r="F54" s="118"/>
      <c r="G54" s="118">
        <v>420</v>
      </c>
      <c r="H54" s="118">
        <v>55</v>
      </c>
      <c r="I54" s="118"/>
      <c r="J54" s="118">
        <v>39</v>
      </c>
      <c r="K54" s="118">
        <v>188</v>
      </c>
      <c r="L54" s="118">
        <v>200</v>
      </c>
      <c r="M54" s="118">
        <v>40</v>
      </c>
      <c r="N54" s="118">
        <v>11</v>
      </c>
      <c r="O54" s="118"/>
      <c r="P54" s="118">
        <v>36</v>
      </c>
      <c r="Q54" s="118"/>
      <c r="R54" s="118">
        <v>91.5</v>
      </c>
      <c r="S54" s="118"/>
      <c r="T54" s="118">
        <v>23</v>
      </c>
      <c r="U54" s="118">
        <v>45</v>
      </c>
      <c r="V54" s="118"/>
      <c r="W54" s="118">
        <v>25</v>
      </c>
      <c r="X54" s="118">
        <v>100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2.1999999999999999E-2</v>
      </c>
      <c r="C55" s="15">
        <f>C54/C53</f>
        <v>0.25978615440376951</v>
      </c>
      <c r="D55" s="15">
        <f t="shared" si="14"/>
        <v>11.808461563807706</v>
      </c>
      <c r="E55" s="117">
        <f t="shared" ref="E55:X55" si="17">E54/E53</f>
        <v>1.6326530612244898</v>
      </c>
      <c r="F55" s="117">
        <f t="shared" si="17"/>
        <v>0</v>
      </c>
      <c r="G55" s="117">
        <f t="shared" si="17"/>
        <v>0.62314540059347179</v>
      </c>
      <c r="H55" s="117">
        <f t="shared" si="17"/>
        <v>0.1523545706371191</v>
      </c>
      <c r="I55" s="117">
        <f t="shared" si="17"/>
        <v>0</v>
      </c>
      <c r="J55" s="117">
        <f t="shared" si="17"/>
        <v>0.24840764331210191</v>
      </c>
      <c r="K55" s="117">
        <f t="shared" si="17"/>
        <v>0.20324324324324325</v>
      </c>
      <c r="L55" s="117">
        <f t="shared" si="17"/>
        <v>0.25906735751295334</v>
      </c>
      <c r="M55" s="117">
        <f t="shared" si="17"/>
        <v>0.19047619047619047</v>
      </c>
      <c r="N55" s="117">
        <f t="shared" si="17"/>
        <v>0.29729729729729731</v>
      </c>
      <c r="O55" s="117">
        <f t="shared" si="17"/>
        <v>0</v>
      </c>
      <c r="P55" s="117">
        <f t="shared" si="17"/>
        <v>0.14342629482071714</v>
      </c>
      <c r="Q55" s="117">
        <f t="shared" si="17"/>
        <v>0</v>
      </c>
      <c r="R55" s="117">
        <f t="shared" si="17"/>
        <v>0.20198675496688742</v>
      </c>
      <c r="S55" s="117">
        <f t="shared" si="17"/>
        <v>0</v>
      </c>
      <c r="T55" s="117">
        <f t="shared" si="17"/>
        <v>0.51111111111111107</v>
      </c>
      <c r="U55" s="117">
        <f t="shared" si="17"/>
        <v>0.39130434782608697</v>
      </c>
      <c r="V55" s="117">
        <f t="shared" si="17"/>
        <v>0</v>
      </c>
      <c r="W55" s="117">
        <f t="shared" si="17"/>
        <v>7.1225071225071226E-2</v>
      </c>
      <c r="X55" s="117">
        <f t="shared" si="17"/>
        <v>0.28653295128939826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6"/>
        <v>840</v>
      </c>
      <c r="D57" s="15">
        <f t="shared" si="14"/>
        <v>0.93333333333333335</v>
      </c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>
        <v>33</v>
      </c>
      <c r="C58" s="27">
        <f t="shared" si="16"/>
        <v>147</v>
      </c>
      <c r="D58" s="15"/>
      <c r="E58" s="93"/>
      <c r="F58" s="93"/>
      <c r="G58" s="93"/>
      <c r="H58" s="93"/>
      <c r="I58" s="93"/>
      <c r="J58" s="93"/>
      <c r="K58" s="93">
        <v>27</v>
      </c>
      <c r="L58" s="93">
        <v>30</v>
      </c>
      <c r="M58" s="93"/>
      <c r="N58" s="122"/>
      <c r="O58" s="93">
        <v>4</v>
      </c>
      <c r="P58" s="93"/>
      <c r="Q58" s="93"/>
      <c r="R58" s="93"/>
      <c r="S58" s="93">
        <v>10</v>
      </c>
      <c r="T58" s="93"/>
      <c r="U58" s="93"/>
      <c r="V58" s="93"/>
      <c r="W58" s="93"/>
      <c r="X58" s="93">
        <v>76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3.6666666666666667E-2</v>
      </c>
      <c r="C59" s="9">
        <f>C58/C57</f>
        <v>0.17499999999999999</v>
      </c>
      <c r="D59" s="15">
        <f t="shared" si="14"/>
        <v>4.7727272727272725</v>
      </c>
      <c r="E59" s="115">
        <f>E58/E57</f>
        <v>0</v>
      </c>
      <c r="F59" s="115">
        <f t="shared" ref="F59:Y59" si="18">F58/F57</f>
        <v>0</v>
      </c>
      <c r="G59" s="115">
        <f t="shared" si="18"/>
        <v>0</v>
      </c>
      <c r="H59" s="115"/>
      <c r="I59" s="115">
        <f t="shared" si="18"/>
        <v>0</v>
      </c>
      <c r="J59" s="115">
        <f t="shared" si="18"/>
        <v>0</v>
      </c>
      <c r="K59" s="115">
        <f t="shared" si="18"/>
        <v>0.22689075630252101</v>
      </c>
      <c r="L59" s="115">
        <f t="shared" si="18"/>
        <v>0.42857142857142855</v>
      </c>
      <c r="M59" s="115">
        <f t="shared" si="18"/>
        <v>0</v>
      </c>
      <c r="N59" s="115">
        <f t="shared" si="18"/>
        <v>0</v>
      </c>
      <c r="O59" s="115">
        <f t="shared" si="18"/>
        <v>0.1</v>
      </c>
      <c r="P59" s="115">
        <f t="shared" si="18"/>
        <v>0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0</v>
      </c>
      <c r="U59" s="115"/>
      <c r="V59" s="115"/>
      <c r="W59" s="115">
        <f t="shared" si="18"/>
        <v>0</v>
      </c>
      <c r="X59" s="115">
        <f t="shared" si="18"/>
        <v>1.3103448275862069</v>
      </c>
      <c r="Y59" s="115">
        <f t="shared" si="18"/>
        <v>0</v>
      </c>
      <c r="Z59" s="20"/>
    </row>
    <row r="60" spans="1:26" s="2" customFormat="1" ht="30" customHeight="1" x14ac:dyDescent="0.25">
      <c r="A60" s="13" t="s">
        <v>188</v>
      </c>
      <c r="B60" s="27">
        <v>160</v>
      </c>
      <c r="C60" s="27">
        <f t="shared" si="16"/>
        <v>611.48</v>
      </c>
      <c r="D60" s="15">
        <f t="shared" si="14"/>
        <v>3.8217500000000002</v>
      </c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f>B67+B68+B70+B74+B75+B64+B73</f>
        <v>3340</v>
      </c>
      <c r="C62" s="27">
        <f>SUM(E62:Y62)</f>
        <v>16149</v>
      </c>
      <c r="D62" s="15"/>
      <c r="E62" s="118"/>
      <c r="F62" s="118">
        <f>F64+F67+F68+F70+F74+F73+F75</f>
        <v>300</v>
      </c>
      <c r="G62" s="118">
        <f>G64+G67+G68+G70+G74+G73+G75</f>
        <v>1055</v>
      </c>
      <c r="H62" s="118">
        <f>H64+H67+H68+H70+H74+H73+H75</f>
        <v>1066</v>
      </c>
      <c r="I62" s="118">
        <f t="shared" ref="I62:Y62" si="19">I64+I67+I68+I70+I74+I73+I75</f>
        <v>949</v>
      </c>
      <c r="J62" s="118">
        <f t="shared" si="19"/>
        <v>5077</v>
      </c>
      <c r="K62" s="118"/>
      <c r="L62" s="118">
        <f t="shared" si="19"/>
        <v>710</v>
      </c>
      <c r="M62" s="118">
        <f t="shared" si="19"/>
        <v>1115</v>
      </c>
      <c r="N62" s="118"/>
      <c r="O62" s="118"/>
      <c r="P62" s="118">
        <f t="shared" si="19"/>
        <v>297</v>
      </c>
      <c r="Q62" s="118">
        <f t="shared" si="19"/>
        <v>1769</v>
      </c>
      <c r="R62" s="118">
        <f t="shared" si="19"/>
        <v>254</v>
      </c>
      <c r="S62" s="118">
        <f t="shared" si="19"/>
        <v>1056</v>
      </c>
      <c r="T62" s="118"/>
      <c r="U62" s="118"/>
      <c r="V62" s="118"/>
      <c r="W62" s="118">
        <f t="shared" si="19"/>
        <v>789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4500</v>
      </c>
      <c r="C63" s="27">
        <f>SUM(E63:Y63)</f>
        <v>17927.7</v>
      </c>
      <c r="D63" s="15"/>
      <c r="E63" s="118">
        <f>E69+E71+E72</f>
        <v>110</v>
      </c>
      <c r="F63" s="118">
        <f t="shared" ref="F63:Y63" si="20">F69+F71+F72</f>
        <v>167</v>
      </c>
      <c r="G63" s="118">
        <f t="shared" si="20"/>
        <v>2025</v>
      </c>
      <c r="H63" s="118">
        <f t="shared" si="20"/>
        <v>1119</v>
      </c>
      <c r="I63" s="118">
        <f t="shared" si="20"/>
        <v>645</v>
      </c>
      <c r="J63" s="118">
        <f t="shared" si="20"/>
        <v>1460</v>
      </c>
      <c r="K63" s="118">
        <f t="shared" si="20"/>
        <v>50</v>
      </c>
      <c r="L63" s="118">
        <f t="shared" si="20"/>
        <v>1253.7</v>
      </c>
      <c r="M63" s="118">
        <f t="shared" si="20"/>
        <v>313</v>
      </c>
      <c r="N63" s="118">
        <f t="shared" si="20"/>
        <v>553</v>
      </c>
      <c r="O63" s="118">
        <f t="shared" si="20"/>
        <v>560</v>
      </c>
      <c r="P63" s="118">
        <f t="shared" si="20"/>
        <v>785</v>
      </c>
      <c r="Q63" s="118">
        <f t="shared" si="20"/>
        <v>723</v>
      </c>
      <c r="R63" s="118">
        <f t="shared" si="20"/>
        <v>13</v>
      </c>
      <c r="S63" s="118">
        <f t="shared" si="20"/>
        <v>340</v>
      </c>
      <c r="T63" s="118">
        <f t="shared" si="20"/>
        <v>823</v>
      </c>
      <c r="U63" s="118">
        <f t="shared" si="20"/>
        <v>701</v>
      </c>
      <c r="V63" s="118">
        <f t="shared" si="20"/>
        <v>172</v>
      </c>
      <c r="W63" s="118">
        <f t="shared" si="20"/>
        <v>478</v>
      </c>
      <c r="X63" s="118">
        <f t="shared" si="20"/>
        <v>3792</v>
      </c>
      <c r="Y63" s="118">
        <f t="shared" si="20"/>
        <v>1845</v>
      </c>
      <c r="Z63" s="21"/>
    </row>
    <row r="64" spans="1:26" s="2" customFormat="1" ht="30" customHeight="1" x14ac:dyDescent="0.25">
      <c r="A64" s="18" t="s">
        <v>62</v>
      </c>
      <c r="B64" s="23">
        <v>138</v>
      </c>
      <c r="C64" s="27">
        <f t="shared" si="16"/>
        <v>925</v>
      </c>
      <c r="D64" s="15"/>
      <c r="E64" s="118"/>
      <c r="F64" s="118"/>
      <c r="G64" s="118">
        <v>475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1020</v>
      </c>
      <c r="C67" s="23">
        <f>SUM(E67:Y67)</f>
        <v>7990</v>
      </c>
      <c r="D67" s="15"/>
      <c r="E67" s="109"/>
      <c r="F67" s="109">
        <v>300</v>
      </c>
      <c r="G67" s="109">
        <v>150</v>
      </c>
      <c r="H67" s="109">
        <v>60</v>
      </c>
      <c r="I67" s="109">
        <v>30</v>
      </c>
      <c r="J67" s="109">
        <v>2300</v>
      </c>
      <c r="K67" s="109"/>
      <c r="L67" s="109">
        <v>570</v>
      </c>
      <c r="M67" s="109"/>
      <c r="N67" s="109"/>
      <c r="O67" s="109"/>
      <c r="P67" s="109">
        <v>297</v>
      </c>
      <c r="Q67" s="109">
        <v>1281</v>
      </c>
      <c r="R67" s="109">
        <v>185</v>
      </c>
      <c r="S67" s="109">
        <v>1056</v>
      </c>
      <c r="T67" s="109"/>
      <c r="U67" s="109"/>
      <c r="V67" s="109"/>
      <c r="W67" s="109">
        <v>789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1244</v>
      </c>
      <c r="C68" s="23">
        <f>SUM(E68:Y68)</f>
        <v>4462</v>
      </c>
      <c r="D68" s="15">
        <f t="shared" si="14"/>
        <v>3.5868167202572345</v>
      </c>
      <c r="E68" s="109"/>
      <c r="F68" s="109"/>
      <c r="G68" s="109"/>
      <c r="H68" s="109">
        <v>769</v>
      </c>
      <c r="I68" s="109">
        <v>919</v>
      </c>
      <c r="J68" s="109">
        <v>527</v>
      </c>
      <c r="K68" s="109">
        <v>10</v>
      </c>
      <c r="L68" s="109"/>
      <c r="M68" s="109">
        <v>1115</v>
      </c>
      <c r="N68" s="109">
        <v>74</v>
      </c>
      <c r="O68" s="109"/>
      <c r="P68" s="109"/>
      <c r="Q68" s="109">
        <v>138</v>
      </c>
      <c r="R68" s="109">
        <v>20</v>
      </c>
      <c r="S68" s="109"/>
      <c r="T68" s="109">
        <v>890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21"/>
        <v>3245</v>
      </c>
      <c r="D69" s="15"/>
      <c r="E69" s="109"/>
      <c r="F69" s="109"/>
      <c r="G69" s="109">
        <v>185</v>
      </c>
      <c r="H69" s="109">
        <v>210</v>
      </c>
      <c r="I69" s="109">
        <v>215</v>
      </c>
      <c r="J69" s="109"/>
      <c r="K69" s="109"/>
      <c r="L69" s="109"/>
      <c r="M69" s="109">
        <v>140</v>
      </c>
      <c r="N69" s="109">
        <v>207</v>
      </c>
      <c r="O69" s="109">
        <v>150</v>
      </c>
      <c r="P69" s="109">
        <v>200</v>
      </c>
      <c r="Q69" s="109"/>
      <c r="R69" s="109"/>
      <c r="S69" s="109"/>
      <c r="T69" s="109">
        <v>468</v>
      </c>
      <c r="U69" s="109">
        <v>340</v>
      </c>
      <c r="V69" s="109">
        <v>120</v>
      </c>
      <c r="W69" s="109"/>
      <c r="X69" s="109">
        <v>510</v>
      </c>
      <c r="Y69" s="109">
        <v>500</v>
      </c>
      <c r="Z69" s="21"/>
    </row>
    <row r="70" spans="1:26" s="2" customFormat="1" ht="30" customHeight="1" x14ac:dyDescent="0.25">
      <c r="A70" s="18" t="s">
        <v>68</v>
      </c>
      <c r="B70" s="23">
        <v>728</v>
      </c>
      <c r="C70" s="23">
        <f t="shared" si="21"/>
        <v>4040</v>
      </c>
      <c r="D70" s="15">
        <f t="shared" si="14"/>
        <v>5.5494505494505493</v>
      </c>
      <c r="E70" s="109"/>
      <c r="F70" s="109"/>
      <c r="G70" s="109">
        <v>30</v>
      </c>
      <c r="H70" s="109"/>
      <c r="I70" s="109"/>
      <c r="J70" s="109">
        <v>2250</v>
      </c>
      <c r="K70" s="109"/>
      <c r="L70" s="109">
        <v>140</v>
      </c>
      <c r="M70" s="109"/>
      <c r="N70" s="109">
        <v>30</v>
      </c>
      <c r="O70" s="109"/>
      <c r="P70" s="109"/>
      <c r="Q70" s="109">
        <v>230</v>
      </c>
      <c r="R70" s="109"/>
      <c r="S70" s="109"/>
      <c r="T70" s="109"/>
      <c r="U70" s="109">
        <v>850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3286</v>
      </c>
      <c r="C71" s="23">
        <f t="shared" si="21"/>
        <v>11687.7</v>
      </c>
      <c r="D71" s="15">
        <f t="shared" si="14"/>
        <v>3.5568167985392578</v>
      </c>
      <c r="E71" s="109">
        <v>110</v>
      </c>
      <c r="F71" s="109"/>
      <c r="G71" s="109">
        <v>1840</v>
      </c>
      <c r="H71" s="109">
        <v>237</v>
      </c>
      <c r="I71" s="109">
        <v>371</v>
      </c>
      <c r="J71" s="109">
        <v>1100</v>
      </c>
      <c r="K71" s="109">
        <v>50</v>
      </c>
      <c r="L71" s="123">
        <v>1253.7</v>
      </c>
      <c r="M71" s="109">
        <v>30</v>
      </c>
      <c r="N71" s="109">
        <v>346</v>
      </c>
      <c r="O71" s="109">
        <v>220</v>
      </c>
      <c r="P71" s="109">
        <v>376</v>
      </c>
      <c r="Q71" s="109">
        <v>723</v>
      </c>
      <c r="R71" s="109"/>
      <c r="S71" s="109">
        <v>214</v>
      </c>
      <c r="T71" s="109">
        <v>339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1214</v>
      </c>
      <c r="C72" s="23">
        <f t="shared" si="21"/>
        <v>2995</v>
      </c>
      <c r="D72" s="15">
        <f t="shared" si="14"/>
        <v>2.4670510708401978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/>
      <c r="L72" s="109"/>
      <c r="M72" s="109">
        <v>143</v>
      </c>
      <c r="N72" s="109"/>
      <c r="O72" s="109">
        <v>190</v>
      </c>
      <c r="P72" s="174">
        <v>209</v>
      </c>
      <c r="Q72" s="109"/>
      <c r="R72" s="109">
        <v>13</v>
      </c>
      <c r="S72" s="109">
        <v>126</v>
      </c>
      <c r="T72" s="109">
        <v>16</v>
      </c>
      <c r="U72" s="109"/>
      <c r="V72" s="109">
        <v>17</v>
      </c>
      <c r="W72" s="109">
        <v>328</v>
      </c>
      <c r="X72" s="109">
        <v>40</v>
      </c>
      <c r="Y72" s="109">
        <v>655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21"/>
        <v>414</v>
      </c>
      <c r="D73" s="15"/>
      <c r="E73" s="109"/>
      <c r="F73" s="109"/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40</v>
      </c>
      <c r="C74" s="23">
        <f t="shared" si="21"/>
        <v>235</v>
      </c>
      <c r="D74" s="15">
        <f t="shared" si="14"/>
        <v>5.875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120</v>
      </c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237</v>
      </c>
      <c r="D75" s="15">
        <f t="shared" si="14"/>
        <v>1.3941176470588235</v>
      </c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13</v>
      </c>
      <c r="C77" s="19">
        <f t="shared" si="21"/>
        <v>122.2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/>
      <c r="C79" s="23">
        <f>SUM(E79:Y79)</f>
        <v>65.2</v>
      </c>
      <c r="D79" s="15"/>
      <c r="E79" s="109"/>
      <c r="F79" s="109"/>
      <c r="G79" s="109"/>
      <c r="H79" s="109">
        <v>8</v>
      </c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36</v>
      </c>
      <c r="S79" s="109">
        <v>10</v>
      </c>
      <c r="T79" s="109">
        <v>3.2</v>
      </c>
      <c r="U79" s="109"/>
      <c r="V79" s="109"/>
      <c r="W79" s="109">
        <v>8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10884</v>
      </c>
      <c r="C86" s="39">
        <f>SUM(E86:Y86)</f>
        <v>2126.84</v>
      </c>
      <c r="D86" s="15">
        <f t="shared" si="14"/>
        <v>0.1954097758177141</v>
      </c>
      <c r="E86" s="152">
        <f>(E42-E87)/5</f>
        <v>49.4</v>
      </c>
      <c r="F86" s="152">
        <f t="shared" ref="F86:Y86" si="22">(F42-F87)/5</f>
        <v>163.4</v>
      </c>
      <c r="G86" s="152">
        <f t="shared" si="22"/>
        <v>11</v>
      </c>
      <c r="H86" s="152">
        <f t="shared" si="22"/>
        <v>80.8</v>
      </c>
      <c r="I86" s="152">
        <f t="shared" si="22"/>
        <v>35.4</v>
      </c>
      <c r="J86" s="152">
        <f t="shared" si="22"/>
        <v>154</v>
      </c>
      <c r="K86" s="152">
        <f t="shared" si="22"/>
        <v>13.8</v>
      </c>
      <c r="L86" s="152">
        <f t="shared" si="22"/>
        <v>0</v>
      </c>
      <c r="M86" s="152">
        <f t="shared" si="22"/>
        <v>178.4</v>
      </c>
      <c r="N86" s="152">
        <f t="shared" si="22"/>
        <v>48.6</v>
      </c>
      <c r="O86" s="152">
        <f t="shared" si="22"/>
        <v>60</v>
      </c>
      <c r="P86" s="152">
        <f t="shared" si="22"/>
        <v>401</v>
      </c>
      <c r="Q86" s="152">
        <f t="shared" si="22"/>
        <v>107.2</v>
      </c>
      <c r="R86" s="152">
        <f t="shared" si="22"/>
        <v>102.5</v>
      </c>
      <c r="S86" s="152">
        <f t="shared" si="22"/>
        <v>155.4</v>
      </c>
      <c r="T86" s="152">
        <f t="shared" si="22"/>
        <v>169.93999999999997</v>
      </c>
      <c r="U86" s="152">
        <f t="shared" si="22"/>
        <v>0</v>
      </c>
      <c r="V86" s="152">
        <f t="shared" si="22"/>
        <v>77.8</v>
      </c>
      <c r="W86" s="152">
        <f t="shared" si="22"/>
        <v>176</v>
      </c>
      <c r="X86" s="152">
        <f t="shared" si="22"/>
        <v>48.2</v>
      </c>
      <c r="Y86" s="152">
        <f t="shared" si="22"/>
        <v>94</v>
      </c>
    </row>
    <row r="87" spans="1:26" ht="30" hidden="1" customHeight="1" x14ac:dyDescent="0.25">
      <c r="A87" s="13" t="s">
        <v>81</v>
      </c>
      <c r="B87" s="23"/>
      <c r="C87" s="23">
        <f>SUM(E87:Y87)</f>
        <v>184552.5</v>
      </c>
      <c r="D87" s="15"/>
      <c r="E87" s="112">
        <v>14280</v>
      </c>
      <c r="F87" s="112">
        <v>5113</v>
      </c>
      <c r="G87" s="112">
        <v>15431</v>
      </c>
      <c r="H87" s="112">
        <v>10754</v>
      </c>
      <c r="I87" s="112">
        <v>5640</v>
      </c>
      <c r="J87" s="112">
        <v>14930</v>
      </c>
      <c r="K87" s="112">
        <v>7021</v>
      </c>
      <c r="L87" s="112">
        <v>10978</v>
      </c>
      <c r="M87" s="112">
        <v>7290</v>
      </c>
      <c r="N87" s="112">
        <v>2332</v>
      </c>
      <c r="O87" s="112">
        <v>4569</v>
      </c>
      <c r="P87" s="112">
        <v>6002</v>
      </c>
      <c r="Q87" s="112">
        <v>10880</v>
      </c>
      <c r="R87" s="112">
        <v>11286.5</v>
      </c>
      <c r="S87" s="112">
        <v>8686</v>
      </c>
      <c r="T87" s="112">
        <v>5425</v>
      </c>
      <c r="U87" s="112">
        <v>9102</v>
      </c>
      <c r="V87" s="112">
        <v>3065</v>
      </c>
      <c r="W87" s="112">
        <v>4637</v>
      </c>
      <c r="X87" s="112">
        <v>17801</v>
      </c>
      <c r="Y87" s="112">
        <v>9330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230843.90000000002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2023-05-10T04:54:59Z</cp:lastPrinted>
  <dcterms:created xsi:type="dcterms:W3CDTF">2017-06-08T05:54:08Z</dcterms:created>
  <dcterms:modified xsi:type="dcterms:W3CDTF">2023-05-10T11:41:30Z</dcterms:modified>
</cp:coreProperties>
</file>