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O196" i="1" l="1"/>
  <c r="C224" i="1" l="1"/>
  <c r="D224" i="1" s="1"/>
  <c r="C227" i="1" l="1"/>
  <c r="E223" i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X233" i="1" s="1"/>
  <c r="X235" i="1" s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C221" i="1"/>
  <c r="D221" i="1" s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59" i="1" l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B233" i="1"/>
  <c r="C55" i="1"/>
  <c r="D55" i="1" s="1"/>
  <c r="C222" i="1"/>
  <c r="D222" i="1" s="1"/>
  <c r="C211" i="1"/>
  <c r="D211" i="1" s="1"/>
  <c r="C233" i="1" l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<sst xmlns="http://schemas.openxmlformats.org/spreadsheetml/2006/main" count="275" uniqueCount="219">
  <si>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</si>
  <si>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</si>
  <si>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</si>
  <si>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</si>
  <si>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</si>
  <si>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</si>
  <si>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</si>
  <si>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</si>
  <si>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</si>
  <si>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</si>
  <si>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</si>
  <si>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</si>
  <si>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</si>
  <si>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</si>
  <si>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</si>
  <si>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</si>
  <si>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</si>
  <si>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</si>
  <si>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</si>
  <si>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</si>
  <si>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</si>
  <si>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</si>
  <si>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</si>
  <si>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</si>
  <si>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</si>
  <si>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</si>
  <si>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</si>
  <si>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</si>
  <si>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</si>
  <si>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</si>
  <si>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</si>
  <si>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</si>
  <si>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</si>
  <si>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</si>
  <si>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</si>
  <si>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</si>
  <si>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</si>
  <si>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</si>
  <si>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</si>
  <si>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</si>
  <si>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</si>
  <si>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</si>
  <si>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</si>
  <si>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</si>
  <si>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</si>
  <si>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</si>
  <si>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</si>
  <si>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</si>
  <si>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</si>
  <si>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</si>
  <si>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</si>
  <si>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</si>
  <si>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</si>
  <si>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</si>
  <si>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</si>
  <si>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</si>
  <si>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</si>
  <si>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</si>
  <si>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</si>
  <si>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</si>
  <si>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</si>
  <si>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</si>
  <si>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</si>
  <si>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</si>
  <si>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</si>
  <si>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</si>
  <si>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</si>
  <si>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</si>
  <si>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</si>
  <si>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</si>
  <si>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</si>
  <si>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</si>
  <si>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</si>
  <si>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</si>
  <si>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</si>
  <si>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</si>
  <si>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</si>
  <si>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</si>
  <si>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</si>
  <si>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</si>
  <si>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</si>
  <si>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</si>
  <si>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</si>
  <si>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</si>
  <si>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</si>
  <si>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</si>
  <si>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</si>
  <si>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</si>
  <si>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</si>
  <si>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</si>
  <si>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</si>
  <si>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</si>
  <si>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</si>
  <si>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</si>
  <si>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</si>
  <si>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</si>
  <si>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</si>
  <si>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</si>
  <si>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</si>
  <si>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</si>
  <si>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</si>
  <si>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</si>
  <si>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</si>
  <si>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</si>
  <si>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</si>
  <si>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</si>
  <si>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</si>
  <si>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</si>
  <si>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</si>
  <si>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</si>
  <si>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</si>
  <si>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</si>
  <si>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</si>
  <si>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</si>
  <si>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</si>
  <si>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</si>
  <si>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</si>
  <si>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</si>
  <si>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</si>
  <si>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</si>
  <si>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</si>
  <si>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</si>
  <si>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</si>
  <si>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</si>
  <si>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</si>
  <si>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</si>
  <si>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</si>
  <si>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</si>
  <si>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</si>
  <si>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</si>
  <si>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</si>
  <si>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</si>
  <si>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</si>
  <si>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</si>
  <si>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</si>
  <si>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</si>
  <si>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</si>
  <si>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</si>
  <si>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</si>
  <si>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</si>
  <si>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</si>
  <si>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</si>
  <si>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</si>
  <si>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</si>
  <si>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</si>
  <si>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</si>
  <si>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</si>
  <si>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</si>
  <si>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</si>
  <si>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</si>
  <si>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</si>
  <si>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</si>
  <si>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</si>
  <si>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</si>
  <si>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</si>
  <si>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</si>
  <si>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</si>
  <si>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</si>
  <si>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</si>
  <si>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</si>
  <si>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</si>
  <si>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</si>
  <si>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</si>
  <si>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</si>
  <si>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</si>
  <si>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</si>
  <si>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</si>
  <si>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</si>
  <si>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</si>
  <si>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</si>
  <si>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</si>
  <si>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</si>
  <si>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</si>
  <si>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</si>
  <si>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</si>
  <si>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</si>
  <si>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</si>
  <si>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</si>
  <si>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</si>
  <si>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</si>
  <si>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</si>
  <si>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</si>
  <si>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</si>
  <si>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</si>
  <si>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</si>
  <si>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</si>
  <si>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</si>
  <si>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</si>
  <si>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</si>
  <si>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</si>
  <si>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</si>
  <si>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</si>
  <si>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</si>
  <si>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</si>
  <si>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</si>
  <si>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</si>
  <si>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</si>
  <si>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</si>
  <si>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</si>
  <si>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</si>
  <si>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</si>
  <si>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</si>
  <si>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</si>
  <si>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</si>
  <si>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</si>
  <si>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</si>
  <si>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</si>
  <si>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</si>
  <si>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</si>
  <si>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</si>
  <si>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</si>
  <si>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</si>
  <si>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</si>
  <si>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</si>
  <si>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</si>
  <si>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</si>
  <si>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</si>
  <si>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</si>
  <si>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5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</si>
</sst>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63" t="s">
        <v>218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4" t="s">
        <v>3</v>
      </c>
      <c r="B4" s="167" t="s">
        <v>211</v>
      </c>
      <c r="C4" s="170" t="s">
        <v>212</v>
      </c>
      <c r="D4" s="170" t="s">
        <v>213</v>
      </c>
      <c r="E4" s="173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5"/>
      <c r="Z4" s="2" t="s">
        <v>0</v>
      </c>
    </row>
    <row r="5" spans="1:26" s="2" customFormat="1" ht="87" customHeight="1" x14ac:dyDescent="0.25">
      <c r="A5" s="165"/>
      <c r="B5" s="168"/>
      <c r="C5" s="171"/>
      <c r="D5" s="171"/>
      <c r="E5" s="176" t="s">
        <v>5</v>
      </c>
      <c r="F5" s="176" t="s">
        <v>6</v>
      </c>
      <c r="G5" s="176" t="s">
        <v>7</v>
      </c>
      <c r="H5" s="176" t="s">
        <v>8</v>
      </c>
      <c r="I5" s="176" t="s">
        <v>9</v>
      </c>
      <c r="J5" s="176" t="s">
        <v>10</v>
      </c>
      <c r="K5" s="176" t="s">
        <v>11</v>
      </c>
      <c r="L5" s="176" t="s">
        <v>12</v>
      </c>
      <c r="M5" s="176" t="s">
        <v>13</v>
      </c>
      <c r="N5" s="176" t="s">
        <v>14</v>
      </c>
      <c r="O5" s="176" t="s">
        <v>15</v>
      </c>
      <c r="P5" s="176" t="s">
        <v>16</v>
      </c>
      <c r="Q5" s="176" t="s">
        <v>17</v>
      </c>
      <c r="R5" s="176" t="s">
        <v>18</v>
      </c>
      <c r="S5" s="176" t="s">
        <v>19</v>
      </c>
      <c r="T5" s="176" t="s">
        <v>20</v>
      </c>
      <c r="U5" s="176" t="s">
        <v>21</v>
      </c>
      <c r="V5" s="176" t="s">
        <v>22</v>
      </c>
      <c r="W5" s="176" t="s">
        <v>23</v>
      </c>
      <c r="X5" s="176" t="s">
        <v>24</v>
      </c>
      <c r="Y5" s="176" t="s">
        <v>25</v>
      </c>
    </row>
    <row r="6" spans="1:26" s="2" customFormat="1" ht="69.75" customHeight="1" thickBot="1" x14ac:dyDescent="0.3">
      <c r="A6" s="166"/>
      <c r="B6" s="169"/>
      <c r="C6" s="172"/>
      <c r="D6" s="17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214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customHeight="1" x14ac:dyDescent="0.25">
      <c r="A42" s="29" t="s">
        <v>216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customHeight="1" x14ac:dyDescent="0.25">
      <c r="A58" s="29" t="s">
        <v>154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collapsed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202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7"/>
      <c r="F109" s="137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206</v>
      </c>
      <c r="B110" s="89"/>
      <c r="C110" s="18">
        <f t="shared" si="23"/>
        <v>211</v>
      </c>
      <c r="D110" s="14" t="e">
        <f t="shared" si="29"/>
        <v>#DIV/0!</v>
      </c>
      <c r="E110" s="152"/>
      <c r="F110" s="152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194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7">
        <v>333</v>
      </c>
      <c r="F116" s="137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206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7">
        <v>3310</v>
      </c>
      <c r="F124" s="137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206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2"/>
      <c r="F125" s="152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205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181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209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208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207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203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204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200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201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210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195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196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197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189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191</v>
      </c>
      <c r="B192" s="22"/>
      <c r="C192" s="18">
        <f t="shared" si="56"/>
        <v>40.75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190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193</v>
      </c>
      <c r="B194" s="22"/>
      <c r="C194" s="18">
        <f t="shared" si="56"/>
        <v>46.04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0.73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192</v>
      </c>
      <c r="B196" s="22"/>
      <c r="C196" s="18">
        <f>C194/C192*10</f>
        <v>11.298159509202454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4.8666666666666663</v>
      </c>
    </row>
    <row r="197" spans="1:25" s="11" customFormat="1" ht="30" hidden="1" customHeight="1" x14ac:dyDescent="0.2">
      <c r="A197" s="49" t="s">
        <v>198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199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3"/>
      <c r="F199" s="153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13247</v>
      </c>
      <c r="C200" s="25">
        <f>SUM(E200:Y200)</f>
        <v>20003</v>
      </c>
      <c r="D200" s="14">
        <f t="shared" ref="D200" si="103">C200/B200</f>
        <v>1.5100022646636975</v>
      </c>
      <c r="E200" s="89">
        <v>2200</v>
      </c>
      <c r="F200" s="89">
        <v>1208</v>
      </c>
      <c r="G200" s="89">
        <v>1610</v>
      </c>
      <c r="H200" s="89">
        <v>505</v>
      </c>
      <c r="I200" s="89">
        <v>143</v>
      </c>
      <c r="J200" s="89"/>
      <c r="K200" s="89"/>
      <c r="L200" s="89"/>
      <c r="M200" s="89"/>
      <c r="N200" s="89">
        <v>570</v>
      </c>
      <c r="O200" s="89">
        <v>388</v>
      </c>
      <c r="P200" s="89"/>
      <c r="Q200" s="89">
        <v>4005</v>
      </c>
      <c r="R200" s="89"/>
      <c r="S200" s="89">
        <v>4189</v>
      </c>
      <c r="T200" s="89">
        <v>170</v>
      </c>
      <c r="U200" s="89">
        <v>1590</v>
      </c>
      <c r="V200" s="89">
        <v>890</v>
      </c>
      <c r="W200" s="89"/>
      <c r="X200" s="89">
        <v>1255</v>
      </c>
      <c r="Y200" s="89">
        <v>1280</v>
      </c>
    </row>
    <row r="201" spans="1:25" s="44" customFormat="1" ht="30" hidden="1" customHeight="1" x14ac:dyDescent="0.2">
      <c r="A201" s="12" t="s">
        <v>119</v>
      </c>
      <c r="B201" s="79">
        <f>B200/B203</f>
        <v>0.12616190476190475</v>
      </c>
      <c r="C201" s="79">
        <f>C200/C203</f>
        <v>0.1905047619047619</v>
      </c>
      <c r="D201" s="14">
        <f t="shared" ref="D201:D224" si="104">C201/B201</f>
        <v>1.5100022646636975</v>
      </c>
      <c r="E201" s="88">
        <f>E200/E203</f>
        <v>0.29542097488921715</v>
      </c>
      <c r="F201" s="88">
        <f t="shared" ref="F201:Y201" si="105">F200/F203</f>
        <v>0.29564366128242781</v>
      </c>
      <c r="G201" s="88">
        <f t="shared" si="105"/>
        <v>0.2929936305732484</v>
      </c>
      <c r="H201" s="88">
        <f>H200/H203</f>
        <v>7.4264705882352941E-2</v>
      </c>
      <c r="I201" s="88">
        <f t="shared" si="105"/>
        <v>4.2420646692376149E-2</v>
      </c>
      <c r="J201" s="88">
        <f t="shared" si="105"/>
        <v>0</v>
      </c>
      <c r="K201" s="88">
        <f t="shared" si="105"/>
        <v>0</v>
      </c>
      <c r="L201" s="88">
        <f t="shared" si="105"/>
        <v>0</v>
      </c>
      <c r="M201" s="88">
        <f t="shared" si="105"/>
        <v>0</v>
      </c>
      <c r="N201" s="88">
        <f t="shared" si="105"/>
        <v>0.25572005383580082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0.56013986013986017</v>
      </c>
      <c r="R201" s="88">
        <f t="shared" si="105"/>
        <v>0</v>
      </c>
      <c r="S201" s="88">
        <f t="shared" si="105"/>
        <v>0.54665274696594024</v>
      </c>
      <c r="T201" s="88">
        <f t="shared" si="105"/>
        <v>4.1615667074663402E-2</v>
      </c>
      <c r="U201" s="88">
        <f t="shared" si="105"/>
        <v>0.48284239295475251</v>
      </c>
      <c r="V201" s="88">
        <f t="shared" si="105"/>
        <v>0.40454545454545454</v>
      </c>
      <c r="W201" s="88">
        <f t="shared" si="105"/>
        <v>0</v>
      </c>
      <c r="X201" s="88">
        <f t="shared" si="105"/>
        <v>0.18185770178235039</v>
      </c>
      <c r="Y201" s="88">
        <f t="shared" si="105"/>
        <v>0.4495960660344222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85820.975999999995</v>
      </c>
      <c r="D209" s="14">
        <f t="shared" si="104"/>
        <v>0.94462395984678371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4639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8">
        <v>8681.4500000000007</v>
      </c>
      <c r="Y209" s="154">
        <v>4676</v>
      </c>
    </row>
    <row r="210" spans="1:35" s="56" customFormat="1" ht="30" customHeight="1" outlineLevel="1" x14ac:dyDescent="0.2">
      <c r="A210" s="29" t="s">
        <v>125</v>
      </c>
      <c r="B210" s="25">
        <v>49124</v>
      </c>
      <c r="C210" s="25">
        <f>SUM(E210:Y210)</f>
        <v>65979.7</v>
      </c>
      <c r="D210" s="14">
        <f t="shared" si="104"/>
        <v>1.3431255598078331</v>
      </c>
      <c r="E210" s="33">
        <v>570</v>
      </c>
      <c r="F210" s="33">
        <v>1700</v>
      </c>
      <c r="G210" s="33">
        <v>8136</v>
      </c>
      <c r="H210" s="33">
        <v>4659</v>
      </c>
      <c r="I210" s="33">
        <v>3470</v>
      </c>
      <c r="J210" s="33">
        <v>4200</v>
      </c>
      <c r="K210" s="43">
        <v>3545</v>
      </c>
      <c r="L210" s="33">
        <v>1127</v>
      </c>
      <c r="M210" s="33">
        <v>1675</v>
      </c>
      <c r="N210" s="33">
        <v>2674</v>
      </c>
      <c r="O210" s="33">
        <v>2123</v>
      </c>
      <c r="P210" s="33">
        <v>2012</v>
      </c>
      <c r="Q210" s="33">
        <v>4304</v>
      </c>
      <c r="R210" s="33">
        <v>1621</v>
      </c>
      <c r="S210" s="33">
        <v>3592</v>
      </c>
      <c r="T210" s="33">
        <v>3577</v>
      </c>
      <c r="U210" s="33">
        <v>1150</v>
      </c>
      <c r="V210" s="33">
        <v>906.7</v>
      </c>
      <c r="W210" s="33">
        <v>3178</v>
      </c>
      <c r="X210" s="33">
        <v>7730</v>
      </c>
      <c r="Y210" s="33">
        <v>4030</v>
      </c>
    </row>
    <row r="211" spans="1:35" s="44" customFormat="1" ht="30" customHeight="1" x14ac:dyDescent="0.2">
      <c r="A211" s="10" t="s">
        <v>126</v>
      </c>
      <c r="B211" s="46">
        <v>0.56899999999999995</v>
      </c>
      <c r="C211" s="46">
        <f>C210/C209</f>
        <v>0.76880621819076023</v>
      </c>
      <c r="D211" s="14">
        <f t="shared" si="104"/>
        <v>1.3511532832878037</v>
      </c>
      <c r="E211" s="66">
        <f t="shared" ref="E211:Y211" si="107">E210/E209</f>
        <v>0.69776836538579246</v>
      </c>
      <c r="F211" s="66">
        <f t="shared" si="107"/>
        <v>0.90657963502170458</v>
      </c>
      <c r="G211" s="66">
        <f t="shared" si="107"/>
        <v>0.96979521777481115</v>
      </c>
      <c r="H211" s="66">
        <f t="shared" si="107"/>
        <v>0.64645483557652283</v>
      </c>
      <c r="I211" s="66">
        <f t="shared" si="107"/>
        <v>0.75074815190469357</v>
      </c>
      <c r="J211" s="66">
        <f t="shared" si="107"/>
        <v>0.98107918710581643</v>
      </c>
      <c r="K211" s="66">
        <f t="shared" si="107"/>
        <v>1.1207714195384129</v>
      </c>
      <c r="L211" s="66">
        <f t="shared" si="107"/>
        <v>0.30206378986866794</v>
      </c>
      <c r="M211" s="66">
        <f t="shared" si="107"/>
        <v>0.67371892848523851</v>
      </c>
      <c r="N211" s="66">
        <f t="shared" si="107"/>
        <v>0.97081033981992448</v>
      </c>
      <c r="O211" s="66">
        <f t="shared" si="107"/>
        <v>0.83007507037847983</v>
      </c>
      <c r="P211" s="66">
        <f t="shared" si="107"/>
        <v>0.51509177952433371</v>
      </c>
      <c r="Q211" s="66">
        <f t="shared" si="107"/>
        <v>0.92778616081051946</v>
      </c>
      <c r="R211" s="66">
        <f t="shared" si="107"/>
        <v>0.61123680241327305</v>
      </c>
      <c r="S211" s="66">
        <f t="shared" si="107"/>
        <v>0.83132753193852982</v>
      </c>
      <c r="T211" s="66">
        <f t="shared" si="107"/>
        <v>0.8198863115430457</v>
      </c>
      <c r="U211" s="66">
        <f t="shared" si="107"/>
        <v>1.2243159799850953</v>
      </c>
      <c r="V211" s="66">
        <f t="shared" si="107"/>
        <v>0.58233782915863841</v>
      </c>
      <c r="W211" s="66">
        <f t="shared" si="107"/>
        <v>0.38742868288876975</v>
      </c>
      <c r="X211" s="66">
        <f t="shared" si="107"/>
        <v>0.89040425274579704</v>
      </c>
      <c r="Y211" s="66">
        <f t="shared" si="107"/>
        <v>0.86184773310521812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128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30654</v>
      </c>
      <c r="C216" s="25">
        <f>SUM(E216:Y216)</f>
        <v>61375</v>
      </c>
      <c r="D216" s="14">
        <f t="shared" si="104"/>
        <v>2.0021856853917921</v>
      </c>
      <c r="E216" s="24">
        <v>1750</v>
      </c>
      <c r="F216" s="24">
        <v>2413</v>
      </c>
      <c r="G216" s="24">
        <v>10594</v>
      </c>
      <c r="H216" s="24">
        <v>4760</v>
      </c>
      <c r="I216" s="24">
        <v>2463</v>
      </c>
      <c r="J216" s="24">
        <v>4350</v>
      </c>
      <c r="K216" s="24">
        <v>2100</v>
      </c>
      <c r="L216" s="24">
        <v>430</v>
      </c>
      <c r="M216" s="24">
        <v>1554</v>
      </c>
      <c r="N216" s="24">
        <v>2675</v>
      </c>
      <c r="O216" s="24">
        <v>1652</v>
      </c>
      <c r="P216" s="24">
        <v>1693</v>
      </c>
      <c r="Q216" s="24">
        <v>4502</v>
      </c>
      <c r="R216" s="24">
        <v>1250</v>
      </c>
      <c r="S216" s="24">
        <v>1799</v>
      </c>
      <c r="T216" s="24">
        <v>1123</v>
      </c>
      <c r="U216" s="24">
        <v>1950</v>
      </c>
      <c r="V216" s="24">
        <v>575</v>
      </c>
      <c r="W216" s="24">
        <v>3196</v>
      </c>
      <c r="X216" s="24">
        <v>5546</v>
      </c>
      <c r="Y216" s="24">
        <v>5000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04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13794.300000000001</v>
      </c>
      <c r="C218" s="25">
        <f>C216*0.45</f>
        <v>27618.75</v>
      </c>
      <c r="D218" s="14">
        <f t="shared" si="104"/>
        <v>2.0021856853917921</v>
      </c>
      <c r="E218" s="24">
        <f>E216*0.45</f>
        <v>787.5</v>
      </c>
      <c r="F218" s="24">
        <f t="shared" ref="F218:X218" si="108">F216*0.45</f>
        <v>1085.8500000000001</v>
      </c>
      <c r="G218" s="24">
        <f t="shared" si="108"/>
        <v>4767.3</v>
      </c>
      <c r="H218" s="24">
        <f t="shared" si="108"/>
        <v>2142</v>
      </c>
      <c r="I218" s="24">
        <f t="shared" si="108"/>
        <v>1108.3500000000001</v>
      </c>
      <c r="J218" s="24">
        <f t="shared" si="108"/>
        <v>1957.5</v>
      </c>
      <c r="K218" s="24">
        <f t="shared" si="108"/>
        <v>945</v>
      </c>
      <c r="L218" s="24">
        <f t="shared" si="108"/>
        <v>193.5</v>
      </c>
      <c r="M218" s="24">
        <f t="shared" si="108"/>
        <v>699.30000000000007</v>
      </c>
      <c r="N218" s="24">
        <f t="shared" si="108"/>
        <v>1203.75</v>
      </c>
      <c r="O218" s="24">
        <f t="shared" si="108"/>
        <v>743.4</v>
      </c>
      <c r="P218" s="24">
        <f t="shared" si="108"/>
        <v>761.85</v>
      </c>
      <c r="Q218" s="24">
        <f t="shared" si="108"/>
        <v>2025.9</v>
      </c>
      <c r="R218" s="24">
        <f t="shared" si="108"/>
        <v>562.5</v>
      </c>
      <c r="S218" s="24">
        <f t="shared" si="108"/>
        <v>809.55000000000007</v>
      </c>
      <c r="T218" s="24">
        <f t="shared" si="108"/>
        <v>505.35</v>
      </c>
      <c r="U218" s="24">
        <f t="shared" si="108"/>
        <v>877.5</v>
      </c>
      <c r="V218" s="24">
        <f t="shared" si="108"/>
        <v>258.75</v>
      </c>
      <c r="W218" s="24">
        <f t="shared" si="108"/>
        <v>1438.2</v>
      </c>
      <c r="X218" s="24">
        <f t="shared" si="108"/>
        <v>2495.7000000000003</v>
      </c>
      <c r="Y218" s="24">
        <f>Y216*0.45</f>
        <v>2250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0.26605217934697706</v>
      </c>
      <c r="C219" s="46">
        <f>C216/C217</f>
        <v>0.50990734118602865</v>
      </c>
      <c r="D219" s="14">
        <f t="shared" si="104"/>
        <v>1.9165689318448438</v>
      </c>
      <c r="E219" s="66">
        <f t="shared" ref="E219:Y219" si="109">E216/E217</f>
        <v>0.68883174136664216</v>
      </c>
      <c r="F219" s="66">
        <f t="shared" si="109"/>
        <v>0.7885105548656951</v>
      </c>
      <c r="G219" s="66">
        <f t="shared" si="109"/>
        <v>0.82135156395085851</v>
      </c>
      <c r="H219" s="66">
        <f t="shared" si="109"/>
        <v>0.28101114053054904</v>
      </c>
      <c r="I219" s="66">
        <f t="shared" si="109"/>
        <v>0.36838826082570897</v>
      </c>
      <c r="J219" s="66">
        <f t="shared" si="109"/>
        <v>0.947578917712392</v>
      </c>
      <c r="K219" s="66">
        <f t="shared" si="109"/>
        <v>0.36915423756251009</v>
      </c>
      <c r="L219" s="66">
        <f t="shared" si="109"/>
        <v>5.6396499744685614E-2</v>
      </c>
      <c r="M219" s="66">
        <f t="shared" si="109"/>
        <v>0.3098968119395385</v>
      </c>
      <c r="N219" s="66">
        <f t="shared" si="109"/>
        <v>0.64341489509090066</v>
      </c>
      <c r="O219" s="66">
        <f t="shared" si="109"/>
        <v>0.52906392834450389</v>
      </c>
      <c r="P219" s="66">
        <f t="shared" si="109"/>
        <v>0.32836142798624646</v>
      </c>
      <c r="Q219" s="66">
        <f t="shared" si="109"/>
        <v>0.52900729883321751</v>
      </c>
      <c r="R219" s="66">
        <f t="shared" si="109"/>
        <v>0.39051652318800328</v>
      </c>
      <c r="S219" s="66">
        <f t="shared" si="109"/>
        <v>0.37158877783989669</v>
      </c>
      <c r="T219" s="66">
        <f t="shared" si="109"/>
        <v>0.33782970735463996</v>
      </c>
      <c r="U219" s="66">
        <f t="shared" si="109"/>
        <v>0.80913161505436615</v>
      </c>
      <c r="V219" s="66">
        <f t="shared" si="109"/>
        <v>0.50778605280974953</v>
      </c>
      <c r="W219" s="66">
        <f t="shared" si="109"/>
        <v>0.54861301840153809</v>
      </c>
      <c r="X219" s="66">
        <f t="shared" si="109"/>
        <v>0.83539823008849556</v>
      </c>
      <c r="Y219" s="66">
        <f t="shared" si="109"/>
        <v>0.71392770787068183</v>
      </c>
    </row>
    <row r="220" spans="1:35" s="112" customFormat="1" ht="30" customHeight="1" outlineLevel="1" x14ac:dyDescent="0.2">
      <c r="A220" s="49" t="s">
        <v>135</v>
      </c>
      <c r="B220" s="22">
        <v>108664</v>
      </c>
      <c r="C220" s="25">
        <f>SUM(E220:Y220)</f>
        <v>190158</v>
      </c>
      <c r="D220" s="14">
        <f t="shared" si="104"/>
        <v>1.7499631892807186</v>
      </c>
      <c r="E220" s="24">
        <v>300</v>
      </c>
      <c r="F220" s="24">
        <v>5000</v>
      </c>
      <c r="G220" s="24">
        <v>21878</v>
      </c>
      <c r="H220" s="24">
        <v>14278</v>
      </c>
      <c r="I220" s="24">
        <v>9346</v>
      </c>
      <c r="J220" s="24">
        <v>5000</v>
      </c>
      <c r="K220" s="24">
        <v>4626</v>
      </c>
      <c r="L220" s="24">
        <v>1460</v>
      </c>
      <c r="M220" s="24">
        <v>8030</v>
      </c>
      <c r="N220" s="24">
        <v>7780</v>
      </c>
      <c r="O220" s="24">
        <v>7540</v>
      </c>
      <c r="P220" s="24">
        <v>15295</v>
      </c>
      <c r="Q220" s="24">
        <v>717</v>
      </c>
      <c r="R220" s="24">
        <v>3500</v>
      </c>
      <c r="S220" s="24">
        <v>7950</v>
      </c>
      <c r="T220" s="24">
        <v>26305</v>
      </c>
      <c r="U220" s="24">
        <v>2270</v>
      </c>
      <c r="V220" s="24">
        <v>400</v>
      </c>
      <c r="W220" s="24">
        <v>8104</v>
      </c>
      <c r="X220" s="24">
        <v>28929</v>
      </c>
      <c r="Y220" s="24">
        <v>11450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0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32599.199999999997</v>
      </c>
      <c r="C222" s="25">
        <f>C220*0.3</f>
        <v>57047.4</v>
      </c>
      <c r="D222" s="14">
        <f t="shared" si="104"/>
        <v>1.7499631892807188</v>
      </c>
      <c r="E222" s="24">
        <f>E220*0.3</f>
        <v>90</v>
      </c>
      <c r="F222" s="24">
        <f t="shared" ref="F222:Y222" si="110">F220*0.3</f>
        <v>1500</v>
      </c>
      <c r="G222" s="24">
        <f t="shared" si="110"/>
        <v>6563.4</v>
      </c>
      <c r="H222" s="24">
        <f t="shared" si="110"/>
        <v>4283.3999999999996</v>
      </c>
      <c r="I222" s="24">
        <f t="shared" si="110"/>
        <v>2803.7999999999997</v>
      </c>
      <c r="J222" s="24">
        <f t="shared" si="110"/>
        <v>1500</v>
      </c>
      <c r="K222" s="24">
        <f t="shared" si="110"/>
        <v>1387.8</v>
      </c>
      <c r="L222" s="24">
        <f t="shared" si="110"/>
        <v>438</v>
      </c>
      <c r="M222" s="24">
        <f t="shared" si="110"/>
        <v>2409</v>
      </c>
      <c r="N222" s="24">
        <f t="shared" si="110"/>
        <v>2334</v>
      </c>
      <c r="O222" s="24">
        <f t="shared" si="110"/>
        <v>2262</v>
      </c>
      <c r="P222" s="24">
        <f t="shared" si="110"/>
        <v>4588.5</v>
      </c>
      <c r="Q222" s="24">
        <f t="shared" si="110"/>
        <v>215.1</v>
      </c>
      <c r="R222" s="24">
        <f t="shared" si="110"/>
        <v>1050</v>
      </c>
      <c r="S222" s="24">
        <f t="shared" si="110"/>
        <v>2385</v>
      </c>
      <c r="T222" s="24">
        <f t="shared" si="110"/>
        <v>7891.5</v>
      </c>
      <c r="U222" s="24">
        <f t="shared" si="110"/>
        <v>681</v>
      </c>
      <c r="V222" s="24">
        <f t="shared" si="110"/>
        <v>120</v>
      </c>
      <c r="W222" s="24">
        <f t="shared" si="110"/>
        <v>2431.1999999999998</v>
      </c>
      <c r="X222" s="24">
        <f t="shared" si="110"/>
        <v>8678.6999999999989</v>
      </c>
      <c r="Y222" s="24">
        <f t="shared" si="110"/>
        <v>3435</v>
      </c>
    </row>
    <row r="223" spans="1:35" s="56" customFormat="1" ht="30" customHeight="1" collapsed="1" x14ac:dyDescent="0.2">
      <c r="A223" s="12" t="s">
        <v>134</v>
      </c>
      <c r="B223" s="8">
        <v>0.38</v>
      </c>
      <c r="C223" s="8">
        <f>C220/C221</f>
        <v>0.63086130592583256</v>
      </c>
      <c r="D223" s="14">
        <f t="shared" si="104"/>
        <v>1.66016133138377</v>
      </c>
      <c r="E223" s="162">
        <f t="shared" ref="E223:Y223" si="111">E220/E221</f>
        <v>0.41322314049586778</v>
      </c>
      <c r="F223" s="162">
        <f t="shared" si="111"/>
        <v>0.60510710395740042</v>
      </c>
      <c r="G223" s="162">
        <f t="shared" si="111"/>
        <v>0.81983062279847108</v>
      </c>
      <c r="H223" s="88">
        <f t="shared" si="111"/>
        <v>0.74256292906178489</v>
      </c>
      <c r="I223" s="88">
        <f t="shared" si="111"/>
        <v>1.0274846086191733</v>
      </c>
      <c r="J223" s="88">
        <f t="shared" si="111"/>
        <v>0.41663194733772185</v>
      </c>
      <c r="K223" s="88">
        <f t="shared" si="111"/>
        <v>1.3217142857142856</v>
      </c>
      <c r="L223" s="88">
        <f t="shared" si="111"/>
        <v>7.7187417393602964E-2</v>
      </c>
      <c r="M223" s="88">
        <f t="shared" si="111"/>
        <v>0.58057985684332292</v>
      </c>
      <c r="N223" s="88">
        <f t="shared" si="111"/>
        <v>0.54439857252816459</v>
      </c>
      <c r="O223" s="88">
        <f t="shared" si="111"/>
        <v>0.99656357388316152</v>
      </c>
      <c r="P223" s="88">
        <f t="shared" si="111"/>
        <v>1.0099042588312974</v>
      </c>
      <c r="Q223" s="88">
        <f t="shared" si="111"/>
        <v>0.2702600829249906</v>
      </c>
      <c r="R223" s="88">
        <f t="shared" si="111"/>
        <v>0.93457943925233644</v>
      </c>
      <c r="S223" s="88">
        <f t="shared" si="111"/>
        <v>0.75960252245365945</v>
      </c>
      <c r="T223" s="88">
        <f t="shared" si="111"/>
        <v>0.43962563716888109</v>
      </c>
      <c r="U223" s="88">
        <f t="shared" si="111"/>
        <v>0.54950375211813118</v>
      </c>
      <c r="V223" s="88">
        <f t="shared" si="111"/>
        <v>0.70671378091872794</v>
      </c>
      <c r="W223" s="88">
        <f t="shared" si="111"/>
        <v>1.0910070005385029</v>
      </c>
      <c r="X223" s="88">
        <f t="shared" si="111"/>
        <v>0.67039766407119017</v>
      </c>
      <c r="Y223" s="88">
        <f t="shared" si="111"/>
        <v>0.56677556677556673</v>
      </c>
    </row>
    <row r="224" spans="1:35" s="112" customFormat="1" ht="30" customHeight="1" outlineLevel="1" x14ac:dyDescent="0.2">
      <c r="A224" s="49" t="s">
        <v>136</v>
      </c>
      <c r="B224" s="22">
        <v>5078</v>
      </c>
      <c r="C224" s="25">
        <f>SUM(E224:Y224)</f>
        <v>1000</v>
      </c>
      <c r="D224" s="8">
        <f t="shared" si="104"/>
        <v>0.19692792437967704</v>
      </c>
      <c r="E224" s="161"/>
      <c r="F224" s="160"/>
      <c r="G224" s="161"/>
      <c r="H224" s="159">
        <v>200</v>
      </c>
      <c r="I224" s="159">
        <v>800</v>
      </c>
      <c r="J224" s="160"/>
      <c r="K224" s="160"/>
      <c r="L224" s="161"/>
      <c r="M224" s="160"/>
      <c r="N224" s="160"/>
      <c r="O224" s="161"/>
      <c r="P224" s="161"/>
      <c r="Q224" s="160"/>
      <c r="R224" s="160"/>
      <c r="S224" s="160"/>
      <c r="T224" s="160"/>
      <c r="U224" s="160"/>
      <c r="V224" s="160"/>
      <c r="W224" s="161"/>
      <c r="X224" s="160"/>
      <c r="Y224" s="161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ref="D225:D233" si="112">C225/B225</f>
        <v>0.82320630429431108</v>
      </c>
      <c r="E225" s="154"/>
      <c r="F225" s="154">
        <v>9181</v>
      </c>
      <c r="G225" s="154">
        <v>34469</v>
      </c>
      <c r="H225" s="154">
        <v>40058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1934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190</v>
      </c>
      <c r="D226" s="8">
        <f t="shared" si="112"/>
        <v>0.22379269729093051</v>
      </c>
      <c r="E226" s="161"/>
      <c r="F226" s="161">
        <f t="shared" ref="F226:Y226" si="113">F224*0.19</f>
        <v>0</v>
      </c>
      <c r="G226" s="161">
        <f t="shared" si="113"/>
        <v>0</v>
      </c>
      <c r="H226" s="161">
        <f t="shared" si="113"/>
        <v>38</v>
      </c>
      <c r="I226" s="161">
        <f t="shared" si="113"/>
        <v>152</v>
      </c>
      <c r="J226" s="161">
        <f t="shared" si="113"/>
        <v>0</v>
      </c>
      <c r="K226" s="161">
        <f t="shared" si="113"/>
        <v>0</v>
      </c>
      <c r="L226" s="161">
        <f t="shared" si="113"/>
        <v>0</v>
      </c>
      <c r="M226" s="161">
        <f t="shared" si="113"/>
        <v>0</v>
      </c>
      <c r="N226" s="161">
        <f t="shared" si="113"/>
        <v>0</v>
      </c>
      <c r="O226" s="161">
        <f t="shared" si="113"/>
        <v>0</v>
      </c>
      <c r="P226" s="161">
        <f t="shared" si="113"/>
        <v>0</v>
      </c>
      <c r="Q226" s="161">
        <f t="shared" si="113"/>
        <v>0</v>
      </c>
      <c r="R226" s="161">
        <f t="shared" si="113"/>
        <v>0</v>
      </c>
      <c r="S226" s="161">
        <f t="shared" si="113"/>
        <v>0</v>
      </c>
      <c r="T226" s="161">
        <f t="shared" si="113"/>
        <v>0</v>
      </c>
      <c r="U226" s="161">
        <f t="shared" si="113"/>
        <v>0</v>
      </c>
      <c r="V226" s="161"/>
      <c r="W226" s="161">
        <f t="shared" si="113"/>
        <v>0</v>
      </c>
      <c r="X226" s="161">
        <f t="shared" si="113"/>
        <v>0</v>
      </c>
      <c r="Y226" s="161">
        <f t="shared" si="113"/>
        <v>0</v>
      </c>
    </row>
    <row r="227" spans="1:25" s="56" customFormat="1" ht="30" customHeight="1" collapsed="1" x14ac:dyDescent="0.2">
      <c r="A227" s="12" t="s">
        <v>138</v>
      </c>
      <c r="B227" s="8">
        <v>1.9E-2</v>
      </c>
      <c r="C227" s="8">
        <f>C224/C225</f>
        <v>3.6028505753752369E-3</v>
      </c>
      <c r="D227" s="8"/>
      <c r="E227" s="162"/>
      <c r="F227" s="162"/>
      <c r="G227" s="162"/>
      <c r="H227" s="162">
        <f>H224/H225</f>
        <v>4.9927604972789452E-3</v>
      </c>
      <c r="I227" s="162">
        <f t="shared" ref="I227" si="114">I224/I225</f>
        <v>0.11433471487780478</v>
      </c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s="44" customFormat="1" ht="30" customHeight="1" x14ac:dyDescent="0.2">
      <c r="A228" s="49" t="s">
        <v>139</v>
      </c>
      <c r="B228" s="25">
        <v>60</v>
      </c>
      <c r="C228" s="25">
        <f>SUM(E228:Y228)</f>
        <v>12</v>
      </c>
      <c r="D228" s="8">
        <f t="shared" si="112"/>
        <v>0.2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42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2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141</v>
      </c>
      <c r="B233" s="25">
        <f>B231+B229+B226+B222+B218</f>
        <v>47284.5</v>
      </c>
      <c r="C233" s="25">
        <f>C231+C229+C226+C222+C218</f>
        <v>84864.55</v>
      </c>
      <c r="D233" s="8">
        <f t="shared" si="112"/>
        <v>1.7947646691833476</v>
      </c>
      <c r="E233" s="132">
        <f>E231+E229+E226+E222+E218</f>
        <v>877.5</v>
      </c>
      <c r="F233" s="132">
        <f>F231+F229+F226+F222+F218</f>
        <v>2585.8500000000004</v>
      </c>
      <c r="G233" s="132">
        <f t="shared" ref="G233:Y233" si="115">G231+G229+G226+G222+G218</f>
        <v>11330.7</v>
      </c>
      <c r="H233" s="132">
        <f>H231+H229+H226+H222+H218</f>
        <v>6463.4</v>
      </c>
      <c r="I233" s="132">
        <f t="shared" si="115"/>
        <v>4064.1499999999996</v>
      </c>
      <c r="J233" s="132">
        <f t="shared" si="115"/>
        <v>3457.5</v>
      </c>
      <c r="K233" s="132">
        <f t="shared" si="115"/>
        <v>2332.8000000000002</v>
      </c>
      <c r="L233" s="24">
        <f t="shared" si="115"/>
        <v>631.5</v>
      </c>
      <c r="M233" s="132">
        <f t="shared" si="115"/>
        <v>3108.3</v>
      </c>
      <c r="N233" s="132">
        <f t="shared" si="115"/>
        <v>3537.75</v>
      </c>
      <c r="O233" s="132">
        <f>O231+O229+O226+O222+O218</f>
        <v>3005.4</v>
      </c>
      <c r="P233" s="133">
        <f t="shared" si="115"/>
        <v>5358.75</v>
      </c>
      <c r="Q233" s="132">
        <f t="shared" si="115"/>
        <v>2241</v>
      </c>
      <c r="R233" s="132">
        <f t="shared" si="115"/>
        <v>1612.5</v>
      </c>
      <c r="S233" s="132">
        <f t="shared" si="115"/>
        <v>3194.55</v>
      </c>
      <c r="T233" s="132">
        <f t="shared" si="115"/>
        <v>8396.85</v>
      </c>
      <c r="U233" s="132">
        <f t="shared" si="115"/>
        <v>1558.5</v>
      </c>
      <c r="V233" s="132">
        <f t="shared" si="115"/>
        <v>378.75</v>
      </c>
      <c r="W233" s="132">
        <f t="shared" si="115"/>
        <v>3869.3999999999996</v>
      </c>
      <c r="X233" s="132">
        <f t="shared" si="115"/>
        <v>11174.4</v>
      </c>
      <c r="Y233" s="132">
        <f t="shared" si="115"/>
        <v>5685</v>
      </c>
    </row>
    <row r="234" spans="1:25" s="44" customFormat="1" ht="45" hidden="1" customHeight="1" x14ac:dyDescent="0.2">
      <c r="A234" s="12" t="s">
        <v>215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156</v>
      </c>
      <c r="B235" s="47">
        <v>3</v>
      </c>
      <c r="C235" s="47">
        <f>C233/C234*10</f>
        <v>11.520491692006953</v>
      </c>
      <c r="D235" s="8">
        <f>C235/B235</f>
        <v>3.8401638973356511</v>
      </c>
      <c r="E235" s="156">
        <f>E233/E234*10</f>
        <v>12.894930198383541</v>
      </c>
      <c r="F235" s="156">
        <f>F233/F234*10</f>
        <v>12.205465873690176</v>
      </c>
      <c r="G235" s="156">
        <f t="shared" ref="G235:X235" si="116">G233/G234*10</f>
        <v>17.549835044839924</v>
      </c>
      <c r="H235" s="156">
        <f>H233/H234*10</f>
        <v>8.784658040665434</v>
      </c>
      <c r="I235" s="156">
        <f t="shared" si="116"/>
        <v>15.276462186137421</v>
      </c>
      <c r="J235" s="156">
        <f t="shared" si="116"/>
        <v>12.301643777129438</v>
      </c>
      <c r="K235" s="156">
        <f>K233/K234*10</f>
        <v>18.626636857234111</v>
      </c>
      <c r="L235" s="156">
        <f t="shared" si="116"/>
        <v>1.00493316359007</v>
      </c>
      <c r="M235" s="156">
        <f>M233/M234*10</f>
        <v>10.120140652471186</v>
      </c>
      <c r="N235" s="156">
        <f t="shared" si="116"/>
        <v>11.799579747848711</v>
      </c>
      <c r="O235" s="156">
        <f>O233/O234*10</f>
        <v>15.014988009592328</v>
      </c>
      <c r="P235" s="156">
        <f t="shared" si="116"/>
        <v>14.412215588187834</v>
      </c>
      <c r="Q235" s="156">
        <f t="shared" si="116"/>
        <v>10.588735588735588</v>
      </c>
      <c r="R235" s="156">
        <f t="shared" si="116"/>
        <v>11.194806998056094</v>
      </c>
      <c r="S235" s="156">
        <f t="shared" si="116"/>
        <v>14.956458635703919</v>
      </c>
      <c r="T235" s="156">
        <f t="shared" si="116"/>
        <v>8.8410229952830193</v>
      </c>
      <c r="U235" s="156">
        <f t="shared" si="116"/>
        <v>11.568438242280285</v>
      </c>
      <c r="V235" s="156">
        <f t="shared" si="116"/>
        <v>12.821597833446177</v>
      </c>
      <c r="W235" s="156">
        <f t="shared" si="116"/>
        <v>17.712166987091457</v>
      </c>
      <c r="X235" s="156">
        <f t="shared" si="116"/>
        <v>14.026736961024289</v>
      </c>
      <c r="Y235" s="157">
        <f>Y233/Y234*10</f>
        <v>10.787066904481804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</row>
    <row r="246" spans="1:25" ht="20.25" hidden="1" customHeight="1" x14ac:dyDescent="0.25">
      <c r="A246" s="178"/>
      <c r="B246" s="179"/>
      <c r="C246" s="179"/>
      <c r="D246" s="179"/>
      <c r="E246" s="179"/>
      <c r="F246" s="179"/>
      <c r="G246" s="179"/>
      <c r="H246" s="179"/>
      <c r="I246" s="179"/>
      <c r="J246" s="179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2023-07-05T07:16:04Z</cp:lastPrinted>
  <dcterms:created xsi:type="dcterms:W3CDTF">2017-06-08T05:54:08Z</dcterms:created>
  <dcterms:modified xsi:type="dcterms:W3CDTF">2023-07-05T10:47:45Z</dcterms:modified>
</cp:coreProperties>
</file>