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stroitt\Григорьева С.А новая\2023\капитальный ремонт\минстрой\утвержденный план 2021-2023\апрель\"/>
    </mc:Choice>
  </mc:AlternateContent>
  <bookViews>
    <workbookView xWindow="-120" yWindow="-120" windowWidth="19440" windowHeight="15600"/>
  </bookViews>
  <sheets>
    <sheet name="Перечень" sheetId="1" r:id="rId1"/>
    <sheet name="Реестр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8" i="1" l="1"/>
  <c r="C46" i="2"/>
  <c r="G46" i="2"/>
  <c r="F46" i="2"/>
  <c r="E46" i="2"/>
  <c r="D46" i="2"/>
  <c r="G44" i="2"/>
  <c r="F44" i="2"/>
  <c r="E44" i="2"/>
  <c r="D44" i="2"/>
  <c r="C43" i="2"/>
  <c r="C42" i="2"/>
  <c r="C44" i="2" s="1"/>
  <c r="G39" i="2"/>
  <c r="F39" i="2"/>
  <c r="E39" i="2"/>
  <c r="D39" i="2"/>
  <c r="C38" i="2"/>
  <c r="C37" i="2"/>
  <c r="C36" i="2"/>
  <c r="C35" i="2"/>
  <c r="C39" i="2" s="1"/>
  <c r="R48" i="1"/>
  <c r="M48" i="1"/>
  <c r="K48" i="1"/>
  <c r="J48" i="1"/>
  <c r="I48" i="1"/>
  <c r="Q46" i="1"/>
  <c r="K46" i="1"/>
  <c r="J46" i="1"/>
  <c r="I46" i="1"/>
  <c r="H46" i="1"/>
  <c r="R45" i="1"/>
  <c r="M45" i="1"/>
  <c r="R44" i="1"/>
  <c r="R46" i="1" s="1"/>
  <c r="M44" i="1"/>
  <c r="M46" i="1" s="1"/>
  <c r="Q41" i="1"/>
  <c r="K41" i="1"/>
  <c r="J41" i="1"/>
  <c r="I41" i="1"/>
  <c r="H41" i="1"/>
  <c r="M40" i="1"/>
  <c r="R40" i="1" s="1"/>
  <c r="M39" i="1"/>
  <c r="R39" i="1" s="1"/>
  <c r="M38" i="1"/>
  <c r="R38" i="1" s="1"/>
  <c r="M37" i="1"/>
  <c r="M41" i="1" s="1"/>
  <c r="R37" i="1" l="1"/>
  <c r="R41" i="1" s="1"/>
  <c r="G32" i="2" l="1"/>
  <c r="F32" i="2"/>
  <c r="D32" i="2"/>
  <c r="C31" i="2"/>
  <c r="C30" i="2"/>
  <c r="C29" i="2"/>
  <c r="C28" i="2"/>
  <c r="C27" i="2"/>
  <c r="C26" i="2"/>
  <c r="C32" i="2" s="1"/>
  <c r="C25" i="2"/>
  <c r="M28" i="1" l="1"/>
  <c r="Q34" i="1"/>
  <c r="K34" i="1"/>
  <c r="J34" i="1"/>
  <c r="I34" i="1"/>
  <c r="H34" i="1"/>
  <c r="M33" i="1"/>
  <c r="M32" i="1"/>
  <c r="M31" i="1"/>
  <c r="M30" i="1"/>
  <c r="M29" i="1"/>
  <c r="A29" i="1"/>
  <c r="A30" i="1" s="1"/>
  <c r="A31" i="1" s="1"/>
  <c r="A32" i="1" s="1"/>
  <c r="A33" i="1" s="1"/>
  <c r="R27" i="1"/>
  <c r="R34" i="1" s="1"/>
  <c r="M27" i="1"/>
  <c r="M34" i="1" s="1"/>
  <c r="Q48" i="1" l="1"/>
</calcChain>
</file>

<file path=xl/sharedStrings.xml><?xml version="1.0" encoding="utf-8"?>
<sst xmlns="http://schemas.openxmlformats.org/spreadsheetml/2006/main" count="224" uniqueCount="122">
  <si>
    <t xml:space="preserve">П Е Р Е Ч Е Н Ь
многоквартирных домов, расположенных на территории Чувашской Республики, в отношении которых в 2021–2023 годах  планируется проведение  капитального ремонта общего имущества                      </t>
  </si>
  <si>
    <t>№ п/п</t>
  </si>
  <si>
    <t>Адрес многоквартирного дома</t>
  </si>
  <si>
    <t>Год</t>
  </si>
  <si>
    <t>Материал стен</t>
  </si>
  <si>
    <t>Количество этажей в многоквартирном доме</t>
  </si>
  <si>
    <t>Количество подъездов в многоквартирном доме</t>
  </si>
  <si>
    <t>Общая площадь МКД, всего</t>
  </si>
  <si>
    <t>Площадь помещений МКД</t>
  </si>
  <si>
    <t>Количество жителей, зарегистрированных в многоквартирном доме на дату утверждения Республикан-ской программы капитального ремонта общего имущества в многоквартир-
ных домах, расположенных на территории Чувашской Республики, на 2014–
2043 годы</t>
  </si>
  <si>
    <t>Вид ремонта общего имущества 
в много-
квартирном доме</t>
  </si>
  <si>
    <t>Стоимость капитального ремонта</t>
  </si>
  <si>
    <t>Удельная стоимость капитального ремонта 1 кв. м общей площади помещений МКД</t>
  </si>
  <si>
    <t>Предельная стоимость капитального ремонта 1 кв. м общей площади помещений МКД</t>
  </si>
  <si>
    <t>Способ формиро-вания фонда капитального ремонта</t>
  </si>
  <si>
    <t>Минимальный размер фонда капитального ремонта (для домов, выбравших спецсчет)</t>
  </si>
  <si>
    <t>Год проведения капитального ремонта общего имущества в многоквартирных домах</t>
  </si>
  <si>
    <t>ввода в 
экс-
плуата-
цию мно-
гоквар-
тирного дома</t>
  </si>
  <si>
    <t>Завершение последнего капитального ремонта в многоквартирном доме</t>
  </si>
  <si>
    <t>Всего</t>
  </si>
  <si>
    <t>В том числе жилых помещений, находящихся в собственности граждан</t>
  </si>
  <si>
    <t>Всего:</t>
  </si>
  <si>
    <t>за счет средств государствен-
ной корпора-
ции – Фонда содействия реформирова-нию жилищ-
но-комму-
нального хозяйства</t>
  </si>
  <si>
    <t>за счет средств государственной и муниципальной поддержки</t>
  </si>
  <si>
    <t>За счет средств бюджета субъекта Российской Федерации</t>
  </si>
  <si>
    <t>За счет средств местного бюджета</t>
  </si>
  <si>
    <t>За счет средств собственников помещений в МКД</t>
  </si>
  <si>
    <t>кв.метров</t>
  </si>
  <si>
    <t>чел.</t>
  </si>
  <si>
    <t>рублей</t>
  </si>
  <si>
    <t>рублей/кв.м</t>
  </si>
  <si>
    <t>кирпич</t>
  </si>
  <si>
    <t>2</t>
  </si>
  <si>
    <t>1</t>
  </si>
  <si>
    <t>ремонт системы электроснабжения</t>
  </si>
  <si>
    <t>на счете рег.оператора</t>
  </si>
  <si>
    <t>2022 г.</t>
  </si>
  <si>
    <t>3</t>
  </si>
  <si>
    <t>ремонт крыши</t>
  </si>
  <si>
    <t>на счете рег. оператора</t>
  </si>
  <si>
    <t>5</t>
  </si>
  <si>
    <t>Итого: 2 дома</t>
  </si>
  <si>
    <t xml:space="preserve">Р Е Е С Т Р                                                                                                                                                                                                                                                                            
многоквартирных домов, расположенных на территории Чувашской Республики, в отношении которых планируется проведение капитального ремонта 
общего имущества, по видам капитального ремонта </t>
  </si>
  <si>
    <t>Стоимость капитального ремонта общего имущества в многоквартирном доме – всего</t>
  </si>
  <si>
    <t>Ремонт внутридомовых инженерных систем</t>
  </si>
  <si>
    <t>Установка коллективных (общедомовых) ПУ и УУ</t>
  </si>
  <si>
    <t>Ремонт крыши</t>
  </si>
  <si>
    <t>Ремонт, замена, модернизация лифтов, ремонт лифтовых шахт,  машинных и блочных помещений</t>
  </si>
  <si>
    <t>Ремонт подвальных помещений, относящихся к общему имуществу в многоквартирном доме</t>
  </si>
  <si>
    <t xml:space="preserve">Утепление и ремонт фасада многоквартирного дома </t>
  </si>
  <si>
    <t>Ремонт фундамента   многоквартирного дома</t>
  </si>
  <si>
    <t>Энерге-тическое обследо-вание много-квартир-ного дома</t>
  </si>
  <si>
    <t>руб.</t>
  </si>
  <si>
    <t>кв.м.</t>
  </si>
  <si>
    <t>ед.</t>
  </si>
  <si>
    <t>куб.м.</t>
  </si>
  <si>
    <t>4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</si>
  <si>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</si>
  <si>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</si>
  <si>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</si>
  <si>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</si>
  <si>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</si>
  <si>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</si>
  <si>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</si>
  <si>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</si>
  <si>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</si>
  <si>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</si>
  <si>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</si>
  <si>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Итого по району</t>
  </si>
  <si>
    <t>2023 г.</t>
  </si>
  <si>
    <t>1984</t>
  </si>
  <si>
    <t>1985</t>
  </si>
  <si>
    <t>1970</t>
  </si>
  <si>
    <t>Итого: 4 дома</t>
  </si>
  <si>
    <t>1973</t>
  </si>
  <si>
    <t>2016</t>
  </si>
  <si>
    <t>1971</t>
  </si>
  <si>
    <t>Козловский район</t>
  </si>
  <si>
    <t>ст. Тюрлема, ул. Лесная, д. 1</t>
  </si>
  <si>
    <t>2017</t>
  </si>
  <si>
    <t>панель</t>
  </si>
  <si>
    <t>г. Козловка, ул. Герцена, д. 5</t>
  </si>
  <si>
    <t>2009</t>
  </si>
  <si>
    <t>ремонт  систем  электроснабжения,  водоотведения</t>
  </si>
  <si>
    <t>г. Козловка, ул. Герцена, д. 8</t>
  </si>
  <si>
    <t>г. Козловка, ул. Герцена, д. 11</t>
  </si>
  <si>
    <t>1992</t>
  </si>
  <si>
    <t>1969</t>
  </si>
  <si>
    <t>Итого: 7 домов</t>
  </si>
  <si>
    <t>1977</t>
  </si>
  <si>
    <t>1966</t>
  </si>
  <si>
    <t>ремонт систем холодного водоснабжения, теплоснабжения</t>
  </si>
  <si>
    <t>Итого за 2021–2023 годы: 13 домов</t>
  </si>
  <si>
    <t>г. Козловка, ул. Герцена,         д. 11</t>
  </si>
  <si>
    <t>г. Козловка,                             ул. Маяковского, д. 4</t>
  </si>
  <si>
    <t>г. Козловка,                                    ул. Маяковского, д. 5</t>
  </si>
  <si>
    <t>г. Козловка,                                       ул. Маяковского, д. 8</t>
  </si>
  <si>
    <t>г. Козловка,                                      ул. Маяковского, д. 2</t>
  </si>
  <si>
    <t>ремонт систем водоотведения,  теплоснабжения, холодного водоснабжения, замена узлов управления и регулирования потребления тепловой энергии</t>
  </si>
  <si>
    <t>г. Козловка,                                       ул. Маяковского, д. 7</t>
  </si>
  <si>
    <t xml:space="preserve">ремонт крыши </t>
  </si>
  <si>
    <t>г. Козловка,                           ул. Чернышевского, д. 9</t>
  </si>
  <si>
    <t>г. Козловка,                           ул. Лобачевского, д. 22</t>
  </si>
  <si>
    <t>г. Козловка,                               ул. Маяковского, д. 4</t>
  </si>
  <si>
    <t>г. Козловка,                               ул. Маяковского, д. 5</t>
  </si>
  <si>
    <t>г. Козловка,                               ул. Маяковского, д. 8</t>
  </si>
  <si>
    <t>г. Козловка,                                ул. Маяковского, д. 2</t>
  </si>
  <si>
    <t>г. Козловка,                                ул. Маяковского, д. 7</t>
  </si>
  <si>
    <t>г. Козловка,                         ул. Чкалова, д. 10</t>
  </si>
  <si>
    <t>г. Козловка,                                       ул. Лобачевского, д. 22</t>
  </si>
  <si>
    <t>г. Козловка,                                  ул. Чернышевского, д. 9</t>
  </si>
  <si>
    <t>Козловский муниципальный округ</t>
  </si>
  <si>
    <t>ремонт системы теплоснабжения</t>
  </si>
  <si>
    <t>ремонт крыши,  систем холодного водоснабжения,  водоотведения, теплоснабжения,     замена узлов управления и регулирования потребления тепловой энергии</t>
  </si>
  <si>
    <t>Приложение № 2
 муниципального краткосрочного плана реализации в 2021-2023 годах на территории  Козловского муниципального округа  Республиканской программы капитального ремонта общего имущества в многоквартирных домах, расположенных на территории Чувашской Республики, на 2014-2043 годы</t>
  </si>
  <si>
    <t xml:space="preserve">Приложение № 1
муниципального краткосрочного плана реализации в 2021-2023 годах на территории Козловского муниципального округа Республиканской программы капитального ремонта общего имущества в многоквартирных домах, расположенных на территории Чувашской Республики, на 2014-2043 годы      </t>
  </si>
  <si>
    <t>г. Козловка, ул. Чкалова,            д. 10</t>
  </si>
  <si>
    <t>ст. Тюрлема, ул. Лесная,              д. 2</t>
  </si>
  <si>
    <t>ст. Тюрлема, ул. Лесная, 
д. 2</t>
  </si>
  <si>
    <t>Итого по округу</t>
  </si>
  <si>
    <t>2021 г.</t>
  </si>
  <si>
    <t>Приложение №1  к постановлению администрации Козловского муниципального округа
Чувашской Республики от 21.04.2023 №318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</si>
</sst>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  <charset val="1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2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 wrapText="1"/>
    </xf>
    <xf numFmtId="1" fontId="3" fillId="0" borderId="2" xfId="0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 textRotation="90" wrapText="1"/>
    </xf>
    <xf numFmtId="3" fontId="3" fillId="0" borderId="2" xfId="0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center" vertical="top" wrapText="1"/>
    </xf>
    <xf numFmtId="4" fontId="2" fillId="0" borderId="2" xfId="0" applyNumberFormat="1" applyFont="1" applyBorder="1" applyAlignment="1">
      <alignment horizontal="center" vertical="top" wrapText="1"/>
    </xf>
    <xf numFmtId="0" fontId="2" fillId="0" borderId="0" xfId="0" applyFont="1"/>
    <xf numFmtId="0" fontId="3" fillId="0" borderId="0" xfId="0" applyFont="1"/>
    <xf numFmtId="0" fontId="5" fillId="0" borderId="0" xfId="0" applyFont="1"/>
    <xf numFmtId="0" fontId="5" fillId="0" borderId="2" xfId="0" applyFont="1" applyBorder="1"/>
    <xf numFmtId="0" fontId="1" fillId="0" borderId="2" xfId="0" applyFont="1" applyBorder="1" applyAlignment="1">
      <alignment horizontal="center" vertical="center"/>
    </xf>
    <xf numFmtId="4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2" fontId="3" fillId="0" borderId="2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4" fontId="4" fillId="0" borderId="2" xfId="0" applyNumberFormat="1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horizontal="center" vertical="top" wrapText="1"/>
    </xf>
    <xf numFmtId="2" fontId="4" fillId="0" borderId="2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4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49" fontId="4" fillId="0" borderId="2" xfId="0" applyNumberFormat="1" applyFont="1" applyBorder="1" applyAlignment="1">
      <alignment horizontal="center" vertical="top" wrapText="1"/>
    </xf>
    <xf numFmtId="49" fontId="4" fillId="0" borderId="2" xfId="0" applyNumberFormat="1" applyFont="1" applyBorder="1" applyAlignment="1">
      <alignment horizontal="left" vertical="top" wrapText="1"/>
    </xf>
    <xf numFmtId="49" fontId="3" fillId="0" borderId="2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1" fontId="3" fillId="0" borderId="2" xfId="0" applyNumberFormat="1" applyFont="1" applyBorder="1" applyAlignment="1">
      <alignment horizontal="center" vertical="top" wrapText="1"/>
    </xf>
    <xf numFmtId="3" fontId="2" fillId="0" borderId="2" xfId="0" applyNumberFormat="1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horizontal="left" vertical="top" wrapText="1"/>
    </xf>
    <xf numFmtId="49" fontId="3" fillId="0" borderId="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4" fontId="3" fillId="0" borderId="2" xfId="0" applyNumberFormat="1" applyFont="1" applyFill="1" applyBorder="1" applyAlignment="1">
      <alignment horizontal="center" vertical="top" wrapText="1"/>
    </xf>
    <xf numFmtId="1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horizontal="center" vertical="top" wrapText="1"/>
    </xf>
    <xf numFmtId="49" fontId="2" fillId="0" borderId="2" xfId="0" applyNumberFormat="1" applyFont="1" applyFill="1" applyBorder="1" applyAlignment="1">
      <alignment horizontal="center" vertical="top" wrapText="1"/>
    </xf>
    <xf numFmtId="4" fontId="2" fillId="0" borderId="2" xfId="0" applyNumberFormat="1" applyFont="1" applyFill="1" applyBorder="1" applyAlignment="1">
      <alignment horizontal="center" vertical="top" wrapText="1"/>
    </xf>
    <xf numFmtId="3" fontId="2" fillId="0" borderId="2" xfId="0" applyNumberFormat="1" applyFont="1" applyFill="1" applyBorder="1" applyAlignment="1">
      <alignment horizontal="center" vertical="top" wrapText="1"/>
    </xf>
    <xf numFmtId="4" fontId="4" fillId="0" borderId="2" xfId="0" applyNumberFormat="1" applyFont="1" applyFill="1" applyBorder="1" applyAlignment="1">
      <alignment horizontal="center" vertical="top" wrapText="1"/>
    </xf>
    <xf numFmtId="3" fontId="4" fillId="0" borderId="2" xfId="0" applyNumberFormat="1" applyFont="1" applyFill="1" applyBorder="1" applyAlignment="1">
      <alignment horizontal="center" vertical="top" wrapText="1"/>
    </xf>
    <xf numFmtId="49" fontId="4" fillId="0" borderId="2" xfId="0" applyNumberFormat="1" applyFont="1" applyFill="1" applyBorder="1" applyAlignment="1">
      <alignment horizontal="left" vertical="top" wrapText="1"/>
    </xf>
    <xf numFmtId="3" fontId="3" fillId="0" borderId="2" xfId="0" applyNumberFormat="1" applyFont="1" applyFill="1" applyBorder="1" applyAlignment="1">
      <alignment horizontal="center" vertical="top" wrapText="1"/>
    </xf>
    <xf numFmtId="0" fontId="2" fillId="0" borderId="2" xfId="0" applyFont="1" applyFill="1" applyBorder="1"/>
    <xf numFmtId="49" fontId="2" fillId="0" borderId="2" xfId="0" applyNumberFormat="1" applyFont="1" applyFill="1" applyBorder="1" applyAlignment="1">
      <alignment vertical="top" wrapText="1"/>
    </xf>
    <xf numFmtId="0" fontId="2" fillId="0" borderId="2" xfId="0" applyFont="1" applyBorder="1"/>
    <xf numFmtId="49" fontId="2" fillId="0" borderId="2" xfId="0" applyNumberFormat="1" applyFont="1" applyBorder="1" applyAlignment="1">
      <alignment vertical="top" wrapText="1"/>
    </xf>
    <xf numFmtId="49" fontId="4" fillId="0" borderId="2" xfId="0" applyNumberFormat="1" applyFont="1" applyFill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2" fontId="6" fillId="0" borderId="2" xfId="0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3" fontId="2" fillId="0" borderId="2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1" fontId="3" fillId="0" borderId="2" xfId="0" applyNumberFormat="1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/>
    </xf>
    <xf numFmtId="2" fontId="2" fillId="0" borderId="2" xfId="0" applyNumberFormat="1" applyFont="1" applyBorder="1" applyAlignment="1">
      <alignment horizontal="center" vertical="center" wrapText="1"/>
    </xf>
    <xf numFmtId="0" fontId="4" fillId="0" borderId="0" xfId="0" quotePrefix="1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49" fontId="3" fillId="0" borderId="3" xfId="0" quotePrefix="1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4" fontId="3" fillId="0" borderId="3" xfId="0" applyNumberFormat="1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48"/>
  <sheetViews>
    <sheetView tabSelected="1" view="pageBreakPreview" zoomScale="60" zoomScaleNormal="90" workbookViewId="0">
      <selection activeCell="AE22" sqref="AE22"/>
    </sheetView>
  </sheetViews>
  <sheetFormatPr defaultRowHeight="15" x14ac:dyDescent="0.25"/>
  <cols>
    <col min="1" max="1" width="9.140625" style="13"/>
    <col min="2" max="2" width="25.140625" style="13" customWidth="1"/>
    <col min="3" max="3" width="9.140625" style="13"/>
    <col min="4" max="4" width="11.42578125" style="13" customWidth="1"/>
    <col min="5" max="5" width="11" style="13" customWidth="1"/>
    <col min="6" max="6" width="11.85546875" style="13" customWidth="1"/>
    <col min="7" max="7" width="12.85546875" style="13" customWidth="1"/>
    <col min="8" max="8" width="14.5703125" style="13" customWidth="1"/>
    <col min="9" max="9" width="16.85546875" style="13" customWidth="1"/>
    <col min="10" max="10" width="12.5703125" style="13" customWidth="1"/>
    <col min="11" max="11" width="17.140625" style="13" customWidth="1"/>
    <col min="12" max="12" width="21.85546875" style="13" customWidth="1"/>
    <col min="13" max="13" width="14.7109375" style="13" customWidth="1"/>
    <col min="14" max="16" width="9.140625" style="13"/>
    <col min="17" max="18" width="14.42578125" style="13" customWidth="1"/>
    <col min="19" max="19" width="13" style="13" customWidth="1"/>
    <col min="20" max="20" width="14" style="13" customWidth="1"/>
    <col min="21" max="21" width="10.28515625" style="13" customWidth="1"/>
    <col min="22" max="16384" width="9.140625" style="13"/>
  </cols>
  <sheetData>
    <row r="1" spans="17:21" x14ac:dyDescent="0.25">
      <c r="Q1" s="58" t="s">
        <v>121</v>
      </c>
      <c r="R1" s="58"/>
      <c r="S1" s="58"/>
      <c r="T1" s="58"/>
      <c r="U1" s="58"/>
    </row>
    <row r="2" spans="17:21" x14ac:dyDescent="0.25">
      <c r="Q2" s="58"/>
      <c r="R2" s="58"/>
      <c r="S2" s="58"/>
      <c r="T2" s="58"/>
      <c r="U2" s="58"/>
    </row>
    <row r="3" spans="17:21" x14ac:dyDescent="0.25">
      <c r="Q3" s="58"/>
      <c r="R3" s="58"/>
      <c r="S3" s="58"/>
      <c r="T3" s="58"/>
      <c r="U3" s="58"/>
    </row>
    <row r="4" spans="17:21" ht="5.25" customHeight="1" x14ac:dyDescent="0.25">
      <c r="Q4" s="58"/>
      <c r="R4" s="58"/>
      <c r="S4" s="58"/>
      <c r="T4" s="58"/>
      <c r="U4" s="58"/>
    </row>
    <row r="5" spans="17:21" hidden="1" x14ac:dyDescent="0.25">
      <c r="Q5" s="58"/>
      <c r="R5" s="58"/>
      <c r="S5" s="58"/>
      <c r="T5" s="58"/>
      <c r="U5" s="58"/>
    </row>
    <row r="6" spans="17:21" hidden="1" x14ac:dyDescent="0.25">
      <c r="Q6" s="58"/>
      <c r="R6" s="58"/>
      <c r="S6" s="58"/>
      <c r="T6" s="58"/>
      <c r="U6" s="58"/>
    </row>
    <row r="7" spans="17:21" ht="2.25" customHeight="1" x14ac:dyDescent="0.25">
      <c r="Q7" s="58"/>
      <c r="R7" s="58"/>
      <c r="S7" s="58"/>
      <c r="T7" s="58"/>
      <c r="U7" s="58"/>
    </row>
    <row r="8" spans="17:21" hidden="1" x14ac:dyDescent="0.25">
      <c r="Q8" s="58"/>
      <c r="R8" s="58"/>
      <c r="S8" s="58"/>
      <c r="T8" s="58"/>
      <c r="U8" s="58"/>
    </row>
    <row r="9" spans="17:21" ht="7.5" hidden="1" customHeight="1" x14ac:dyDescent="0.25">
      <c r="Q9" s="58"/>
      <c r="R9" s="58"/>
      <c r="S9" s="58"/>
      <c r="T9" s="58"/>
      <c r="U9" s="58"/>
    </row>
    <row r="10" spans="17:21" x14ac:dyDescent="0.25">
      <c r="Q10" s="58" t="s">
        <v>115</v>
      </c>
      <c r="R10" s="58"/>
      <c r="S10" s="58"/>
      <c r="T10" s="58"/>
      <c r="U10" s="58"/>
    </row>
    <row r="11" spans="17:21" x14ac:dyDescent="0.25">
      <c r="Q11" s="58"/>
      <c r="R11" s="58"/>
      <c r="S11" s="58"/>
      <c r="T11" s="58"/>
      <c r="U11" s="58"/>
    </row>
    <row r="12" spans="17:21" x14ac:dyDescent="0.25">
      <c r="Q12" s="58"/>
      <c r="R12" s="58"/>
      <c r="S12" s="58"/>
      <c r="T12" s="58"/>
      <c r="U12" s="58"/>
    </row>
    <row r="13" spans="17:21" x14ac:dyDescent="0.25">
      <c r="Q13" s="58"/>
      <c r="R13" s="58"/>
      <c r="S13" s="58"/>
      <c r="T13" s="58"/>
      <c r="U13" s="58"/>
    </row>
    <row r="14" spans="17:21" x14ac:dyDescent="0.25">
      <c r="Q14" s="58"/>
      <c r="R14" s="58"/>
      <c r="S14" s="58"/>
      <c r="T14" s="58"/>
      <c r="U14" s="58"/>
    </row>
    <row r="15" spans="17:21" x14ac:dyDescent="0.25">
      <c r="Q15" s="58"/>
      <c r="R15" s="58"/>
      <c r="S15" s="58"/>
      <c r="T15" s="58"/>
      <c r="U15" s="58"/>
    </row>
    <row r="16" spans="17:21" x14ac:dyDescent="0.25">
      <c r="Q16" s="58"/>
      <c r="R16" s="58"/>
      <c r="S16" s="58"/>
      <c r="T16" s="58"/>
      <c r="U16" s="58"/>
    </row>
    <row r="17" spans="1:22" x14ac:dyDescent="0.25">
      <c r="Q17" s="58"/>
      <c r="R17" s="58"/>
      <c r="S17" s="58"/>
      <c r="T17" s="58"/>
      <c r="U17" s="58"/>
    </row>
    <row r="18" spans="1:22" x14ac:dyDescent="0.25">
      <c r="Q18" s="58"/>
      <c r="R18" s="58"/>
      <c r="S18" s="58"/>
      <c r="T18" s="58"/>
      <c r="U18" s="58"/>
    </row>
    <row r="19" spans="1:22" ht="37.5" customHeight="1" x14ac:dyDescent="0.25">
      <c r="A19" s="1"/>
      <c r="B19" s="60" t="s">
        <v>0</v>
      </c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2"/>
      <c r="V19" s="2"/>
    </row>
    <row r="20" spans="1:22" x14ac:dyDescent="0.25">
      <c r="A20" s="57" t="s">
        <v>1</v>
      </c>
      <c r="B20" s="57" t="s">
        <v>2</v>
      </c>
      <c r="C20" s="57" t="s">
        <v>3</v>
      </c>
      <c r="D20" s="57"/>
      <c r="E20" s="57" t="s">
        <v>4</v>
      </c>
      <c r="F20" s="57" t="s">
        <v>5</v>
      </c>
      <c r="G20" s="57" t="s">
        <v>6</v>
      </c>
      <c r="H20" s="57" t="s">
        <v>7</v>
      </c>
      <c r="I20" s="57" t="s">
        <v>8</v>
      </c>
      <c r="J20" s="57"/>
      <c r="K20" s="61" t="s">
        <v>9</v>
      </c>
      <c r="L20" s="57" t="s">
        <v>10</v>
      </c>
      <c r="M20" s="57" t="s">
        <v>11</v>
      </c>
      <c r="N20" s="57"/>
      <c r="O20" s="57"/>
      <c r="P20" s="57"/>
      <c r="Q20" s="57"/>
      <c r="R20" s="57" t="s">
        <v>12</v>
      </c>
      <c r="S20" s="57" t="s">
        <v>13</v>
      </c>
      <c r="T20" s="57" t="s">
        <v>14</v>
      </c>
      <c r="U20" s="57" t="s">
        <v>15</v>
      </c>
      <c r="V20" s="57" t="s">
        <v>16</v>
      </c>
    </row>
    <row r="21" spans="1:22" x14ac:dyDescent="0.25">
      <c r="A21" s="57"/>
      <c r="B21" s="57"/>
      <c r="C21" s="57" t="s">
        <v>17</v>
      </c>
      <c r="D21" s="57" t="s">
        <v>18</v>
      </c>
      <c r="E21" s="57"/>
      <c r="F21" s="57"/>
      <c r="G21" s="57"/>
      <c r="H21" s="57"/>
      <c r="I21" s="57" t="s">
        <v>19</v>
      </c>
      <c r="J21" s="57" t="s">
        <v>20</v>
      </c>
      <c r="K21" s="61"/>
      <c r="L21" s="57"/>
      <c r="M21" s="57" t="s">
        <v>21</v>
      </c>
      <c r="N21" s="57" t="s">
        <v>22</v>
      </c>
      <c r="O21" s="57" t="s">
        <v>23</v>
      </c>
      <c r="P21" s="57"/>
      <c r="Q21" s="3"/>
      <c r="R21" s="57"/>
      <c r="S21" s="57"/>
      <c r="T21" s="57"/>
      <c r="U21" s="57"/>
      <c r="V21" s="57"/>
    </row>
    <row r="22" spans="1:22" ht="285.75" customHeight="1" x14ac:dyDescent="0.25">
      <c r="A22" s="57"/>
      <c r="B22" s="57"/>
      <c r="C22" s="57"/>
      <c r="D22" s="57"/>
      <c r="E22" s="57"/>
      <c r="F22" s="57"/>
      <c r="G22" s="57"/>
      <c r="H22" s="57"/>
      <c r="I22" s="57"/>
      <c r="J22" s="57"/>
      <c r="K22" s="61"/>
      <c r="L22" s="57"/>
      <c r="M22" s="57"/>
      <c r="N22" s="57"/>
      <c r="O22" s="3" t="s">
        <v>24</v>
      </c>
      <c r="P22" s="3" t="s">
        <v>25</v>
      </c>
      <c r="Q22" s="3" t="s">
        <v>26</v>
      </c>
      <c r="R22" s="57"/>
      <c r="S22" s="57"/>
      <c r="T22" s="57"/>
      <c r="U22" s="57"/>
      <c r="V22" s="57"/>
    </row>
    <row r="23" spans="1:22" ht="21.75" customHeight="1" x14ac:dyDescent="0.25">
      <c r="A23" s="57"/>
      <c r="B23" s="57"/>
      <c r="C23" s="57"/>
      <c r="D23" s="57"/>
      <c r="E23" s="57"/>
      <c r="F23" s="57"/>
      <c r="G23" s="57"/>
      <c r="H23" s="3" t="s">
        <v>27</v>
      </c>
      <c r="I23" s="3" t="s">
        <v>27</v>
      </c>
      <c r="J23" s="3" t="s">
        <v>27</v>
      </c>
      <c r="K23" s="4" t="s">
        <v>28</v>
      </c>
      <c r="L23" s="3"/>
      <c r="M23" s="3" t="s">
        <v>29</v>
      </c>
      <c r="N23" s="3" t="s">
        <v>29</v>
      </c>
      <c r="O23" s="3" t="s">
        <v>29</v>
      </c>
      <c r="P23" s="3" t="s">
        <v>29</v>
      </c>
      <c r="Q23" s="3" t="s">
        <v>29</v>
      </c>
      <c r="R23" s="3" t="s">
        <v>30</v>
      </c>
      <c r="S23" s="3" t="s">
        <v>30</v>
      </c>
      <c r="T23" s="3"/>
      <c r="U23" s="3" t="s">
        <v>29</v>
      </c>
      <c r="V23" s="5"/>
    </row>
    <row r="24" spans="1:22" x14ac:dyDescent="0.25">
      <c r="A24" s="6">
        <v>1</v>
      </c>
      <c r="B24" s="6">
        <v>2</v>
      </c>
      <c r="C24" s="6">
        <v>3</v>
      </c>
      <c r="D24" s="6">
        <v>4</v>
      </c>
      <c r="E24" s="6">
        <v>5</v>
      </c>
      <c r="F24" s="6">
        <v>6</v>
      </c>
      <c r="G24" s="6">
        <v>7</v>
      </c>
      <c r="H24" s="6">
        <v>8</v>
      </c>
      <c r="I24" s="6">
        <v>9</v>
      </c>
      <c r="J24" s="6">
        <v>10</v>
      </c>
      <c r="K24" s="4">
        <v>11</v>
      </c>
      <c r="L24" s="6">
        <v>12</v>
      </c>
      <c r="M24" s="6">
        <v>13</v>
      </c>
      <c r="N24" s="6">
        <v>14</v>
      </c>
      <c r="O24" s="6">
        <v>15</v>
      </c>
      <c r="P24" s="6">
        <v>16</v>
      </c>
      <c r="Q24" s="6">
        <v>17</v>
      </c>
      <c r="R24" s="6">
        <v>18</v>
      </c>
      <c r="S24" s="6">
        <v>19</v>
      </c>
      <c r="T24" s="6">
        <v>20</v>
      </c>
      <c r="U24" s="6">
        <v>21</v>
      </c>
      <c r="V24" s="6">
        <v>22</v>
      </c>
    </row>
    <row r="25" spans="1:22" x14ac:dyDescent="0.25">
      <c r="A25" s="59" t="s">
        <v>120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6"/>
    </row>
    <row r="26" spans="1:22" ht="15" customHeight="1" x14ac:dyDescent="0.25">
      <c r="A26" s="59" t="s">
        <v>77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3"/>
    </row>
    <row r="27" spans="1:22" ht="37.5" customHeight="1" x14ac:dyDescent="0.25">
      <c r="A27" s="25">
        <v>1</v>
      </c>
      <c r="B27" s="7" t="s">
        <v>78</v>
      </c>
      <c r="C27" s="32" t="s">
        <v>70</v>
      </c>
      <c r="D27" s="32" t="s">
        <v>79</v>
      </c>
      <c r="E27" s="8" t="s">
        <v>80</v>
      </c>
      <c r="F27" s="32" t="s">
        <v>37</v>
      </c>
      <c r="G27" s="32" t="s">
        <v>37</v>
      </c>
      <c r="H27" s="36">
        <v>1371.12</v>
      </c>
      <c r="I27" s="36">
        <v>1371.12</v>
      </c>
      <c r="J27" s="36">
        <v>1371.12</v>
      </c>
      <c r="K27" s="34">
        <v>30</v>
      </c>
      <c r="L27" s="8" t="s">
        <v>34</v>
      </c>
      <c r="M27" s="36">
        <f>N27+O27+P27+Q27</f>
        <v>602828.04</v>
      </c>
      <c r="N27" s="36"/>
      <c r="O27" s="36"/>
      <c r="P27" s="36"/>
      <c r="Q27" s="36">
        <v>602828.04</v>
      </c>
      <c r="R27" s="36">
        <f>M27/I27</f>
        <v>439.66103623315252</v>
      </c>
      <c r="S27" s="36">
        <v>15143.38</v>
      </c>
      <c r="T27" s="36" t="s">
        <v>35</v>
      </c>
      <c r="U27" s="20">
        <v>6.53</v>
      </c>
      <c r="V27" s="32">
        <v>2021</v>
      </c>
    </row>
    <row r="28" spans="1:22" ht="48" customHeight="1" x14ac:dyDescent="0.25">
      <c r="A28" s="25">
        <v>2</v>
      </c>
      <c r="B28" s="7" t="s">
        <v>81</v>
      </c>
      <c r="C28" s="32" t="s">
        <v>74</v>
      </c>
      <c r="D28" s="32" t="s">
        <v>82</v>
      </c>
      <c r="E28" s="8" t="s">
        <v>31</v>
      </c>
      <c r="F28" s="32" t="s">
        <v>32</v>
      </c>
      <c r="G28" s="32" t="s">
        <v>32</v>
      </c>
      <c r="H28" s="36">
        <v>706.32</v>
      </c>
      <c r="I28" s="36">
        <v>706.32</v>
      </c>
      <c r="J28" s="36">
        <v>706.32</v>
      </c>
      <c r="K28" s="34">
        <v>20</v>
      </c>
      <c r="L28" s="8" t="s">
        <v>83</v>
      </c>
      <c r="M28" s="36">
        <f>N28+O28+P28+Q28</f>
        <v>522722.03</v>
      </c>
      <c r="N28" s="36"/>
      <c r="O28" s="36"/>
      <c r="P28" s="36"/>
      <c r="Q28" s="36">
        <v>522722.03</v>
      </c>
      <c r="R28" s="36">
        <v>740.06</v>
      </c>
      <c r="S28" s="36">
        <v>15143.38</v>
      </c>
      <c r="T28" s="36" t="s">
        <v>35</v>
      </c>
      <c r="U28" s="20">
        <v>6.53</v>
      </c>
      <c r="V28" s="32">
        <v>2021</v>
      </c>
    </row>
    <row r="29" spans="1:22" ht="30.75" customHeight="1" x14ac:dyDescent="0.25">
      <c r="A29" s="25">
        <f t="shared" ref="A29:A33" si="0">A28+1</f>
        <v>3</v>
      </c>
      <c r="B29" s="7" t="s">
        <v>84</v>
      </c>
      <c r="C29" s="32" t="s">
        <v>71</v>
      </c>
      <c r="D29" s="32"/>
      <c r="E29" s="8" t="s">
        <v>80</v>
      </c>
      <c r="F29" s="32" t="s">
        <v>40</v>
      </c>
      <c r="G29" s="32" t="s">
        <v>40</v>
      </c>
      <c r="H29" s="36">
        <v>5488.53</v>
      </c>
      <c r="I29" s="36">
        <v>5488.53</v>
      </c>
      <c r="J29" s="36">
        <v>5282.61</v>
      </c>
      <c r="K29" s="34">
        <v>187</v>
      </c>
      <c r="L29" s="8" t="s">
        <v>38</v>
      </c>
      <c r="M29" s="36">
        <f t="shared" ref="M29:M33" si="1">N29+O29+P29+Q29</f>
        <v>2858268.38</v>
      </c>
      <c r="N29" s="36"/>
      <c r="O29" s="36"/>
      <c r="P29" s="36"/>
      <c r="Q29" s="36">
        <v>2858268.38</v>
      </c>
      <c r="R29" s="36">
        <v>520.77</v>
      </c>
      <c r="S29" s="36">
        <v>15143.38</v>
      </c>
      <c r="T29" s="36" t="s">
        <v>35</v>
      </c>
      <c r="U29" s="20">
        <v>6.53</v>
      </c>
      <c r="V29" s="32">
        <v>2021</v>
      </c>
    </row>
    <row r="30" spans="1:22" ht="30.75" customHeight="1" x14ac:dyDescent="0.25">
      <c r="A30" s="25">
        <f t="shared" si="0"/>
        <v>4</v>
      </c>
      <c r="B30" s="7" t="s">
        <v>93</v>
      </c>
      <c r="C30" s="32" t="s">
        <v>86</v>
      </c>
      <c r="D30" s="32"/>
      <c r="E30" s="8" t="s">
        <v>31</v>
      </c>
      <c r="F30" s="32" t="s">
        <v>40</v>
      </c>
      <c r="G30" s="32" t="s">
        <v>57</v>
      </c>
      <c r="H30" s="36">
        <v>4017.34</v>
      </c>
      <c r="I30" s="36">
        <v>4017.34</v>
      </c>
      <c r="J30" s="36">
        <v>3485.1</v>
      </c>
      <c r="K30" s="34">
        <v>150</v>
      </c>
      <c r="L30" s="8" t="s">
        <v>38</v>
      </c>
      <c r="M30" s="36">
        <f t="shared" si="1"/>
        <v>2969150.34</v>
      </c>
      <c r="N30" s="36"/>
      <c r="O30" s="36"/>
      <c r="P30" s="36"/>
      <c r="Q30" s="36">
        <v>2969150.34</v>
      </c>
      <c r="R30" s="36">
        <v>739.08</v>
      </c>
      <c r="S30" s="36">
        <v>15143.38</v>
      </c>
      <c r="T30" s="36" t="s">
        <v>35</v>
      </c>
      <c r="U30" s="20">
        <v>6.53</v>
      </c>
      <c r="V30" s="32">
        <v>2021</v>
      </c>
    </row>
    <row r="31" spans="1:22" ht="30.75" customHeight="1" x14ac:dyDescent="0.25">
      <c r="A31" s="25">
        <f t="shared" si="0"/>
        <v>5</v>
      </c>
      <c r="B31" s="7" t="s">
        <v>94</v>
      </c>
      <c r="C31" s="32" t="s">
        <v>87</v>
      </c>
      <c r="D31" s="32" t="s">
        <v>82</v>
      </c>
      <c r="E31" s="8" t="s">
        <v>31</v>
      </c>
      <c r="F31" s="32" t="s">
        <v>32</v>
      </c>
      <c r="G31" s="32" t="s">
        <v>32</v>
      </c>
      <c r="H31" s="36">
        <v>692.05</v>
      </c>
      <c r="I31" s="36">
        <v>692.05</v>
      </c>
      <c r="J31" s="36">
        <v>651.85</v>
      </c>
      <c r="K31" s="34">
        <v>35</v>
      </c>
      <c r="L31" s="8" t="s">
        <v>34</v>
      </c>
      <c r="M31" s="36">
        <f t="shared" si="1"/>
        <v>327211.39</v>
      </c>
      <c r="N31" s="36"/>
      <c r="O31" s="36"/>
      <c r="P31" s="36"/>
      <c r="Q31" s="36">
        <v>327211.39</v>
      </c>
      <c r="R31" s="36">
        <v>472.81</v>
      </c>
      <c r="S31" s="36">
        <v>15143.38</v>
      </c>
      <c r="T31" s="36" t="s">
        <v>35</v>
      </c>
      <c r="U31" s="20">
        <v>6.53</v>
      </c>
      <c r="V31" s="32">
        <v>2021</v>
      </c>
    </row>
    <row r="32" spans="1:22" ht="30.75" customHeight="1" x14ac:dyDescent="0.25">
      <c r="A32" s="25">
        <f t="shared" si="0"/>
        <v>6</v>
      </c>
      <c r="B32" s="7" t="s">
        <v>95</v>
      </c>
      <c r="C32" s="32" t="s">
        <v>72</v>
      </c>
      <c r="D32" s="32" t="s">
        <v>82</v>
      </c>
      <c r="E32" s="8" t="s">
        <v>31</v>
      </c>
      <c r="F32" s="32" t="s">
        <v>32</v>
      </c>
      <c r="G32" s="32" t="s">
        <v>32</v>
      </c>
      <c r="H32" s="36">
        <v>694.26</v>
      </c>
      <c r="I32" s="36">
        <v>694.26</v>
      </c>
      <c r="J32" s="36">
        <v>613.9</v>
      </c>
      <c r="K32" s="34">
        <v>20</v>
      </c>
      <c r="L32" s="8" t="s">
        <v>34</v>
      </c>
      <c r="M32" s="36">
        <f t="shared" si="1"/>
        <v>312409.23</v>
      </c>
      <c r="N32" s="36"/>
      <c r="O32" s="36"/>
      <c r="P32" s="36"/>
      <c r="Q32" s="36">
        <v>312409.23</v>
      </c>
      <c r="R32" s="36">
        <v>449.99</v>
      </c>
      <c r="S32" s="36">
        <v>15143.38</v>
      </c>
      <c r="T32" s="36" t="s">
        <v>35</v>
      </c>
      <c r="U32" s="20">
        <v>6.53</v>
      </c>
      <c r="V32" s="32">
        <v>2021</v>
      </c>
    </row>
    <row r="33" spans="1:1024" ht="30" x14ac:dyDescent="0.25">
      <c r="A33" s="25">
        <f t="shared" si="0"/>
        <v>7</v>
      </c>
      <c r="B33" s="7" t="s">
        <v>96</v>
      </c>
      <c r="C33" s="32" t="s">
        <v>72</v>
      </c>
      <c r="D33" s="32" t="s">
        <v>82</v>
      </c>
      <c r="E33" s="8" t="s">
        <v>80</v>
      </c>
      <c r="F33" s="32" t="s">
        <v>32</v>
      </c>
      <c r="G33" s="32" t="s">
        <v>32</v>
      </c>
      <c r="H33" s="36">
        <v>642.19000000000005</v>
      </c>
      <c r="I33" s="36">
        <v>642.19000000000005</v>
      </c>
      <c r="J33" s="36">
        <v>642.19000000000005</v>
      </c>
      <c r="K33" s="34">
        <v>22</v>
      </c>
      <c r="L33" s="8" t="s">
        <v>34</v>
      </c>
      <c r="M33" s="36">
        <f t="shared" si="1"/>
        <v>371836.29</v>
      </c>
      <c r="N33" s="36"/>
      <c r="O33" s="36"/>
      <c r="P33" s="36"/>
      <c r="Q33" s="36">
        <v>371836.29</v>
      </c>
      <c r="R33" s="36">
        <v>578.73</v>
      </c>
      <c r="S33" s="36">
        <v>15143.38</v>
      </c>
      <c r="T33" s="36" t="s">
        <v>35</v>
      </c>
      <c r="U33" s="20">
        <v>6.53</v>
      </c>
      <c r="V33" s="32">
        <v>2021</v>
      </c>
    </row>
    <row r="34" spans="1:1024" ht="15" customHeight="1" x14ac:dyDescent="0.25">
      <c r="A34" s="52"/>
      <c r="B34" s="53" t="s">
        <v>88</v>
      </c>
      <c r="C34" s="33"/>
      <c r="D34" s="33"/>
      <c r="E34" s="33"/>
      <c r="F34" s="33"/>
      <c r="G34" s="33"/>
      <c r="H34" s="10">
        <f>SUM(H27:H33)</f>
        <v>13611.81</v>
      </c>
      <c r="I34" s="10">
        <f t="shared" ref="I34:M34" si="2">SUM(I27:I33)</f>
        <v>13611.81</v>
      </c>
      <c r="J34" s="10">
        <f t="shared" si="2"/>
        <v>12753.09</v>
      </c>
      <c r="K34" s="35">
        <f t="shared" si="2"/>
        <v>464</v>
      </c>
      <c r="L34" s="10"/>
      <c r="M34" s="10">
        <f t="shared" si="2"/>
        <v>7964425.7000000002</v>
      </c>
      <c r="N34" s="10"/>
      <c r="O34" s="10"/>
      <c r="P34" s="10"/>
      <c r="Q34" s="10">
        <f t="shared" ref="Q34:R34" si="3">SUM(Q27:Q33)</f>
        <v>7964425.7000000002</v>
      </c>
      <c r="R34" s="10">
        <f t="shared" si="3"/>
        <v>3941.1010362331522</v>
      </c>
      <c r="S34" s="33"/>
      <c r="T34" s="33"/>
      <c r="U34" s="33"/>
      <c r="V34" s="33"/>
    </row>
    <row r="35" spans="1:1024" x14ac:dyDescent="0.25">
      <c r="A35" s="55" t="s">
        <v>36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</row>
    <row r="36" spans="1:1024" ht="15" customHeight="1" x14ac:dyDescent="0.25">
      <c r="A36" s="55" t="s">
        <v>111</v>
      </c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</row>
    <row r="37" spans="1:1024" ht="162" customHeight="1" x14ac:dyDescent="0.25">
      <c r="A37" s="49">
        <v>1</v>
      </c>
      <c r="B37" s="37" t="s">
        <v>97</v>
      </c>
      <c r="C37" s="38" t="s">
        <v>89</v>
      </c>
      <c r="D37" s="38"/>
      <c r="E37" s="39" t="s">
        <v>31</v>
      </c>
      <c r="F37" s="38" t="s">
        <v>40</v>
      </c>
      <c r="G37" s="38" t="s">
        <v>32</v>
      </c>
      <c r="H37" s="40">
        <v>1731.8</v>
      </c>
      <c r="I37" s="40">
        <v>1731.8</v>
      </c>
      <c r="J37" s="40">
        <v>1731.8</v>
      </c>
      <c r="K37" s="41">
        <v>52</v>
      </c>
      <c r="L37" s="39" t="s">
        <v>98</v>
      </c>
      <c r="M37" s="40">
        <f>N37+O37+P37+Q37</f>
        <v>4631932.67</v>
      </c>
      <c r="N37" s="40"/>
      <c r="O37" s="40"/>
      <c r="P37" s="40"/>
      <c r="Q37" s="40">
        <v>4631932.67</v>
      </c>
      <c r="R37" s="40">
        <f>M37/I37</f>
        <v>2674.6348712322438</v>
      </c>
      <c r="S37" s="40">
        <v>20169.39</v>
      </c>
      <c r="T37" s="39" t="s">
        <v>39</v>
      </c>
      <c r="U37" s="42">
        <v>6.92</v>
      </c>
      <c r="V37" s="38">
        <v>2022</v>
      </c>
    </row>
    <row r="38" spans="1:1024" ht="35.25" customHeight="1" x14ac:dyDescent="0.25">
      <c r="A38" s="49">
        <v>2</v>
      </c>
      <c r="B38" s="37" t="s">
        <v>99</v>
      </c>
      <c r="C38" s="38" t="s">
        <v>87</v>
      </c>
      <c r="D38" s="38" t="s">
        <v>82</v>
      </c>
      <c r="E38" s="39" t="s">
        <v>31</v>
      </c>
      <c r="F38" s="38" t="s">
        <v>32</v>
      </c>
      <c r="G38" s="38" t="s">
        <v>32</v>
      </c>
      <c r="H38" s="40">
        <v>689.28</v>
      </c>
      <c r="I38" s="40">
        <v>689.28</v>
      </c>
      <c r="J38" s="40">
        <v>633.88</v>
      </c>
      <c r="K38" s="41">
        <v>25</v>
      </c>
      <c r="L38" s="39" t="s">
        <v>34</v>
      </c>
      <c r="M38" s="40">
        <f t="shared" ref="M38:M40" si="4">N38+O38+P38+Q38</f>
        <v>498128.4</v>
      </c>
      <c r="N38" s="40"/>
      <c r="O38" s="40"/>
      <c r="P38" s="40"/>
      <c r="Q38" s="40">
        <v>498128.4</v>
      </c>
      <c r="R38" s="40">
        <f t="shared" ref="R38:R40" si="5">M38/I38</f>
        <v>722.67931754874655</v>
      </c>
      <c r="S38" s="40">
        <v>20169.39</v>
      </c>
      <c r="T38" s="39" t="s">
        <v>39</v>
      </c>
      <c r="U38" s="42">
        <v>6.92</v>
      </c>
      <c r="V38" s="38">
        <v>2022</v>
      </c>
    </row>
    <row r="39" spans="1:1024" ht="64.5" customHeight="1" x14ac:dyDescent="0.25">
      <c r="A39" s="49">
        <v>3</v>
      </c>
      <c r="B39" s="37" t="s">
        <v>116</v>
      </c>
      <c r="C39" s="38" t="s">
        <v>90</v>
      </c>
      <c r="D39" s="38"/>
      <c r="E39" s="39" t="s">
        <v>31</v>
      </c>
      <c r="F39" s="38" t="s">
        <v>56</v>
      </c>
      <c r="G39" s="38" t="s">
        <v>32</v>
      </c>
      <c r="H39" s="40">
        <v>1292.2</v>
      </c>
      <c r="I39" s="40">
        <v>1292.2</v>
      </c>
      <c r="J39" s="40">
        <v>1209.0999999999999</v>
      </c>
      <c r="K39" s="41">
        <v>36</v>
      </c>
      <c r="L39" s="39" t="s">
        <v>91</v>
      </c>
      <c r="M39" s="40">
        <f t="shared" si="4"/>
        <v>3459495.12</v>
      </c>
      <c r="N39" s="40"/>
      <c r="O39" s="40"/>
      <c r="P39" s="40"/>
      <c r="Q39" s="40">
        <v>3459495.12</v>
      </c>
      <c r="R39" s="40">
        <f t="shared" si="5"/>
        <v>2677.2133725429499</v>
      </c>
      <c r="S39" s="40">
        <v>20169.39</v>
      </c>
      <c r="T39" s="39" t="s">
        <v>39</v>
      </c>
      <c r="U39" s="42">
        <v>6.92</v>
      </c>
      <c r="V39" s="38">
        <v>2022</v>
      </c>
    </row>
    <row r="40" spans="1:1024" ht="45.75" customHeight="1" x14ac:dyDescent="0.25">
      <c r="A40" s="49">
        <v>4</v>
      </c>
      <c r="B40" s="37" t="s">
        <v>117</v>
      </c>
      <c r="C40" s="38" t="s">
        <v>70</v>
      </c>
      <c r="D40" s="38"/>
      <c r="E40" s="39" t="s">
        <v>31</v>
      </c>
      <c r="F40" s="38" t="s">
        <v>32</v>
      </c>
      <c r="G40" s="38" t="s">
        <v>32</v>
      </c>
      <c r="H40" s="40">
        <v>372.29</v>
      </c>
      <c r="I40" s="40">
        <v>372.29</v>
      </c>
      <c r="J40" s="40">
        <v>236.22</v>
      </c>
      <c r="K40" s="41">
        <v>13</v>
      </c>
      <c r="L40" s="39" t="s">
        <v>100</v>
      </c>
      <c r="M40" s="40">
        <f t="shared" si="4"/>
        <v>2286306.56</v>
      </c>
      <c r="N40" s="40"/>
      <c r="O40" s="40"/>
      <c r="P40" s="40"/>
      <c r="Q40" s="40">
        <v>2286306.56</v>
      </c>
      <c r="R40" s="40">
        <f t="shared" si="5"/>
        <v>6141.1978833704907</v>
      </c>
      <c r="S40" s="40">
        <v>20169.39</v>
      </c>
      <c r="T40" s="39" t="s">
        <v>39</v>
      </c>
      <c r="U40" s="42">
        <v>6.92</v>
      </c>
      <c r="V40" s="38">
        <v>2022</v>
      </c>
    </row>
    <row r="41" spans="1:1024" ht="15" customHeight="1" x14ac:dyDescent="0.25">
      <c r="A41" s="50"/>
      <c r="B41" s="51" t="s">
        <v>73</v>
      </c>
      <c r="C41" s="43"/>
      <c r="D41" s="43"/>
      <c r="E41" s="43"/>
      <c r="F41" s="43"/>
      <c r="G41" s="43"/>
      <c r="H41" s="44">
        <f>SUM(H37:H40)</f>
        <v>4085.5699999999997</v>
      </c>
      <c r="I41" s="44">
        <f t="shared" ref="I41:R41" si="6">SUM(I37:I40)</f>
        <v>4085.5699999999997</v>
      </c>
      <c r="J41" s="44">
        <f t="shared" si="6"/>
        <v>3810.9999999999995</v>
      </c>
      <c r="K41" s="45">
        <f t="shared" si="6"/>
        <v>126</v>
      </c>
      <c r="L41" s="44"/>
      <c r="M41" s="44">
        <f t="shared" si="6"/>
        <v>10875862.750000002</v>
      </c>
      <c r="N41" s="44"/>
      <c r="O41" s="44"/>
      <c r="P41" s="44"/>
      <c r="Q41" s="44">
        <f t="shared" si="6"/>
        <v>10875862.750000002</v>
      </c>
      <c r="R41" s="44">
        <f t="shared" si="6"/>
        <v>12215.725444694432</v>
      </c>
      <c r="S41" s="43"/>
      <c r="T41" s="43"/>
      <c r="U41" s="43"/>
      <c r="V41" s="43"/>
    </row>
    <row r="42" spans="1:1024" s="11" customFormat="1" ht="14.25" x14ac:dyDescent="0.2">
      <c r="A42" s="55" t="s">
        <v>69</v>
      </c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</row>
    <row r="43" spans="1:1024" s="11" customFormat="1" ht="14.25" customHeight="1" x14ac:dyDescent="0.2">
      <c r="A43" s="55" t="s">
        <v>111</v>
      </c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</row>
    <row r="44" spans="1:1024" ht="48.75" customHeight="1" x14ac:dyDescent="0.25">
      <c r="A44" s="6">
        <v>1</v>
      </c>
      <c r="B44" s="7" t="s">
        <v>101</v>
      </c>
      <c r="C44" s="32" t="s">
        <v>76</v>
      </c>
      <c r="D44" s="32" t="s">
        <v>75</v>
      </c>
      <c r="E44" s="8" t="s">
        <v>80</v>
      </c>
      <c r="F44" s="32" t="s">
        <v>32</v>
      </c>
      <c r="G44" s="32" t="s">
        <v>32</v>
      </c>
      <c r="H44" s="36">
        <v>653.94000000000005</v>
      </c>
      <c r="I44" s="36">
        <v>653.94000000000005</v>
      </c>
      <c r="J44" s="36">
        <v>546.98</v>
      </c>
      <c r="K44" s="34">
        <v>27</v>
      </c>
      <c r="L44" s="8" t="s">
        <v>112</v>
      </c>
      <c r="M44" s="36">
        <f>N44+O44+P44+Q44</f>
        <v>1291531.5</v>
      </c>
      <c r="N44" s="36"/>
      <c r="O44" s="36"/>
      <c r="P44" s="36"/>
      <c r="Q44" s="36">
        <v>1291531.5</v>
      </c>
      <c r="R44" s="36">
        <f>M44/I44</f>
        <v>1974.9999999999998</v>
      </c>
      <c r="S44" s="36">
        <v>22041.119999999999</v>
      </c>
      <c r="T44" s="36" t="s">
        <v>39</v>
      </c>
      <c r="U44" s="20">
        <v>7.38</v>
      </c>
      <c r="V44" s="32">
        <v>2023</v>
      </c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DC44" s="12"/>
      <c r="DD44" s="12"/>
      <c r="DE44" s="12"/>
      <c r="DF44" s="12"/>
      <c r="DG44" s="12"/>
      <c r="DH44" s="12"/>
      <c r="DI44" s="12"/>
      <c r="DJ44" s="12"/>
      <c r="DK44" s="12"/>
      <c r="DL44" s="12"/>
      <c r="DM44" s="12"/>
      <c r="DN44" s="12"/>
      <c r="DO44" s="12"/>
      <c r="DP44" s="12"/>
      <c r="DQ44" s="12"/>
      <c r="DR44" s="12"/>
      <c r="DS44" s="12"/>
      <c r="DT44" s="12"/>
      <c r="DU44" s="12"/>
      <c r="DV44" s="12"/>
      <c r="DW44" s="12"/>
      <c r="DX44" s="12"/>
      <c r="DY44" s="12"/>
      <c r="DZ44" s="12"/>
      <c r="EA44" s="12"/>
      <c r="EB44" s="12"/>
      <c r="EC44" s="12"/>
      <c r="ED44" s="12"/>
      <c r="EE44" s="12"/>
      <c r="EF44" s="12"/>
      <c r="EG44" s="12"/>
      <c r="EH44" s="12"/>
      <c r="EI44" s="12"/>
      <c r="EJ44" s="12"/>
      <c r="EK44" s="12"/>
      <c r="EL44" s="12"/>
      <c r="EM44" s="12"/>
      <c r="EN44" s="12"/>
      <c r="EO44" s="12"/>
      <c r="EP44" s="12"/>
      <c r="EQ44" s="12"/>
      <c r="ER44" s="12"/>
      <c r="ES44" s="12"/>
      <c r="ET44" s="12"/>
      <c r="EU44" s="12"/>
      <c r="EV44" s="12"/>
      <c r="EW44" s="12"/>
      <c r="EX44" s="12"/>
      <c r="EY44" s="12"/>
      <c r="EZ44" s="12"/>
      <c r="FA44" s="12"/>
      <c r="FB44" s="12"/>
      <c r="FC44" s="12"/>
      <c r="FD44" s="12"/>
      <c r="FE44" s="12"/>
      <c r="FF44" s="12"/>
      <c r="FG44" s="12"/>
      <c r="FH44" s="12"/>
      <c r="FI44" s="12"/>
      <c r="FJ44" s="12"/>
      <c r="FK44" s="12"/>
      <c r="FL44" s="12"/>
      <c r="FM44" s="12"/>
      <c r="FN44" s="12"/>
      <c r="FO44" s="12"/>
      <c r="FP44" s="12"/>
      <c r="FQ44" s="12"/>
      <c r="FR44" s="12"/>
      <c r="FS44" s="12"/>
      <c r="FT44" s="12"/>
      <c r="FU44" s="12"/>
      <c r="FV44" s="12"/>
      <c r="FW44" s="12"/>
      <c r="FX44" s="12"/>
      <c r="FY44" s="12"/>
      <c r="FZ44" s="12"/>
      <c r="GA44" s="12"/>
      <c r="GB44" s="12"/>
      <c r="GC44" s="12"/>
      <c r="GD44" s="12"/>
      <c r="GE44" s="12"/>
      <c r="GF44" s="12"/>
      <c r="GG44" s="12"/>
      <c r="GH44" s="12"/>
      <c r="GI44" s="12"/>
      <c r="GJ44" s="12"/>
      <c r="GK44" s="12"/>
      <c r="GL44" s="12"/>
      <c r="GM44" s="12"/>
      <c r="GN44" s="12"/>
      <c r="GO44" s="12"/>
      <c r="GP44" s="12"/>
      <c r="GQ44" s="12"/>
      <c r="GR44" s="12"/>
      <c r="GS44" s="12"/>
      <c r="GT44" s="12"/>
      <c r="GU44" s="12"/>
      <c r="GV44" s="12"/>
      <c r="GW44" s="12"/>
      <c r="GX44" s="12"/>
      <c r="GY44" s="12"/>
      <c r="GZ44" s="12"/>
      <c r="HA44" s="12"/>
      <c r="HB44" s="12"/>
      <c r="HC44" s="12"/>
      <c r="HD44" s="12"/>
      <c r="HE44" s="12"/>
      <c r="HF44" s="12"/>
      <c r="HG44" s="12"/>
      <c r="HH44" s="12"/>
      <c r="HI44" s="12"/>
      <c r="HJ44" s="12"/>
      <c r="HK44" s="12"/>
      <c r="HL44" s="12"/>
      <c r="HM44" s="12"/>
      <c r="HN44" s="12"/>
      <c r="HO44" s="12"/>
      <c r="HP44" s="12"/>
      <c r="HQ44" s="12"/>
      <c r="HR44" s="12"/>
      <c r="HS44" s="12"/>
      <c r="HT44" s="12"/>
      <c r="HU44" s="12"/>
      <c r="HV44" s="12"/>
      <c r="HW44" s="12"/>
      <c r="HX44" s="12"/>
      <c r="HY44" s="12"/>
      <c r="HZ44" s="12"/>
      <c r="IA44" s="12"/>
      <c r="IB44" s="12"/>
      <c r="IC44" s="12"/>
      <c r="ID44" s="12"/>
      <c r="IE44" s="12"/>
      <c r="IF44" s="12"/>
      <c r="IG44" s="12"/>
      <c r="IH44" s="12"/>
      <c r="II44" s="12"/>
      <c r="IJ44" s="12"/>
      <c r="IK44" s="12"/>
      <c r="IL44" s="12"/>
      <c r="IM44" s="12"/>
      <c r="IN44" s="12"/>
      <c r="IO44" s="12"/>
      <c r="IP44" s="12"/>
      <c r="IQ44" s="12"/>
      <c r="IR44" s="12"/>
      <c r="IS44" s="12"/>
      <c r="IT44" s="12"/>
      <c r="IU44" s="12"/>
      <c r="IV44" s="12"/>
      <c r="IW44" s="12"/>
      <c r="IX44" s="12"/>
      <c r="IY44" s="12"/>
      <c r="IZ44" s="12"/>
      <c r="JA44" s="12"/>
      <c r="JB44" s="12"/>
      <c r="JC44" s="12"/>
      <c r="JD44" s="12"/>
      <c r="JE44" s="12"/>
      <c r="JF44" s="12"/>
      <c r="JG44" s="12"/>
      <c r="JH44" s="12"/>
      <c r="JI44" s="12"/>
      <c r="JJ44" s="12"/>
      <c r="JK44" s="12"/>
      <c r="JL44" s="12"/>
      <c r="JM44" s="12"/>
      <c r="JN44" s="12"/>
      <c r="JO44" s="12"/>
      <c r="JP44" s="12"/>
      <c r="JQ44" s="12"/>
      <c r="JR44" s="12"/>
      <c r="JS44" s="12"/>
      <c r="JT44" s="12"/>
      <c r="JU44" s="12"/>
      <c r="JV44" s="12"/>
      <c r="JW44" s="12"/>
      <c r="JX44" s="12"/>
      <c r="JY44" s="12"/>
      <c r="JZ44" s="12"/>
      <c r="KA44" s="12"/>
      <c r="KB44" s="12"/>
      <c r="KC44" s="12"/>
      <c r="KD44" s="12"/>
      <c r="KE44" s="12"/>
      <c r="KF44" s="12"/>
      <c r="KG44" s="12"/>
      <c r="KH44" s="12"/>
      <c r="KI44" s="12"/>
      <c r="KJ44" s="12"/>
      <c r="KK44" s="12"/>
      <c r="KL44" s="12"/>
      <c r="KM44" s="12"/>
      <c r="KN44" s="12"/>
      <c r="KO44" s="12"/>
      <c r="KP44" s="12"/>
      <c r="KQ44" s="12"/>
      <c r="KR44" s="12"/>
      <c r="KS44" s="12"/>
      <c r="KT44" s="12"/>
      <c r="KU44" s="12"/>
      <c r="KV44" s="12"/>
      <c r="KW44" s="12"/>
      <c r="KX44" s="12"/>
      <c r="KY44" s="12"/>
      <c r="KZ44" s="12"/>
      <c r="LA44" s="12"/>
      <c r="LB44" s="12"/>
      <c r="LC44" s="12"/>
      <c r="LD44" s="12"/>
      <c r="LE44" s="12"/>
      <c r="LF44" s="12"/>
      <c r="LG44" s="12"/>
      <c r="LH44" s="12"/>
      <c r="LI44" s="12"/>
      <c r="LJ44" s="12"/>
      <c r="LK44" s="12"/>
      <c r="LL44" s="12"/>
      <c r="LM44" s="12"/>
      <c r="LN44" s="12"/>
      <c r="LO44" s="12"/>
      <c r="LP44" s="12"/>
      <c r="LQ44" s="12"/>
      <c r="LR44" s="12"/>
      <c r="LS44" s="12"/>
      <c r="LT44" s="12"/>
      <c r="LU44" s="12"/>
      <c r="LV44" s="12"/>
      <c r="LW44" s="12"/>
      <c r="LX44" s="12"/>
      <c r="LY44" s="12"/>
      <c r="LZ44" s="12"/>
      <c r="MA44" s="12"/>
      <c r="MB44" s="12"/>
      <c r="MC44" s="12"/>
      <c r="MD44" s="12"/>
      <c r="ME44" s="12"/>
      <c r="MF44" s="12"/>
      <c r="MG44" s="12"/>
      <c r="MH44" s="12"/>
      <c r="MI44" s="12"/>
      <c r="MJ44" s="12"/>
      <c r="MK44" s="12"/>
      <c r="ML44" s="12"/>
      <c r="MM44" s="12"/>
      <c r="MN44" s="12"/>
      <c r="MO44" s="12"/>
      <c r="MP44" s="12"/>
      <c r="MQ44" s="12"/>
      <c r="MR44" s="12"/>
      <c r="MS44" s="12"/>
      <c r="MT44" s="12"/>
      <c r="MU44" s="12"/>
      <c r="MV44" s="12"/>
      <c r="MW44" s="12"/>
      <c r="MX44" s="12"/>
      <c r="MY44" s="12"/>
      <c r="MZ44" s="12"/>
      <c r="NA44" s="12"/>
      <c r="NB44" s="12"/>
      <c r="NC44" s="12"/>
      <c r="ND44" s="12"/>
      <c r="NE44" s="12"/>
      <c r="NF44" s="12"/>
      <c r="NG44" s="12"/>
      <c r="NH44" s="12"/>
      <c r="NI44" s="12"/>
      <c r="NJ44" s="12"/>
      <c r="NK44" s="12"/>
      <c r="NL44" s="12"/>
      <c r="NM44" s="12"/>
      <c r="NN44" s="12"/>
      <c r="NO44" s="12"/>
      <c r="NP44" s="12"/>
      <c r="NQ44" s="12"/>
      <c r="NR44" s="12"/>
      <c r="NS44" s="12"/>
      <c r="NT44" s="12"/>
      <c r="NU44" s="12"/>
      <c r="NV44" s="12"/>
      <c r="NW44" s="12"/>
      <c r="NX44" s="12"/>
      <c r="NY44" s="12"/>
      <c r="NZ44" s="12"/>
      <c r="OA44" s="12"/>
      <c r="OB44" s="12"/>
      <c r="OC44" s="12"/>
      <c r="OD44" s="12"/>
      <c r="OE44" s="12"/>
      <c r="OF44" s="12"/>
      <c r="OG44" s="12"/>
      <c r="OH44" s="12"/>
      <c r="OI44" s="12"/>
      <c r="OJ44" s="12"/>
      <c r="OK44" s="12"/>
      <c r="OL44" s="12"/>
      <c r="OM44" s="12"/>
      <c r="ON44" s="12"/>
      <c r="OO44" s="12"/>
      <c r="OP44" s="12"/>
      <c r="OQ44" s="12"/>
      <c r="OR44" s="12"/>
      <c r="OS44" s="12"/>
      <c r="OT44" s="12"/>
      <c r="OU44" s="12"/>
      <c r="OV44" s="12"/>
      <c r="OW44" s="12"/>
      <c r="OX44" s="12"/>
      <c r="OY44" s="12"/>
      <c r="OZ44" s="12"/>
      <c r="PA44" s="12"/>
      <c r="PB44" s="12"/>
      <c r="PC44" s="12"/>
      <c r="PD44" s="12"/>
      <c r="PE44" s="12"/>
      <c r="PF44" s="12"/>
      <c r="PG44" s="12"/>
      <c r="PH44" s="12"/>
      <c r="PI44" s="12"/>
      <c r="PJ44" s="12"/>
      <c r="PK44" s="12"/>
      <c r="PL44" s="12"/>
      <c r="PM44" s="12"/>
      <c r="PN44" s="12"/>
      <c r="PO44" s="12"/>
      <c r="PP44" s="12"/>
      <c r="PQ44" s="12"/>
      <c r="PR44" s="12"/>
      <c r="PS44" s="12"/>
      <c r="PT44" s="12"/>
      <c r="PU44" s="12"/>
      <c r="PV44" s="12"/>
      <c r="PW44" s="12"/>
      <c r="PX44" s="12"/>
      <c r="PY44" s="12"/>
      <c r="PZ44" s="12"/>
      <c r="QA44" s="12"/>
      <c r="QB44" s="12"/>
      <c r="QC44" s="12"/>
      <c r="QD44" s="12"/>
      <c r="QE44" s="12"/>
      <c r="QF44" s="12"/>
      <c r="QG44" s="12"/>
      <c r="QH44" s="12"/>
      <c r="QI44" s="12"/>
      <c r="QJ44" s="12"/>
      <c r="QK44" s="12"/>
      <c r="QL44" s="12"/>
      <c r="QM44" s="12"/>
      <c r="QN44" s="12"/>
      <c r="QO44" s="12"/>
      <c r="QP44" s="12"/>
      <c r="QQ44" s="12"/>
      <c r="QR44" s="12"/>
      <c r="QS44" s="12"/>
      <c r="QT44" s="12"/>
      <c r="QU44" s="12"/>
      <c r="QV44" s="12"/>
      <c r="QW44" s="12"/>
      <c r="QX44" s="12"/>
      <c r="QY44" s="12"/>
      <c r="QZ44" s="12"/>
      <c r="RA44" s="12"/>
      <c r="RB44" s="12"/>
      <c r="RC44" s="12"/>
      <c r="RD44" s="12"/>
      <c r="RE44" s="12"/>
      <c r="RF44" s="12"/>
      <c r="RG44" s="12"/>
      <c r="RH44" s="12"/>
      <c r="RI44" s="12"/>
      <c r="RJ44" s="12"/>
      <c r="RK44" s="12"/>
      <c r="RL44" s="12"/>
      <c r="RM44" s="12"/>
      <c r="RN44" s="12"/>
      <c r="RO44" s="12"/>
      <c r="RP44" s="12"/>
      <c r="RQ44" s="12"/>
      <c r="RR44" s="12"/>
      <c r="RS44" s="12"/>
      <c r="RT44" s="12"/>
      <c r="RU44" s="12"/>
      <c r="RV44" s="12"/>
      <c r="RW44" s="12"/>
      <c r="RX44" s="12"/>
      <c r="RY44" s="12"/>
      <c r="RZ44" s="12"/>
      <c r="SA44" s="12"/>
      <c r="SB44" s="12"/>
      <c r="SC44" s="12"/>
      <c r="SD44" s="12"/>
      <c r="SE44" s="12"/>
      <c r="SF44" s="12"/>
      <c r="SG44" s="12"/>
      <c r="SH44" s="12"/>
      <c r="SI44" s="12"/>
      <c r="SJ44" s="12"/>
      <c r="SK44" s="12"/>
      <c r="SL44" s="12"/>
      <c r="SM44" s="12"/>
      <c r="SN44" s="12"/>
      <c r="SO44" s="12"/>
      <c r="SP44" s="12"/>
      <c r="SQ44" s="12"/>
      <c r="SR44" s="12"/>
      <c r="SS44" s="12"/>
      <c r="ST44" s="12"/>
      <c r="SU44" s="12"/>
      <c r="SV44" s="12"/>
      <c r="SW44" s="12"/>
      <c r="SX44" s="12"/>
      <c r="SY44" s="12"/>
      <c r="SZ44" s="12"/>
      <c r="TA44" s="12"/>
      <c r="TB44" s="12"/>
      <c r="TC44" s="12"/>
      <c r="TD44" s="12"/>
      <c r="TE44" s="12"/>
      <c r="TF44" s="12"/>
      <c r="TG44" s="12"/>
      <c r="TH44" s="12"/>
      <c r="TI44" s="12"/>
      <c r="TJ44" s="12"/>
      <c r="TK44" s="12"/>
      <c r="TL44" s="12"/>
      <c r="TM44" s="12"/>
      <c r="TN44" s="12"/>
      <c r="TO44" s="12"/>
      <c r="TP44" s="12"/>
      <c r="TQ44" s="12"/>
      <c r="TR44" s="12"/>
      <c r="TS44" s="12"/>
      <c r="TT44" s="12"/>
      <c r="TU44" s="12"/>
      <c r="TV44" s="12"/>
      <c r="TW44" s="12"/>
      <c r="TX44" s="12"/>
      <c r="TY44" s="12"/>
      <c r="TZ44" s="12"/>
      <c r="UA44" s="12"/>
      <c r="UB44" s="12"/>
      <c r="UC44" s="12"/>
      <c r="UD44" s="12"/>
      <c r="UE44" s="12"/>
      <c r="UF44" s="12"/>
      <c r="UG44" s="12"/>
      <c r="UH44" s="12"/>
      <c r="UI44" s="12"/>
      <c r="UJ44" s="12"/>
      <c r="UK44" s="12"/>
      <c r="UL44" s="12"/>
      <c r="UM44" s="12"/>
      <c r="UN44" s="12"/>
      <c r="UO44" s="12"/>
      <c r="UP44" s="12"/>
      <c r="UQ44" s="12"/>
      <c r="UR44" s="12"/>
      <c r="US44" s="12"/>
      <c r="UT44" s="12"/>
      <c r="UU44" s="12"/>
      <c r="UV44" s="12"/>
      <c r="UW44" s="12"/>
      <c r="UX44" s="12"/>
      <c r="UY44" s="12"/>
      <c r="UZ44" s="12"/>
      <c r="VA44" s="12"/>
      <c r="VB44" s="12"/>
      <c r="VC44" s="12"/>
      <c r="VD44" s="12"/>
      <c r="VE44" s="12"/>
      <c r="VF44" s="12"/>
      <c r="VG44" s="12"/>
      <c r="VH44" s="12"/>
      <c r="VI44" s="12"/>
      <c r="VJ44" s="12"/>
      <c r="VK44" s="12"/>
      <c r="VL44" s="12"/>
      <c r="VM44" s="12"/>
      <c r="VN44" s="12"/>
      <c r="VO44" s="12"/>
      <c r="VP44" s="12"/>
      <c r="VQ44" s="12"/>
      <c r="VR44" s="12"/>
      <c r="VS44" s="12"/>
      <c r="VT44" s="12"/>
      <c r="VU44" s="12"/>
      <c r="VV44" s="12"/>
      <c r="VW44" s="12"/>
      <c r="VX44" s="12"/>
      <c r="VY44" s="12"/>
      <c r="VZ44" s="12"/>
      <c r="WA44" s="12"/>
      <c r="WB44" s="12"/>
      <c r="WC44" s="12"/>
      <c r="WD44" s="12"/>
      <c r="WE44" s="12"/>
      <c r="WF44" s="12"/>
      <c r="WG44" s="12"/>
      <c r="WH44" s="12"/>
      <c r="WI44" s="12"/>
      <c r="WJ44" s="12"/>
      <c r="WK44" s="12"/>
      <c r="WL44" s="12"/>
      <c r="WM44" s="12"/>
      <c r="WN44" s="12"/>
      <c r="WO44" s="12"/>
      <c r="WP44" s="12"/>
      <c r="WQ44" s="12"/>
      <c r="WR44" s="12"/>
      <c r="WS44" s="12"/>
      <c r="WT44" s="12"/>
      <c r="WU44" s="12"/>
      <c r="WV44" s="12"/>
      <c r="WW44" s="12"/>
      <c r="WX44" s="12"/>
      <c r="WY44" s="12"/>
      <c r="WZ44" s="12"/>
      <c r="XA44" s="12"/>
      <c r="XB44" s="12"/>
      <c r="XC44" s="12"/>
      <c r="XD44" s="12"/>
      <c r="XE44" s="12"/>
      <c r="XF44" s="12"/>
      <c r="XG44" s="12"/>
      <c r="XH44" s="12"/>
      <c r="XI44" s="12"/>
      <c r="XJ44" s="12"/>
      <c r="XK44" s="12"/>
      <c r="XL44" s="12"/>
      <c r="XM44" s="12"/>
      <c r="XN44" s="12"/>
      <c r="XO44" s="12"/>
      <c r="XP44" s="12"/>
      <c r="XQ44" s="12"/>
      <c r="XR44" s="12"/>
      <c r="XS44" s="12"/>
      <c r="XT44" s="12"/>
      <c r="XU44" s="12"/>
      <c r="XV44" s="12"/>
      <c r="XW44" s="12"/>
      <c r="XX44" s="12"/>
      <c r="XY44" s="12"/>
      <c r="XZ44" s="12"/>
      <c r="YA44" s="12"/>
      <c r="YB44" s="12"/>
      <c r="YC44" s="12"/>
      <c r="YD44" s="12"/>
      <c r="YE44" s="12"/>
      <c r="YF44" s="12"/>
      <c r="YG44" s="12"/>
      <c r="YH44" s="12"/>
      <c r="YI44" s="12"/>
      <c r="YJ44" s="12"/>
      <c r="YK44" s="12"/>
      <c r="YL44" s="12"/>
      <c r="YM44" s="12"/>
      <c r="YN44" s="12"/>
      <c r="YO44" s="12"/>
      <c r="YP44" s="12"/>
      <c r="YQ44" s="12"/>
      <c r="YR44" s="12"/>
      <c r="YS44" s="12"/>
      <c r="YT44" s="12"/>
      <c r="YU44" s="12"/>
      <c r="YV44" s="12"/>
      <c r="YW44" s="12"/>
      <c r="YX44" s="12"/>
      <c r="YY44" s="12"/>
      <c r="YZ44" s="12"/>
      <c r="ZA44" s="12"/>
      <c r="ZB44" s="12"/>
      <c r="ZC44" s="12"/>
      <c r="ZD44" s="12"/>
      <c r="ZE44" s="12"/>
      <c r="ZF44" s="12"/>
      <c r="ZG44" s="12"/>
      <c r="ZH44" s="12"/>
      <c r="ZI44" s="12"/>
      <c r="ZJ44" s="12"/>
      <c r="ZK44" s="12"/>
      <c r="ZL44" s="12"/>
      <c r="ZM44" s="12"/>
      <c r="ZN44" s="12"/>
      <c r="ZO44" s="12"/>
      <c r="ZP44" s="12"/>
      <c r="ZQ44" s="12"/>
      <c r="ZR44" s="12"/>
      <c r="ZS44" s="12"/>
      <c r="ZT44" s="12"/>
      <c r="ZU44" s="12"/>
      <c r="ZV44" s="12"/>
      <c r="ZW44" s="12"/>
      <c r="ZX44" s="12"/>
      <c r="ZY44" s="12"/>
      <c r="ZZ44" s="12"/>
      <c r="AAA44" s="12"/>
      <c r="AAB44" s="12"/>
      <c r="AAC44" s="12"/>
      <c r="AAD44" s="12"/>
      <c r="AAE44" s="12"/>
      <c r="AAF44" s="12"/>
      <c r="AAG44" s="12"/>
      <c r="AAH44" s="12"/>
      <c r="AAI44" s="12"/>
      <c r="AAJ44" s="12"/>
      <c r="AAK44" s="12"/>
      <c r="AAL44" s="12"/>
      <c r="AAM44" s="12"/>
      <c r="AAN44" s="12"/>
      <c r="AAO44" s="12"/>
      <c r="AAP44" s="12"/>
      <c r="AAQ44" s="12"/>
      <c r="AAR44" s="12"/>
      <c r="AAS44" s="12"/>
      <c r="AAT44" s="12"/>
      <c r="AAU44" s="12"/>
      <c r="AAV44" s="12"/>
      <c r="AAW44" s="12"/>
      <c r="AAX44" s="12"/>
      <c r="AAY44" s="12"/>
      <c r="AAZ44" s="12"/>
      <c r="ABA44" s="12"/>
      <c r="ABB44" s="12"/>
      <c r="ABC44" s="12"/>
      <c r="ABD44" s="12"/>
      <c r="ABE44" s="12"/>
      <c r="ABF44" s="12"/>
      <c r="ABG44" s="12"/>
      <c r="ABH44" s="12"/>
      <c r="ABI44" s="12"/>
      <c r="ABJ44" s="12"/>
      <c r="ABK44" s="12"/>
      <c r="ABL44" s="12"/>
      <c r="ABM44" s="12"/>
      <c r="ABN44" s="12"/>
      <c r="ABO44" s="12"/>
      <c r="ABP44" s="12"/>
      <c r="ABQ44" s="12"/>
      <c r="ABR44" s="12"/>
      <c r="ABS44" s="12"/>
      <c r="ABT44" s="12"/>
      <c r="ABU44" s="12"/>
      <c r="ABV44" s="12"/>
      <c r="ABW44" s="12"/>
      <c r="ABX44" s="12"/>
      <c r="ABY44" s="12"/>
      <c r="ABZ44" s="12"/>
      <c r="ACA44" s="12"/>
      <c r="ACB44" s="12"/>
      <c r="ACC44" s="12"/>
      <c r="ACD44" s="12"/>
      <c r="ACE44" s="12"/>
      <c r="ACF44" s="12"/>
      <c r="ACG44" s="12"/>
      <c r="ACH44" s="12"/>
      <c r="ACI44" s="12"/>
      <c r="ACJ44" s="12"/>
      <c r="ACK44" s="12"/>
      <c r="ACL44" s="12"/>
      <c r="ACM44" s="12"/>
      <c r="ACN44" s="12"/>
      <c r="ACO44" s="12"/>
      <c r="ACP44" s="12"/>
      <c r="ACQ44" s="12"/>
      <c r="ACR44" s="12"/>
      <c r="ACS44" s="12"/>
      <c r="ACT44" s="12"/>
      <c r="ACU44" s="12"/>
      <c r="ACV44" s="12"/>
      <c r="ACW44" s="12"/>
      <c r="ACX44" s="12"/>
      <c r="ACY44" s="12"/>
      <c r="ACZ44" s="12"/>
      <c r="ADA44" s="12"/>
      <c r="ADB44" s="12"/>
      <c r="ADC44" s="12"/>
      <c r="ADD44" s="12"/>
      <c r="ADE44" s="12"/>
      <c r="ADF44" s="12"/>
      <c r="ADG44" s="12"/>
      <c r="ADH44" s="12"/>
      <c r="ADI44" s="12"/>
      <c r="ADJ44" s="12"/>
      <c r="ADK44" s="12"/>
      <c r="ADL44" s="12"/>
      <c r="ADM44" s="12"/>
      <c r="ADN44" s="12"/>
      <c r="ADO44" s="12"/>
      <c r="ADP44" s="12"/>
      <c r="ADQ44" s="12"/>
      <c r="ADR44" s="12"/>
      <c r="ADS44" s="12"/>
      <c r="ADT44" s="12"/>
      <c r="ADU44" s="12"/>
      <c r="ADV44" s="12"/>
      <c r="ADW44" s="12"/>
      <c r="ADX44" s="12"/>
      <c r="ADY44" s="12"/>
      <c r="ADZ44" s="12"/>
      <c r="AEA44" s="12"/>
      <c r="AEB44" s="12"/>
      <c r="AEC44" s="12"/>
      <c r="AED44" s="12"/>
      <c r="AEE44" s="12"/>
      <c r="AEF44" s="12"/>
      <c r="AEG44" s="12"/>
      <c r="AEH44" s="12"/>
      <c r="AEI44" s="12"/>
      <c r="AEJ44" s="12"/>
      <c r="AEK44" s="12"/>
      <c r="AEL44" s="12"/>
      <c r="AEM44" s="12"/>
      <c r="AEN44" s="12"/>
      <c r="AEO44" s="12"/>
      <c r="AEP44" s="12"/>
      <c r="AEQ44" s="12"/>
      <c r="AER44" s="12"/>
      <c r="AES44" s="12"/>
      <c r="AET44" s="12"/>
      <c r="AEU44" s="12"/>
      <c r="AEV44" s="12"/>
      <c r="AEW44" s="12"/>
      <c r="AEX44" s="12"/>
      <c r="AEY44" s="12"/>
      <c r="AEZ44" s="12"/>
      <c r="AFA44" s="12"/>
      <c r="AFB44" s="12"/>
      <c r="AFC44" s="12"/>
      <c r="AFD44" s="12"/>
      <c r="AFE44" s="12"/>
      <c r="AFF44" s="12"/>
      <c r="AFG44" s="12"/>
      <c r="AFH44" s="12"/>
      <c r="AFI44" s="12"/>
      <c r="AFJ44" s="12"/>
      <c r="AFK44" s="12"/>
      <c r="AFL44" s="12"/>
      <c r="AFM44" s="12"/>
      <c r="AFN44" s="12"/>
      <c r="AFO44" s="12"/>
      <c r="AFP44" s="12"/>
      <c r="AFQ44" s="12"/>
      <c r="AFR44" s="12"/>
      <c r="AFS44" s="12"/>
      <c r="AFT44" s="12"/>
      <c r="AFU44" s="12"/>
      <c r="AFV44" s="12"/>
      <c r="AFW44" s="12"/>
      <c r="AFX44" s="12"/>
      <c r="AFY44" s="12"/>
      <c r="AFZ44" s="12"/>
      <c r="AGA44" s="12"/>
      <c r="AGB44" s="12"/>
      <c r="AGC44" s="12"/>
      <c r="AGD44" s="12"/>
      <c r="AGE44" s="12"/>
      <c r="AGF44" s="12"/>
      <c r="AGG44" s="12"/>
      <c r="AGH44" s="12"/>
      <c r="AGI44" s="12"/>
      <c r="AGJ44" s="12"/>
      <c r="AGK44" s="12"/>
      <c r="AGL44" s="12"/>
      <c r="AGM44" s="12"/>
      <c r="AGN44" s="12"/>
      <c r="AGO44" s="12"/>
      <c r="AGP44" s="12"/>
      <c r="AGQ44" s="12"/>
      <c r="AGR44" s="12"/>
      <c r="AGS44" s="12"/>
      <c r="AGT44" s="12"/>
      <c r="AGU44" s="12"/>
      <c r="AGV44" s="12"/>
      <c r="AGW44" s="12"/>
      <c r="AGX44" s="12"/>
      <c r="AGY44" s="12"/>
      <c r="AGZ44" s="12"/>
      <c r="AHA44" s="12"/>
      <c r="AHB44" s="12"/>
      <c r="AHC44" s="12"/>
      <c r="AHD44" s="12"/>
      <c r="AHE44" s="12"/>
      <c r="AHF44" s="12"/>
      <c r="AHG44" s="12"/>
      <c r="AHH44" s="12"/>
      <c r="AHI44" s="12"/>
      <c r="AHJ44" s="12"/>
      <c r="AHK44" s="12"/>
      <c r="AHL44" s="12"/>
      <c r="AHM44" s="12"/>
      <c r="AHN44" s="12"/>
      <c r="AHO44" s="12"/>
      <c r="AHP44" s="12"/>
      <c r="AHQ44" s="12"/>
      <c r="AHR44" s="12"/>
      <c r="AHS44" s="12"/>
      <c r="AHT44" s="12"/>
      <c r="AHU44" s="12"/>
      <c r="AHV44" s="12"/>
      <c r="AHW44" s="12"/>
      <c r="AHX44" s="12"/>
      <c r="AHY44" s="12"/>
      <c r="AHZ44" s="12"/>
      <c r="AIA44" s="12"/>
      <c r="AIB44" s="12"/>
      <c r="AIC44" s="12"/>
      <c r="AID44" s="12"/>
      <c r="AIE44" s="12"/>
      <c r="AIF44" s="12"/>
      <c r="AIG44" s="12"/>
      <c r="AIH44" s="12"/>
      <c r="AII44" s="12"/>
      <c r="AIJ44" s="12"/>
      <c r="AIK44" s="12"/>
      <c r="AIL44" s="12"/>
      <c r="AIM44" s="12"/>
      <c r="AIN44" s="12"/>
      <c r="AIO44" s="12"/>
      <c r="AIP44" s="12"/>
      <c r="AIQ44" s="12"/>
      <c r="AIR44" s="12"/>
      <c r="AIS44" s="12"/>
      <c r="AIT44" s="12"/>
      <c r="AIU44" s="12"/>
      <c r="AIV44" s="12"/>
      <c r="AIW44" s="12"/>
      <c r="AIX44" s="12"/>
      <c r="AIY44" s="12"/>
      <c r="AIZ44" s="12"/>
      <c r="AJA44" s="12"/>
      <c r="AJB44" s="12"/>
      <c r="AJC44" s="12"/>
      <c r="AJD44" s="12"/>
      <c r="AJE44" s="12"/>
      <c r="AJF44" s="12"/>
      <c r="AJG44" s="12"/>
      <c r="AJH44" s="12"/>
      <c r="AJI44" s="12"/>
      <c r="AJJ44" s="12"/>
      <c r="AJK44" s="12"/>
      <c r="AJL44" s="12"/>
      <c r="AJM44" s="12"/>
      <c r="AJN44" s="12"/>
      <c r="AJO44" s="12"/>
      <c r="AJP44" s="12"/>
      <c r="AJQ44" s="12"/>
      <c r="AJR44" s="12"/>
      <c r="AJS44" s="12"/>
      <c r="AJT44" s="12"/>
      <c r="AJU44" s="12"/>
      <c r="AJV44" s="12"/>
      <c r="AJW44" s="12"/>
      <c r="AJX44" s="12"/>
      <c r="AJY44" s="12"/>
      <c r="AJZ44" s="12"/>
      <c r="AKA44" s="12"/>
      <c r="AKB44" s="12"/>
      <c r="AKC44" s="12"/>
      <c r="AKD44" s="12"/>
      <c r="AKE44" s="12"/>
      <c r="AKF44" s="12"/>
      <c r="AKG44" s="12"/>
      <c r="AKH44" s="12"/>
      <c r="AKI44" s="12"/>
      <c r="AKJ44" s="12"/>
      <c r="AKK44" s="12"/>
      <c r="AKL44" s="12"/>
      <c r="AKM44" s="12"/>
      <c r="AKN44" s="12"/>
      <c r="AKO44" s="12"/>
      <c r="AKP44" s="12"/>
      <c r="AKQ44" s="12"/>
      <c r="AKR44" s="12"/>
      <c r="AKS44" s="12"/>
      <c r="AKT44" s="12"/>
      <c r="AKU44" s="12"/>
      <c r="AKV44" s="12"/>
      <c r="AKW44" s="12"/>
      <c r="AKX44" s="12"/>
      <c r="AKY44" s="12"/>
      <c r="AKZ44" s="12"/>
      <c r="ALA44" s="12"/>
      <c r="ALB44" s="12"/>
      <c r="ALC44" s="12"/>
      <c r="ALD44" s="12"/>
      <c r="ALE44" s="12"/>
      <c r="ALF44" s="12"/>
      <c r="ALG44" s="12"/>
      <c r="ALH44" s="12"/>
      <c r="ALI44" s="12"/>
      <c r="ALJ44" s="12"/>
      <c r="ALK44" s="12"/>
      <c r="ALL44" s="12"/>
      <c r="ALM44" s="12"/>
      <c r="ALN44" s="12"/>
      <c r="ALO44" s="12"/>
      <c r="ALP44" s="12"/>
      <c r="ALQ44" s="12"/>
      <c r="ALR44" s="12"/>
      <c r="ALS44" s="12"/>
      <c r="ALT44" s="12"/>
      <c r="ALU44" s="12"/>
      <c r="ALV44" s="12"/>
      <c r="ALW44" s="12"/>
      <c r="ALX44" s="12"/>
      <c r="ALY44" s="12"/>
      <c r="ALZ44" s="12"/>
      <c r="AMA44" s="12"/>
      <c r="AMB44" s="12"/>
      <c r="AMC44" s="12"/>
      <c r="AMD44" s="12"/>
      <c r="AME44" s="12"/>
      <c r="AMF44" s="12"/>
      <c r="AMG44" s="12"/>
      <c r="AMH44" s="12"/>
      <c r="AMI44" s="12"/>
      <c r="AMJ44" s="12"/>
    </row>
    <row r="45" spans="1:1024" ht="153.75" customHeight="1" x14ac:dyDescent="0.25">
      <c r="A45" s="49">
        <v>2</v>
      </c>
      <c r="B45" s="37" t="s">
        <v>102</v>
      </c>
      <c r="C45" s="38" t="s">
        <v>74</v>
      </c>
      <c r="D45" s="38"/>
      <c r="E45" s="39" t="s">
        <v>80</v>
      </c>
      <c r="F45" s="38" t="s">
        <v>40</v>
      </c>
      <c r="G45" s="38" t="s">
        <v>37</v>
      </c>
      <c r="H45" s="40">
        <v>2551.92</v>
      </c>
      <c r="I45" s="40">
        <v>2551.92</v>
      </c>
      <c r="J45" s="40">
        <v>2551.92</v>
      </c>
      <c r="K45" s="41">
        <v>104</v>
      </c>
      <c r="L45" s="39" t="s">
        <v>113</v>
      </c>
      <c r="M45" s="40">
        <f>N45+O45+P45+Q45</f>
        <v>11762206.789999999</v>
      </c>
      <c r="N45" s="40"/>
      <c r="O45" s="40"/>
      <c r="P45" s="40"/>
      <c r="Q45" s="40">
        <v>11762206.789999999</v>
      </c>
      <c r="R45" s="40">
        <f>M45/I45</f>
        <v>4609.159687607762</v>
      </c>
      <c r="S45" s="40">
        <v>22041.119999999999</v>
      </c>
      <c r="T45" s="40" t="s">
        <v>39</v>
      </c>
      <c r="U45" s="42">
        <v>7.38</v>
      </c>
      <c r="V45" s="38">
        <v>2023</v>
      </c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2"/>
      <c r="CW45" s="12"/>
      <c r="CX45" s="12"/>
      <c r="CY45" s="12"/>
      <c r="CZ45" s="12"/>
      <c r="DA45" s="12"/>
      <c r="DB45" s="12"/>
      <c r="DC45" s="12"/>
      <c r="DD45" s="12"/>
      <c r="DE45" s="12"/>
      <c r="DF45" s="12"/>
      <c r="DG45" s="12"/>
      <c r="DH45" s="12"/>
      <c r="DI45" s="12"/>
      <c r="DJ45" s="12"/>
      <c r="DK45" s="12"/>
      <c r="DL45" s="12"/>
      <c r="DM45" s="12"/>
      <c r="DN45" s="12"/>
      <c r="DO45" s="12"/>
      <c r="DP45" s="12"/>
      <c r="DQ45" s="12"/>
      <c r="DR45" s="12"/>
      <c r="DS45" s="12"/>
      <c r="DT45" s="12"/>
      <c r="DU45" s="12"/>
      <c r="DV45" s="12"/>
      <c r="DW45" s="12"/>
      <c r="DX45" s="12"/>
      <c r="DY45" s="12"/>
      <c r="DZ45" s="12"/>
      <c r="EA45" s="12"/>
      <c r="EB45" s="12"/>
      <c r="EC45" s="12"/>
      <c r="ED45" s="12"/>
      <c r="EE45" s="12"/>
      <c r="EF45" s="12"/>
      <c r="EG45" s="12"/>
      <c r="EH45" s="12"/>
      <c r="EI45" s="12"/>
      <c r="EJ45" s="12"/>
      <c r="EK45" s="12"/>
      <c r="EL45" s="12"/>
      <c r="EM45" s="12"/>
      <c r="EN45" s="12"/>
      <c r="EO45" s="12"/>
      <c r="EP45" s="12"/>
      <c r="EQ45" s="12"/>
      <c r="ER45" s="12"/>
      <c r="ES45" s="12"/>
      <c r="ET45" s="12"/>
      <c r="EU45" s="12"/>
      <c r="EV45" s="12"/>
      <c r="EW45" s="12"/>
      <c r="EX45" s="12"/>
      <c r="EY45" s="12"/>
      <c r="EZ45" s="12"/>
      <c r="FA45" s="12"/>
      <c r="FB45" s="12"/>
      <c r="FC45" s="12"/>
      <c r="FD45" s="12"/>
      <c r="FE45" s="12"/>
      <c r="FF45" s="12"/>
      <c r="FG45" s="12"/>
      <c r="FH45" s="12"/>
      <c r="FI45" s="12"/>
      <c r="FJ45" s="12"/>
      <c r="FK45" s="12"/>
      <c r="FL45" s="12"/>
      <c r="FM45" s="12"/>
      <c r="FN45" s="12"/>
      <c r="FO45" s="12"/>
      <c r="FP45" s="12"/>
      <c r="FQ45" s="12"/>
      <c r="FR45" s="12"/>
      <c r="FS45" s="12"/>
      <c r="FT45" s="12"/>
      <c r="FU45" s="12"/>
      <c r="FV45" s="12"/>
      <c r="FW45" s="12"/>
      <c r="FX45" s="12"/>
      <c r="FY45" s="12"/>
      <c r="FZ45" s="12"/>
      <c r="GA45" s="12"/>
      <c r="GB45" s="12"/>
      <c r="GC45" s="12"/>
      <c r="GD45" s="12"/>
      <c r="GE45" s="12"/>
      <c r="GF45" s="12"/>
      <c r="GG45" s="12"/>
      <c r="GH45" s="12"/>
      <c r="GI45" s="12"/>
      <c r="GJ45" s="12"/>
      <c r="GK45" s="12"/>
      <c r="GL45" s="12"/>
      <c r="GM45" s="12"/>
      <c r="GN45" s="12"/>
      <c r="GO45" s="12"/>
      <c r="GP45" s="12"/>
      <c r="GQ45" s="12"/>
      <c r="GR45" s="12"/>
      <c r="GS45" s="12"/>
      <c r="GT45" s="12"/>
      <c r="GU45" s="12"/>
      <c r="GV45" s="12"/>
      <c r="GW45" s="12"/>
      <c r="GX45" s="12"/>
      <c r="GY45" s="12"/>
      <c r="GZ45" s="12"/>
      <c r="HA45" s="12"/>
      <c r="HB45" s="12"/>
      <c r="HC45" s="12"/>
      <c r="HD45" s="12"/>
      <c r="HE45" s="12"/>
      <c r="HF45" s="12"/>
      <c r="HG45" s="12"/>
      <c r="HH45" s="12"/>
      <c r="HI45" s="12"/>
      <c r="HJ45" s="12"/>
      <c r="HK45" s="12"/>
      <c r="HL45" s="12"/>
      <c r="HM45" s="12"/>
      <c r="HN45" s="12"/>
      <c r="HO45" s="12"/>
      <c r="HP45" s="12"/>
      <c r="HQ45" s="12"/>
      <c r="HR45" s="12"/>
      <c r="HS45" s="12"/>
      <c r="HT45" s="12"/>
      <c r="HU45" s="12"/>
      <c r="HV45" s="12"/>
      <c r="HW45" s="12"/>
      <c r="HX45" s="12"/>
      <c r="HY45" s="12"/>
      <c r="HZ45" s="12"/>
      <c r="IA45" s="12"/>
      <c r="IB45" s="12"/>
      <c r="IC45" s="12"/>
      <c r="ID45" s="12"/>
      <c r="IE45" s="12"/>
      <c r="IF45" s="12"/>
      <c r="IG45" s="12"/>
      <c r="IH45" s="12"/>
      <c r="II45" s="12"/>
      <c r="IJ45" s="12"/>
      <c r="IK45" s="12"/>
      <c r="IL45" s="12"/>
      <c r="IM45" s="12"/>
      <c r="IN45" s="12"/>
      <c r="IO45" s="12"/>
      <c r="IP45" s="12"/>
      <c r="IQ45" s="12"/>
      <c r="IR45" s="12"/>
      <c r="IS45" s="12"/>
      <c r="IT45" s="12"/>
      <c r="IU45" s="12"/>
      <c r="IV45" s="12"/>
      <c r="IW45" s="12"/>
      <c r="IX45" s="12"/>
      <c r="IY45" s="12"/>
      <c r="IZ45" s="12"/>
      <c r="JA45" s="12"/>
      <c r="JB45" s="12"/>
      <c r="JC45" s="12"/>
      <c r="JD45" s="12"/>
      <c r="JE45" s="12"/>
      <c r="JF45" s="12"/>
      <c r="JG45" s="12"/>
      <c r="JH45" s="12"/>
      <c r="JI45" s="12"/>
      <c r="JJ45" s="12"/>
      <c r="JK45" s="12"/>
      <c r="JL45" s="12"/>
      <c r="JM45" s="12"/>
      <c r="JN45" s="12"/>
      <c r="JO45" s="12"/>
      <c r="JP45" s="12"/>
      <c r="JQ45" s="12"/>
      <c r="JR45" s="12"/>
      <c r="JS45" s="12"/>
      <c r="JT45" s="12"/>
      <c r="JU45" s="12"/>
      <c r="JV45" s="12"/>
      <c r="JW45" s="12"/>
      <c r="JX45" s="12"/>
      <c r="JY45" s="12"/>
      <c r="JZ45" s="12"/>
      <c r="KA45" s="12"/>
      <c r="KB45" s="12"/>
      <c r="KC45" s="12"/>
      <c r="KD45" s="12"/>
      <c r="KE45" s="12"/>
      <c r="KF45" s="12"/>
      <c r="KG45" s="12"/>
      <c r="KH45" s="12"/>
      <c r="KI45" s="12"/>
      <c r="KJ45" s="12"/>
      <c r="KK45" s="12"/>
      <c r="KL45" s="12"/>
      <c r="KM45" s="12"/>
      <c r="KN45" s="12"/>
      <c r="KO45" s="12"/>
      <c r="KP45" s="12"/>
      <c r="KQ45" s="12"/>
      <c r="KR45" s="12"/>
      <c r="KS45" s="12"/>
      <c r="KT45" s="12"/>
      <c r="KU45" s="12"/>
      <c r="KV45" s="12"/>
      <c r="KW45" s="12"/>
      <c r="KX45" s="12"/>
      <c r="KY45" s="12"/>
      <c r="KZ45" s="12"/>
      <c r="LA45" s="12"/>
      <c r="LB45" s="12"/>
      <c r="LC45" s="12"/>
      <c r="LD45" s="12"/>
      <c r="LE45" s="12"/>
      <c r="LF45" s="12"/>
      <c r="LG45" s="12"/>
      <c r="LH45" s="12"/>
      <c r="LI45" s="12"/>
      <c r="LJ45" s="12"/>
      <c r="LK45" s="12"/>
      <c r="LL45" s="12"/>
      <c r="LM45" s="12"/>
      <c r="LN45" s="12"/>
      <c r="LO45" s="12"/>
      <c r="LP45" s="12"/>
      <c r="LQ45" s="12"/>
      <c r="LR45" s="12"/>
      <c r="LS45" s="12"/>
      <c r="LT45" s="12"/>
      <c r="LU45" s="12"/>
      <c r="LV45" s="12"/>
      <c r="LW45" s="12"/>
      <c r="LX45" s="12"/>
      <c r="LY45" s="12"/>
      <c r="LZ45" s="12"/>
      <c r="MA45" s="12"/>
      <c r="MB45" s="12"/>
      <c r="MC45" s="12"/>
      <c r="MD45" s="12"/>
      <c r="ME45" s="12"/>
      <c r="MF45" s="12"/>
      <c r="MG45" s="12"/>
      <c r="MH45" s="12"/>
      <c r="MI45" s="12"/>
      <c r="MJ45" s="12"/>
      <c r="MK45" s="12"/>
      <c r="ML45" s="12"/>
      <c r="MM45" s="12"/>
      <c r="MN45" s="12"/>
      <c r="MO45" s="12"/>
      <c r="MP45" s="12"/>
      <c r="MQ45" s="12"/>
      <c r="MR45" s="12"/>
      <c r="MS45" s="12"/>
      <c r="MT45" s="12"/>
      <c r="MU45" s="12"/>
      <c r="MV45" s="12"/>
      <c r="MW45" s="12"/>
      <c r="MX45" s="12"/>
      <c r="MY45" s="12"/>
      <c r="MZ45" s="12"/>
      <c r="NA45" s="12"/>
      <c r="NB45" s="12"/>
      <c r="NC45" s="12"/>
      <c r="ND45" s="12"/>
      <c r="NE45" s="12"/>
      <c r="NF45" s="12"/>
      <c r="NG45" s="12"/>
      <c r="NH45" s="12"/>
      <c r="NI45" s="12"/>
      <c r="NJ45" s="12"/>
      <c r="NK45" s="12"/>
      <c r="NL45" s="12"/>
      <c r="NM45" s="12"/>
      <c r="NN45" s="12"/>
      <c r="NO45" s="12"/>
      <c r="NP45" s="12"/>
      <c r="NQ45" s="12"/>
      <c r="NR45" s="12"/>
      <c r="NS45" s="12"/>
      <c r="NT45" s="12"/>
      <c r="NU45" s="12"/>
      <c r="NV45" s="12"/>
      <c r="NW45" s="12"/>
      <c r="NX45" s="12"/>
      <c r="NY45" s="12"/>
      <c r="NZ45" s="12"/>
      <c r="OA45" s="12"/>
      <c r="OB45" s="12"/>
      <c r="OC45" s="12"/>
      <c r="OD45" s="12"/>
      <c r="OE45" s="12"/>
      <c r="OF45" s="12"/>
      <c r="OG45" s="12"/>
      <c r="OH45" s="12"/>
      <c r="OI45" s="12"/>
      <c r="OJ45" s="12"/>
      <c r="OK45" s="12"/>
      <c r="OL45" s="12"/>
      <c r="OM45" s="12"/>
      <c r="ON45" s="12"/>
      <c r="OO45" s="12"/>
      <c r="OP45" s="12"/>
      <c r="OQ45" s="12"/>
      <c r="OR45" s="12"/>
      <c r="OS45" s="12"/>
      <c r="OT45" s="12"/>
      <c r="OU45" s="12"/>
      <c r="OV45" s="12"/>
      <c r="OW45" s="12"/>
      <c r="OX45" s="12"/>
      <c r="OY45" s="12"/>
      <c r="OZ45" s="12"/>
      <c r="PA45" s="12"/>
      <c r="PB45" s="12"/>
      <c r="PC45" s="12"/>
      <c r="PD45" s="12"/>
      <c r="PE45" s="12"/>
      <c r="PF45" s="12"/>
      <c r="PG45" s="12"/>
      <c r="PH45" s="12"/>
      <c r="PI45" s="12"/>
      <c r="PJ45" s="12"/>
      <c r="PK45" s="12"/>
      <c r="PL45" s="12"/>
      <c r="PM45" s="12"/>
      <c r="PN45" s="12"/>
      <c r="PO45" s="12"/>
      <c r="PP45" s="12"/>
      <c r="PQ45" s="12"/>
      <c r="PR45" s="12"/>
      <c r="PS45" s="12"/>
      <c r="PT45" s="12"/>
      <c r="PU45" s="12"/>
      <c r="PV45" s="12"/>
      <c r="PW45" s="12"/>
      <c r="PX45" s="12"/>
      <c r="PY45" s="12"/>
      <c r="PZ45" s="12"/>
      <c r="QA45" s="12"/>
      <c r="QB45" s="12"/>
      <c r="QC45" s="12"/>
      <c r="QD45" s="12"/>
      <c r="QE45" s="12"/>
      <c r="QF45" s="12"/>
      <c r="QG45" s="12"/>
      <c r="QH45" s="12"/>
      <c r="QI45" s="12"/>
      <c r="QJ45" s="12"/>
      <c r="QK45" s="12"/>
      <c r="QL45" s="12"/>
      <c r="QM45" s="12"/>
      <c r="QN45" s="12"/>
      <c r="QO45" s="12"/>
      <c r="QP45" s="12"/>
      <c r="QQ45" s="12"/>
      <c r="QR45" s="12"/>
      <c r="QS45" s="12"/>
      <c r="QT45" s="12"/>
      <c r="QU45" s="12"/>
      <c r="QV45" s="12"/>
      <c r="QW45" s="12"/>
      <c r="QX45" s="12"/>
      <c r="QY45" s="12"/>
      <c r="QZ45" s="12"/>
      <c r="RA45" s="12"/>
      <c r="RB45" s="12"/>
      <c r="RC45" s="12"/>
      <c r="RD45" s="12"/>
      <c r="RE45" s="12"/>
      <c r="RF45" s="12"/>
      <c r="RG45" s="12"/>
      <c r="RH45" s="12"/>
      <c r="RI45" s="12"/>
      <c r="RJ45" s="12"/>
      <c r="RK45" s="12"/>
      <c r="RL45" s="12"/>
      <c r="RM45" s="12"/>
      <c r="RN45" s="12"/>
      <c r="RO45" s="12"/>
      <c r="RP45" s="12"/>
      <c r="RQ45" s="12"/>
      <c r="RR45" s="12"/>
      <c r="RS45" s="12"/>
      <c r="RT45" s="12"/>
      <c r="RU45" s="12"/>
      <c r="RV45" s="12"/>
      <c r="RW45" s="12"/>
      <c r="RX45" s="12"/>
      <c r="RY45" s="12"/>
      <c r="RZ45" s="12"/>
      <c r="SA45" s="12"/>
      <c r="SB45" s="12"/>
      <c r="SC45" s="12"/>
      <c r="SD45" s="12"/>
      <c r="SE45" s="12"/>
      <c r="SF45" s="12"/>
      <c r="SG45" s="12"/>
      <c r="SH45" s="12"/>
      <c r="SI45" s="12"/>
      <c r="SJ45" s="12"/>
      <c r="SK45" s="12"/>
      <c r="SL45" s="12"/>
      <c r="SM45" s="12"/>
      <c r="SN45" s="12"/>
      <c r="SO45" s="12"/>
      <c r="SP45" s="12"/>
      <c r="SQ45" s="12"/>
      <c r="SR45" s="12"/>
      <c r="SS45" s="12"/>
      <c r="ST45" s="12"/>
      <c r="SU45" s="12"/>
      <c r="SV45" s="12"/>
      <c r="SW45" s="12"/>
      <c r="SX45" s="12"/>
      <c r="SY45" s="12"/>
      <c r="SZ45" s="12"/>
      <c r="TA45" s="12"/>
      <c r="TB45" s="12"/>
      <c r="TC45" s="12"/>
      <c r="TD45" s="12"/>
      <c r="TE45" s="12"/>
      <c r="TF45" s="12"/>
      <c r="TG45" s="12"/>
      <c r="TH45" s="12"/>
      <c r="TI45" s="12"/>
      <c r="TJ45" s="12"/>
      <c r="TK45" s="12"/>
      <c r="TL45" s="12"/>
      <c r="TM45" s="12"/>
      <c r="TN45" s="12"/>
      <c r="TO45" s="12"/>
      <c r="TP45" s="12"/>
      <c r="TQ45" s="12"/>
      <c r="TR45" s="12"/>
      <c r="TS45" s="12"/>
      <c r="TT45" s="12"/>
      <c r="TU45" s="12"/>
      <c r="TV45" s="12"/>
      <c r="TW45" s="12"/>
      <c r="TX45" s="12"/>
      <c r="TY45" s="12"/>
      <c r="TZ45" s="12"/>
      <c r="UA45" s="12"/>
      <c r="UB45" s="12"/>
      <c r="UC45" s="12"/>
      <c r="UD45" s="12"/>
      <c r="UE45" s="12"/>
      <c r="UF45" s="12"/>
      <c r="UG45" s="12"/>
      <c r="UH45" s="12"/>
      <c r="UI45" s="12"/>
      <c r="UJ45" s="12"/>
      <c r="UK45" s="12"/>
      <c r="UL45" s="12"/>
      <c r="UM45" s="12"/>
      <c r="UN45" s="12"/>
      <c r="UO45" s="12"/>
      <c r="UP45" s="12"/>
      <c r="UQ45" s="12"/>
      <c r="UR45" s="12"/>
      <c r="US45" s="12"/>
      <c r="UT45" s="12"/>
      <c r="UU45" s="12"/>
      <c r="UV45" s="12"/>
      <c r="UW45" s="12"/>
      <c r="UX45" s="12"/>
      <c r="UY45" s="12"/>
      <c r="UZ45" s="12"/>
      <c r="VA45" s="12"/>
      <c r="VB45" s="12"/>
      <c r="VC45" s="12"/>
      <c r="VD45" s="12"/>
      <c r="VE45" s="12"/>
      <c r="VF45" s="12"/>
      <c r="VG45" s="12"/>
      <c r="VH45" s="12"/>
      <c r="VI45" s="12"/>
      <c r="VJ45" s="12"/>
      <c r="VK45" s="12"/>
      <c r="VL45" s="12"/>
      <c r="VM45" s="12"/>
      <c r="VN45" s="12"/>
      <c r="VO45" s="12"/>
      <c r="VP45" s="12"/>
      <c r="VQ45" s="12"/>
      <c r="VR45" s="12"/>
      <c r="VS45" s="12"/>
      <c r="VT45" s="12"/>
      <c r="VU45" s="12"/>
      <c r="VV45" s="12"/>
      <c r="VW45" s="12"/>
      <c r="VX45" s="12"/>
      <c r="VY45" s="12"/>
      <c r="VZ45" s="12"/>
      <c r="WA45" s="12"/>
      <c r="WB45" s="12"/>
      <c r="WC45" s="12"/>
      <c r="WD45" s="12"/>
      <c r="WE45" s="12"/>
      <c r="WF45" s="12"/>
      <c r="WG45" s="12"/>
      <c r="WH45" s="12"/>
      <c r="WI45" s="12"/>
      <c r="WJ45" s="12"/>
      <c r="WK45" s="12"/>
      <c r="WL45" s="12"/>
      <c r="WM45" s="12"/>
      <c r="WN45" s="12"/>
      <c r="WO45" s="12"/>
      <c r="WP45" s="12"/>
      <c r="WQ45" s="12"/>
      <c r="WR45" s="12"/>
      <c r="WS45" s="12"/>
      <c r="WT45" s="12"/>
      <c r="WU45" s="12"/>
      <c r="WV45" s="12"/>
      <c r="WW45" s="12"/>
      <c r="WX45" s="12"/>
      <c r="WY45" s="12"/>
      <c r="WZ45" s="12"/>
      <c r="XA45" s="12"/>
      <c r="XB45" s="12"/>
      <c r="XC45" s="12"/>
      <c r="XD45" s="12"/>
      <c r="XE45" s="12"/>
      <c r="XF45" s="12"/>
      <c r="XG45" s="12"/>
      <c r="XH45" s="12"/>
      <c r="XI45" s="12"/>
      <c r="XJ45" s="12"/>
      <c r="XK45" s="12"/>
      <c r="XL45" s="12"/>
      <c r="XM45" s="12"/>
      <c r="XN45" s="12"/>
      <c r="XO45" s="12"/>
      <c r="XP45" s="12"/>
      <c r="XQ45" s="12"/>
      <c r="XR45" s="12"/>
      <c r="XS45" s="12"/>
      <c r="XT45" s="12"/>
      <c r="XU45" s="12"/>
      <c r="XV45" s="12"/>
      <c r="XW45" s="12"/>
      <c r="XX45" s="12"/>
      <c r="XY45" s="12"/>
      <c r="XZ45" s="12"/>
      <c r="YA45" s="12"/>
      <c r="YB45" s="12"/>
      <c r="YC45" s="12"/>
      <c r="YD45" s="12"/>
      <c r="YE45" s="12"/>
      <c r="YF45" s="12"/>
      <c r="YG45" s="12"/>
      <c r="YH45" s="12"/>
      <c r="YI45" s="12"/>
      <c r="YJ45" s="12"/>
      <c r="YK45" s="12"/>
      <c r="YL45" s="12"/>
      <c r="YM45" s="12"/>
      <c r="YN45" s="12"/>
      <c r="YO45" s="12"/>
      <c r="YP45" s="12"/>
      <c r="YQ45" s="12"/>
      <c r="YR45" s="12"/>
      <c r="YS45" s="12"/>
      <c r="YT45" s="12"/>
      <c r="YU45" s="12"/>
      <c r="YV45" s="12"/>
      <c r="YW45" s="12"/>
      <c r="YX45" s="12"/>
      <c r="YY45" s="12"/>
      <c r="YZ45" s="12"/>
      <c r="ZA45" s="12"/>
      <c r="ZB45" s="12"/>
      <c r="ZC45" s="12"/>
      <c r="ZD45" s="12"/>
      <c r="ZE45" s="12"/>
      <c r="ZF45" s="12"/>
      <c r="ZG45" s="12"/>
      <c r="ZH45" s="12"/>
      <c r="ZI45" s="12"/>
      <c r="ZJ45" s="12"/>
      <c r="ZK45" s="12"/>
      <c r="ZL45" s="12"/>
      <c r="ZM45" s="12"/>
      <c r="ZN45" s="12"/>
      <c r="ZO45" s="12"/>
      <c r="ZP45" s="12"/>
      <c r="ZQ45" s="12"/>
      <c r="ZR45" s="12"/>
      <c r="ZS45" s="12"/>
      <c r="ZT45" s="12"/>
      <c r="ZU45" s="12"/>
      <c r="ZV45" s="12"/>
      <c r="ZW45" s="12"/>
      <c r="ZX45" s="12"/>
      <c r="ZY45" s="12"/>
      <c r="ZZ45" s="12"/>
      <c r="AAA45" s="12"/>
      <c r="AAB45" s="12"/>
      <c r="AAC45" s="12"/>
      <c r="AAD45" s="12"/>
      <c r="AAE45" s="12"/>
      <c r="AAF45" s="12"/>
      <c r="AAG45" s="12"/>
      <c r="AAH45" s="12"/>
      <c r="AAI45" s="12"/>
      <c r="AAJ45" s="12"/>
      <c r="AAK45" s="12"/>
      <c r="AAL45" s="12"/>
      <c r="AAM45" s="12"/>
      <c r="AAN45" s="12"/>
      <c r="AAO45" s="12"/>
      <c r="AAP45" s="12"/>
      <c r="AAQ45" s="12"/>
      <c r="AAR45" s="12"/>
      <c r="AAS45" s="12"/>
      <c r="AAT45" s="12"/>
      <c r="AAU45" s="12"/>
      <c r="AAV45" s="12"/>
      <c r="AAW45" s="12"/>
      <c r="AAX45" s="12"/>
      <c r="AAY45" s="12"/>
      <c r="AAZ45" s="12"/>
      <c r="ABA45" s="12"/>
      <c r="ABB45" s="12"/>
      <c r="ABC45" s="12"/>
      <c r="ABD45" s="12"/>
      <c r="ABE45" s="12"/>
      <c r="ABF45" s="12"/>
      <c r="ABG45" s="12"/>
      <c r="ABH45" s="12"/>
      <c r="ABI45" s="12"/>
      <c r="ABJ45" s="12"/>
      <c r="ABK45" s="12"/>
      <c r="ABL45" s="12"/>
      <c r="ABM45" s="12"/>
      <c r="ABN45" s="12"/>
      <c r="ABO45" s="12"/>
      <c r="ABP45" s="12"/>
      <c r="ABQ45" s="12"/>
      <c r="ABR45" s="12"/>
      <c r="ABS45" s="12"/>
      <c r="ABT45" s="12"/>
      <c r="ABU45" s="12"/>
      <c r="ABV45" s="12"/>
      <c r="ABW45" s="12"/>
      <c r="ABX45" s="12"/>
      <c r="ABY45" s="12"/>
      <c r="ABZ45" s="12"/>
      <c r="ACA45" s="12"/>
      <c r="ACB45" s="12"/>
      <c r="ACC45" s="12"/>
      <c r="ACD45" s="12"/>
      <c r="ACE45" s="12"/>
      <c r="ACF45" s="12"/>
      <c r="ACG45" s="12"/>
      <c r="ACH45" s="12"/>
      <c r="ACI45" s="12"/>
      <c r="ACJ45" s="12"/>
      <c r="ACK45" s="12"/>
      <c r="ACL45" s="12"/>
      <c r="ACM45" s="12"/>
      <c r="ACN45" s="12"/>
      <c r="ACO45" s="12"/>
      <c r="ACP45" s="12"/>
      <c r="ACQ45" s="12"/>
      <c r="ACR45" s="12"/>
      <c r="ACS45" s="12"/>
      <c r="ACT45" s="12"/>
      <c r="ACU45" s="12"/>
      <c r="ACV45" s="12"/>
      <c r="ACW45" s="12"/>
      <c r="ACX45" s="12"/>
      <c r="ACY45" s="12"/>
      <c r="ACZ45" s="12"/>
      <c r="ADA45" s="12"/>
      <c r="ADB45" s="12"/>
      <c r="ADC45" s="12"/>
      <c r="ADD45" s="12"/>
      <c r="ADE45" s="12"/>
      <c r="ADF45" s="12"/>
      <c r="ADG45" s="12"/>
      <c r="ADH45" s="12"/>
      <c r="ADI45" s="12"/>
      <c r="ADJ45" s="12"/>
      <c r="ADK45" s="12"/>
      <c r="ADL45" s="12"/>
      <c r="ADM45" s="12"/>
      <c r="ADN45" s="12"/>
      <c r="ADO45" s="12"/>
      <c r="ADP45" s="12"/>
      <c r="ADQ45" s="12"/>
      <c r="ADR45" s="12"/>
      <c r="ADS45" s="12"/>
      <c r="ADT45" s="12"/>
      <c r="ADU45" s="12"/>
      <c r="ADV45" s="12"/>
      <c r="ADW45" s="12"/>
      <c r="ADX45" s="12"/>
      <c r="ADY45" s="12"/>
      <c r="ADZ45" s="12"/>
      <c r="AEA45" s="12"/>
      <c r="AEB45" s="12"/>
      <c r="AEC45" s="12"/>
      <c r="AED45" s="12"/>
      <c r="AEE45" s="12"/>
      <c r="AEF45" s="12"/>
      <c r="AEG45" s="12"/>
      <c r="AEH45" s="12"/>
      <c r="AEI45" s="12"/>
      <c r="AEJ45" s="12"/>
      <c r="AEK45" s="12"/>
      <c r="AEL45" s="12"/>
      <c r="AEM45" s="12"/>
      <c r="AEN45" s="12"/>
      <c r="AEO45" s="12"/>
      <c r="AEP45" s="12"/>
      <c r="AEQ45" s="12"/>
      <c r="AER45" s="12"/>
      <c r="AES45" s="12"/>
      <c r="AET45" s="12"/>
      <c r="AEU45" s="12"/>
      <c r="AEV45" s="12"/>
      <c r="AEW45" s="12"/>
      <c r="AEX45" s="12"/>
      <c r="AEY45" s="12"/>
      <c r="AEZ45" s="12"/>
      <c r="AFA45" s="12"/>
      <c r="AFB45" s="12"/>
      <c r="AFC45" s="12"/>
      <c r="AFD45" s="12"/>
      <c r="AFE45" s="12"/>
      <c r="AFF45" s="12"/>
      <c r="AFG45" s="12"/>
      <c r="AFH45" s="12"/>
      <c r="AFI45" s="12"/>
      <c r="AFJ45" s="12"/>
      <c r="AFK45" s="12"/>
      <c r="AFL45" s="12"/>
      <c r="AFM45" s="12"/>
      <c r="AFN45" s="12"/>
      <c r="AFO45" s="12"/>
      <c r="AFP45" s="12"/>
      <c r="AFQ45" s="12"/>
      <c r="AFR45" s="12"/>
      <c r="AFS45" s="12"/>
      <c r="AFT45" s="12"/>
      <c r="AFU45" s="12"/>
      <c r="AFV45" s="12"/>
      <c r="AFW45" s="12"/>
      <c r="AFX45" s="12"/>
      <c r="AFY45" s="12"/>
      <c r="AFZ45" s="12"/>
      <c r="AGA45" s="12"/>
      <c r="AGB45" s="12"/>
      <c r="AGC45" s="12"/>
      <c r="AGD45" s="12"/>
      <c r="AGE45" s="12"/>
      <c r="AGF45" s="12"/>
      <c r="AGG45" s="12"/>
      <c r="AGH45" s="12"/>
      <c r="AGI45" s="12"/>
      <c r="AGJ45" s="12"/>
      <c r="AGK45" s="12"/>
      <c r="AGL45" s="12"/>
      <c r="AGM45" s="12"/>
      <c r="AGN45" s="12"/>
      <c r="AGO45" s="12"/>
      <c r="AGP45" s="12"/>
      <c r="AGQ45" s="12"/>
      <c r="AGR45" s="12"/>
      <c r="AGS45" s="12"/>
      <c r="AGT45" s="12"/>
      <c r="AGU45" s="12"/>
      <c r="AGV45" s="12"/>
      <c r="AGW45" s="12"/>
      <c r="AGX45" s="12"/>
      <c r="AGY45" s="12"/>
      <c r="AGZ45" s="12"/>
      <c r="AHA45" s="12"/>
      <c r="AHB45" s="12"/>
      <c r="AHC45" s="12"/>
      <c r="AHD45" s="12"/>
      <c r="AHE45" s="12"/>
      <c r="AHF45" s="12"/>
      <c r="AHG45" s="12"/>
      <c r="AHH45" s="12"/>
      <c r="AHI45" s="12"/>
      <c r="AHJ45" s="12"/>
      <c r="AHK45" s="12"/>
      <c r="AHL45" s="12"/>
      <c r="AHM45" s="12"/>
      <c r="AHN45" s="12"/>
      <c r="AHO45" s="12"/>
      <c r="AHP45" s="12"/>
      <c r="AHQ45" s="12"/>
      <c r="AHR45" s="12"/>
      <c r="AHS45" s="12"/>
      <c r="AHT45" s="12"/>
      <c r="AHU45" s="12"/>
      <c r="AHV45" s="12"/>
      <c r="AHW45" s="12"/>
      <c r="AHX45" s="12"/>
      <c r="AHY45" s="12"/>
      <c r="AHZ45" s="12"/>
      <c r="AIA45" s="12"/>
      <c r="AIB45" s="12"/>
      <c r="AIC45" s="12"/>
      <c r="AID45" s="12"/>
      <c r="AIE45" s="12"/>
      <c r="AIF45" s="12"/>
      <c r="AIG45" s="12"/>
      <c r="AIH45" s="12"/>
      <c r="AII45" s="12"/>
      <c r="AIJ45" s="12"/>
      <c r="AIK45" s="12"/>
      <c r="AIL45" s="12"/>
      <c r="AIM45" s="12"/>
      <c r="AIN45" s="12"/>
      <c r="AIO45" s="12"/>
      <c r="AIP45" s="12"/>
      <c r="AIQ45" s="12"/>
      <c r="AIR45" s="12"/>
      <c r="AIS45" s="12"/>
      <c r="AIT45" s="12"/>
      <c r="AIU45" s="12"/>
      <c r="AIV45" s="12"/>
      <c r="AIW45" s="12"/>
      <c r="AIX45" s="12"/>
      <c r="AIY45" s="12"/>
      <c r="AIZ45" s="12"/>
      <c r="AJA45" s="12"/>
      <c r="AJB45" s="12"/>
      <c r="AJC45" s="12"/>
      <c r="AJD45" s="12"/>
      <c r="AJE45" s="12"/>
      <c r="AJF45" s="12"/>
      <c r="AJG45" s="12"/>
      <c r="AJH45" s="12"/>
      <c r="AJI45" s="12"/>
      <c r="AJJ45" s="12"/>
      <c r="AJK45" s="12"/>
      <c r="AJL45" s="12"/>
      <c r="AJM45" s="12"/>
      <c r="AJN45" s="12"/>
      <c r="AJO45" s="12"/>
      <c r="AJP45" s="12"/>
      <c r="AJQ45" s="12"/>
      <c r="AJR45" s="12"/>
      <c r="AJS45" s="12"/>
      <c r="AJT45" s="12"/>
      <c r="AJU45" s="12"/>
      <c r="AJV45" s="12"/>
      <c r="AJW45" s="12"/>
      <c r="AJX45" s="12"/>
      <c r="AJY45" s="12"/>
      <c r="AJZ45" s="12"/>
      <c r="AKA45" s="12"/>
      <c r="AKB45" s="12"/>
      <c r="AKC45" s="12"/>
      <c r="AKD45" s="12"/>
      <c r="AKE45" s="12"/>
      <c r="AKF45" s="12"/>
      <c r="AKG45" s="12"/>
      <c r="AKH45" s="12"/>
      <c r="AKI45" s="12"/>
      <c r="AKJ45" s="12"/>
      <c r="AKK45" s="12"/>
      <c r="AKL45" s="12"/>
      <c r="AKM45" s="12"/>
      <c r="AKN45" s="12"/>
      <c r="AKO45" s="12"/>
      <c r="AKP45" s="12"/>
      <c r="AKQ45" s="12"/>
      <c r="AKR45" s="12"/>
      <c r="AKS45" s="12"/>
      <c r="AKT45" s="12"/>
      <c r="AKU45" s="12"/>
      <c r="AKV45" s="12"/>
      <c r="AKW45" s="12"/>
      <c r="AKX45" s="12"/>
      <c r="AKY45" s="12"/>
      <c r="AKZ45" s="12"/>
      <c r="ALA45" s="12"/>
      <c r="ALB45" s="12"/>
      <c r="ALC45" s="12"/>
      <c r="ALD45" s="12"/>
      <c r="ALE45" s="12"/>
      <c r="ALF45" s="12"/>
      <c r="ALG45" s="12"/>
      <c r="ALH45" s="12"/>
      <c r="ALI45" s="12"/>
      <c r="ALJ45" s="12"/>
      <c r="ALK45" s="12"/>
      <c r="ALL45" s="12"/>
      <c r="ALM45" s="12"/>
      <c r="ALN45" s="12"/>
      <c r="ALO45" s="12"/>
      <c r="ALP45" s="12"/>
      <c r="ALQ45" s="12"/>
      <c r="ALR45" s="12"/>
      <c r="ALS45" s="12"/>
      <c r="ALT45" s="12"/>
      <c r="ALU45" s="12"/>
      <c r="ALV45" s="12"/>
      <c r="ALW45" s="12"/>
      <c r="ALX45" s="12"/>
      <c r="ALY45" s="12"/>
      <c r="ALZ45" s="12"/>
      <c r="AMA45" s="12"/>
      <c r="AMB45" s="12"/>
      <c r="AMC45" s="12"/>
      <c r="AMD45" s="12"/>
      <c r="AME45" s="12"/>
      <c r="AMF45" s="12"/>
      <c r="AMG45" s="12"/>
      <c r="AMH45" s="12"/>
      <c r="AMI45" s="12"/>
      <c r="AMJ45" s="12"/>
    </row>
    <row r="46" spans="1:1024" ht="15" customHeight="1" x14ac:dyDescent="0.25">
      <c r="A46" s="52"/>
      <c r="B46" s="53" t="s">
        <v>41</v>
      </c>
      <c r="C46" s="33"/>
      <c r="D46" s="33"/>
      <c r="E46" s="33"/>
      <c r="F46" s="33"/>
      <c r="G46" s="33"/>
      <c r="H46" s="10">
        <f>SUM(H44:H45)</f>
        <v>3205.86</v>
      </c>
      <c r="I46" s="10">
        <f t="shared" ref="I46:K46" si="7">SUM(I44:I45)</f>
        <v>3205.86</v>
      </c>
      <c r="J46" s="10">
        <f t="shared" si="7"/>
        <v>3098.9</v>
      </c>
      <c r="K46" s="35">
        <f t="shared" si="7"/>
        <v>131</v>
      </c>
      <c r="L46" s="10"/>
      <c r="M46" s="10">
        <f>SUM(M44:M45)</f>
        <v>13053738.289999999</v>
      </c>
      <c r="N46" s="10"/>
      <c r="O46" s="10"/>
      <c r="P46" s="10"/>
      <c r="Q46" s="10">
        <f t="shared" ref="Q46:R46" si="8">SUM(Q44:Q45)</f>
        <v>13053738.289999999</v>
      </c>
      <c r="R46" s="10">
        <f t="shared" si="8"/>
        <v>6584.159687607762</v>
      </c>
      <c r="S46" s="33"/>
      <c r="T46" s="33"/>
      <c r="U46" s="33"/>
      <c r="V46" s="33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  <c r="HP46" s="12"/>
      <c r="HQ46" s="12"/>
      <c r="HR46" s="12"/>
      <c r="HS46" s="12"/>
      <c r="HT46" s="12"/>
      <c r="HU46" s="12"/>
      <c r="HV46" s="12"/>
      <c r="HW46" s="12"/>
      <c r="HX46" s="12"/>
      <c r="HY46" s="12"/>
      <c r="HZ46" s="12"/>
      <c r="IA46" s="12"/>
      <c r="IB46" s="12"/>
      <c r="IC46" s="12"/>
      <c r="ID46" s="12"/>
      <c r="IE46" s="12"/>
      <c r="IF46" s="12"/>
      <c r="IG46" s="12"/>
      <c r="IH46" s="12"/>
      <c r="II46" s="12"/>
      <c r="IJ46" s="12"/>
      <c r="IK46" s="12"/>
      <c r="IL46" s="12"/>
      <c r="IM46" s="12"/>
      <c r="IN46" s="12"/>
      <c r="IO46" s="12"/>
      <c r="IP46" s="12"/>
      <c r="IQ46" s="12"/>
      <c r="IR46" s="12"/>
      <c r="IS46" s="12"/>
      <c r="IT46" s="12"/>
      <c r="IU46" s="12"/>
      <c r="IV46" s="12"/>
      <c r="IW46" s="12"/>
      <c r="IX46" s="12"/>
      <c r="IY46" s="12"/>
      <c r="IZ46" s="12"/>
      <c r="JA46" s="12"/>
      <c r="JB46" s="12"/>
      <c r="JC46" s="12"/>
      <c r="JD46" s="12"/>
      <c r="JE46" s="12"/>
      <c r="JF46" s="12"/>
      <c r="JG46" s="12"/>
      <c r="JH46" s="12"/>
      <c r="JI46" s="12"/>
      <c r="JJ46" s="12"/>
      <c r="JK46" s="12"/>
      <c r="JL46" s="12"/>
      <c r="JM46" s="12"/>
      <c r="JN46" s="12"/>
      <c r="JO46" s="12"/>
      <c r="JP46" s="12"/>
      <c r="JQ46" s="12"/>
      <c r="JR46" s="12"/>
      <c r="JS46" s="12"/>
      <c r="JT46" s="12"/>
      <c r="JU46" s="12"/>
      <c r="JV46" s="12"/>
      <c r="JW46" s="12"/>
      <c r="JX46" s="12"/>
      <c r="JY46" s="12"/>
      <c r="JZ46" s="12"/>
      <c r="KA46" s="12"/>
      <c r="KB46" s="12"/>
      <c r="KC46" s="12"/>
      <c r="KD46" s="12"/>
      <c r="KE46" s="12"/>
      <c r="KF46" s="12"/>
      <c r="KG46" s="12"/>
      <c r="KH46" s="12"/>
      <c r="KI46" s="12"/>
      <c r="KJ46" s="12"/>
      <c r="KK46" s="12"/>
      <c r="KL46" s="12"/>
      <c r="KM46" s="12"/>
      <c r="KN46" s="12"/>
      <c r="KO46" s="12"/>
      <c r="KP46" s="12"/>
      <c r="KQ46" s="12"/>
      <c r="KR46" s="12"/>
      <c r="KS46" s="12"/>
      <c r="KT46" s="12"/>
      <c r="KU46" s="12"/>
      <c r="KV46" s="12"/>
      <c r="KW46" s="12"/>
      <c r="KX46" s="12"/>
      <c r="KY46" s="12"/>
      <c r="KZ46" s="12"/>
      <c r="LA46" s="12"/>
      <c r="LB46" s="12"/>
      <c r="LC46" s="12"/>
      <c r="LD46" s="12"/>
      <c r="LE46" s="12"/>
      <c r="LF46" s="12"/>
      <c r="LG46" s="12"/>
      <c r="LH46" s="12"/>
      <c r="LI46" s="12"/>
      <c r="LJ46" s="12"/>
      <c r="LK46" s="12"/>
      <c r="LL46" s="12"/>
      <c r="LM46" s="12"/>
      <c r="LN46" s="12"/>
      <c r="LO46" s="12"/>
      <c r="LP46" s="12"/>
      <c r="LQ46" s="12"/>
      <c r="LR46" s="12"/>
      <c r="LS46" s="12"/>
      <c r="LT46" s="12"/>
      <c r="LU46" s="12"/>
      <c r="LV46" s="12"/>
      <c r="LW46" s="12"/>
      <c r="LX46" s="12"/>
      <c r="LY46" s="12"/>
      <c r="LZ46" s="12"/>
      <c r="MA46" s="12"/>
      <c r="MB46" s="12"/>
      <c r="MC46" s="12"/>
      <c r="MD46" s="12"/>
      <c r="ME46" s="12"/>
      <c r="MF46" s="12"/>
      <c r="MG46" s="12"/>
      <c r="MH46" s="12"/>
      <c r="MI46" s="12"/>
      <c r="MJ46" s="12"/>
      <c r="MK46" s="12"/>
      <c r="ML46" s="12"/>
      <c r="MM46" s="12"/>
      <c r="MN46" s="12"/>
      <c r="MO46" s="12"/>
      <c r="MP46" s="12"/>
      <c r="MQ46" s="12"/>
      <c r="MR46" s="12"/>
      <c r="MS46" s="12"/>
      <c r="MT46" s="12"/>
      <c r="MU46" s="12"/>
      <c r="MV46" s="12"/>
      <c r="MW46" s="12"/>
      <c r="MX46" s="12"/>
      <c r="MY46" s="12"/>
      <c r="MZ46" s="12"/>
      <c r="NA46" s="12"/>
      <c r="NB46" s="12"/>
      <c r="NC46" s="12"/>
      <c r="ND46" s="12"/>
      <c r="NE46" s="12"/>
      <c r="NF46" s="12"/>
      <c r="NG46" s="12"/>
      <c r="NH46" s="12"/>
      <c r="NI46" s="12"/>
      <c r="NJ46" s="12"/>
      <c r="NK46" s="12"/>
      <c r="NL46" s="12"/>
      <c r="NM46" s="12"/>
      <c r="NN46" s="12"/>
      <c r="NO46" s="12"/>
      <c r="NP46" s="12"/>
      <c r="NQ46" s="12"/>
      <c r="NR46" s="12"/>
      <c r="NS46" s="12"/>
      <c r="NT46" s="12"/>
      <c r="NU46" s="12"/>
      <c r="NV46" s="12"/>
      <c r="NW46" s="12"/>
      <c r="NX46" s="12"/>
      <c r="NY46" s="12"/>
      <c r="NZ46" s="12"/>
      <c r="OA46" s="12"/>
      <c r="OB46" s="12"/>
      <c r="OC46" s="12"/>
      <c r="OD46" s="12"/>
      <c r="OE46" s="12"/>
      <c r="OF46" s="12"/>
      <c r="OG46" s="12"/>
      <c r="OH46" s="12"/>
      <c r="OI46" s="12"/>
      <c r="OJ46" s="12"/>
      <c r="OK46" s="12"/>
      <c r="OL46" s="12"/>
      <c r="OM46" s="12"/>
      <c r="ON46" s="12"/>
      <c r="OO46" s="12"/>
      <c r="OP46" s="12"/>
      <c r="OQ46" s="12"/>
      <c r="OR46" s="12"/>
      <c r="OS46" s="12"/>
      <c r="OT46" s="12"/>
      <c r="OU46" s="12"/>
      <c r="OV46" s="12"/>
      <c r="OW46" s="12"/>
      <c r="OX46" s="12"/>
      <c r="OY46" s="12"/>
      <c r="OZ46" s="12"/>
      <c r="PA46" s="12"/>
      <c r="PB46" s="12"/>
      <c r="PC46" s="12"/>
      <c r="PD46" s="12"/>
      <c r="PE46" s="12"/>
      <c r="PF46" s="12"/>
      <c r="PG46" s="12"/>
      <c r="PH46" s="12"/>
      <c r="PI46" s="12"/>
      <c r="PJ46" s="12"/>
      <c r="PK46" s="12"/>
      <c r="PL46" s="12"/>
      <c r="PM46" s="12"/>
      <c r="PN46" s="12"/>
      <c r="PO46" s="12"/>
      <c r="PP46" s="12"/>
      <c r="PQ46" s="12"/>
      <c r="PR46" s="12"/>
      <c r="PS46" s="12"/>
      <c r="PT46" s="12"/>
      <c r="PU46" s="12"/>
      <c r="PV46" s="12"/>
      <c r="PW46" s="12"/>
      <c r="PX46" s="12"/>
      <c r="PY46" s="12"/>
      <c r="PZ46" s="12"/>
      <c r="QA46" s="12"/>
      <c r="QB46" s="12"/>
      <c r="QC46" s="12"/>
      <c r="QD46" s="12"/>
      <c r="QE46" s="12"/>
      <c r="QF46" s="12"/>
      <c r="QG46" s="12"/>
      <c r="QH46" s="12"/>
      <c r="QI46" s="12"/>
      <c r="QJ46" s="12"/>
      <c r="QK46" s="12"/>
      <c r="QL46" s="12"/>
      <c r="QM46" s="12"/>
      <c r="QN46" s="12"/>
      <c r="QO46" s="12"/>
      <c r="QP46" s="12"/>
      <c r="QQ46" s="12"/>
      <c r="QR46" s="12"/>
      <c r="QS46" s="12"/>
      <c r="QT46" s="12"/>
      <c r="QU46" s="12"/>
      <c r="QV46" s="12"/>
      <c r="QW46" s="12"/>
      <c r="QX46" s="12"/>
      <c r="QY46" s="12"/>
      <c r="QZ46" s="12"/>
      <c r="RA46" s="12"/>
      <c r="RB46" s="12"/>
      <c r="RC46" s="12"/>
      <c r="RD46" s="12"/>
      <c r="RE46" s="12"/>
      <c r="RF46" s="12"/>
      <c r="RG46" s="12"/>
      <c r="RH46" s="12"/>
      <c r="RI46" s="12"/>
      <c r="RJ46" s="12"/>
      <c r="RK46" s="12"/>
      <c r="RL46" s="12"/>
      <c r="RM46" s="12"/>
      <c r="RN46" s="12"/>
      <c r="RO46" s="12"/>
      <c r="RP46" s="12"/>
      <c r="RQ46" s="12"/>
      <c r="RR46" s="12"/>
      <c r="RS46" s="12"/>
      <c r="RT46" s="12"/>
      <c r="RU46" s="12"/>
      <c r="RV46" s="12"/>
      <c r="RW46" s="12"/>
      <c r="RX46" s="12"/>
      <c r="RY46" s="12"/>
      <c r="RZ46" s="12"/>
      <c r="SA46" s="12"/>
      <c r="SB46" s="12"/>
      <c r="SC46" s="12"/>
      <c r="SD46" s="12"/>
      <c r="SE46" s="12"/>
      <c r="SF46" s="12"/>
      <c r="SG46" s="12"/>
      <c r="SH46" s="12"/>
      <c r="SI46" s="12"/>
      <c r="SJ46" s="12"/>
      <c r="SK46" s="12"/>
      <c r="SL46" s="12"/>
      <c r="SM46" s="12"/>
      <c r="SN46" s="12"/>
      <c r="SO46" s="12"/>
      <c r="SP46" s="12"/>
      <c r="SQ46" s="12"/>
      <c r="SR46" s="12"/>
      <c r="SS46" s="12"/>
      <c r="ST46" s="12"/>
      <c r="SU46" s="12"/>
      <c r="SV46" s="12"/>
      <c r="SW46" s="12"/>
      <c r="SX46" s="12"/>
      <c r="SY46" s="12"/>
      <c r="SZ46" s="12"/>
      <c r="TA46" s="12"/>
      <c r="TB46" s="12"/>
      <c r="TC46" s="12"/>
      <c r="TD46" s="12"/>
      <c r="TE46" s="12"/>
      <c r="TF46" s="12"/>
      <c r="TG46" s="12"/>
      <c r="TH46" s="12"/>
      <c r="TI46" s="12"/>
      <c r="TJ46" s="12"/>
      <c r="TK46" s="12"/>
      <c r="TL46" s="12"/>
      <c r="TM46" s="12"/>
      <c r="TN46" s="12"/>
      <c r="TO46" s="12"/>
      <c r="TP46" s="12"/>
      <c r="TQ46" s="12"/>
      <c r="TR46" s="12"/>
      <c r="TS46" s="12"/>
      <c r="TT46" s="12"/>
      <c r="TU46" s="12"/>
      <c r="TV46" s="12"/>
      <c r="TW46" s="12"/>
      <c r="TX46" s="12"/>
      <c r="TY46" s="12"/>
      <c r="TZ46" s="12"/>
      <c r="UA46" s="12"/>
      <c r="UB46" s="12"/>
      <c r="UC46" s="12"/>
      <c r="UD46" s="12"/>
      <c r="UE46" s="12"/>
      <c r="UF46" s="12"/>
      <c r="UG46" s="12"/>
      <c r="UH46" s="12"/>
      <c r="UI46" s="12"/>
      <c r="UJ46" s="12"/>
      <c r="UK46" s="12"/>
      <c r="UL46" s="12"/>
      <c r="UM46" s="12"/>
      <c r="UN46" s="12"/>
      <c r="UO46" s="12"/>
      <c r="UP46" s="12"/>
      <c r="UQ46" s="12"/>
      <c r="UR46" s="12"/>
      <c r="US46" s="12"/>
      <c r="UT46" s="12"/>
      <c r="UU46" s="12"/>
      <c r="UV46" s="12"/>
      <c r="UW46" s="12"/>
      <c r="UX46" s="12"/>
      <c r="UY46" s="12"/>
      <c r="UZ46" s="12"/>
      <c r="VA46" s="12"/>
      <c r="VB46" s="12"/>
      <c r="VC46" s="12"/>
      <c r="VD46" s="12"/>
      <c r="VE46" s="12"/>
      <c r="VF46" s="12"/>
      <c r="VG46" s="12"/>
      <c r="VH46" s="12"/>
      <c r="VI46" s="12"/>
      <c r="VJ46" s="12"/>
      <c r="VK46" s="12"/>
      <c r="VL46" s="12"/>
      <c r="VM46" s="12"/>
      <c r="VN46" s="12"/>
      <c r="VO46" s="12"/>
      <c r="VP46" s="12"/>
      <c r="VQ46" s="12"/>
      <c r="VR46" s="12"/>
      <c r="VS46" s="12"/>
      <c r="VT46" s="12"/>
      <c r="VU46" s="12"/>
      <c r="VV46" s="12"/>
      <c r="VW46" s="12"/>
      <c r="VX46" s="12"/>
      <c r="VY46" s="12"/>
      <c r="VZ46" s="12"/>
      <c r="WA46" s="12"/>
      <c r="WB46" s="12"/>
      <c r="WC46" s="12"/>
      <c r="WD46" s="12"/>
      <c r="WE46" s="12"/>
      <c r="WF46" s="12"/>
      <c r="WG46" s="12"/>
      <c r="WH46" s="12"/>
      <c r="WI46" s="12"/>
      <c r="WJ46" s="12"/>
      <c r="WK46" s="12"/>
      <c r="WL46" s="12"/>
      <c r="WM46" s="12"/>
      <c r="WN46" s="12"/>
      <c r="WO46" s="12"/>
      <c r="WP46" s="12"/>
      <c r="WQ46" s="12"/>
      <c r="WR46" s="12"/>
      <c r="WS46" s="12"/>
      <c r="WT46" s="12"/>
      <c r="WU46" s="12"/>
      <c r="WV46" s="12"/>
      <c r="WW46" s="12"/>
      <c r="WX46" s="12"/>
      <c r="WY46" s="12"/>
      <c r="WZ46" s="12"/>
      <c r="XA46" s="12"/>
      <c r="XB46" s="12"/>
      <c r="XC46" s="12"/>
      <c r="XD46" s="12"/>
      <c r="XE46" s="12"/>
      <c r="XF46" s="12"/>
      <c r="XG46" s="12"/>
      <c r="XH46" s="12"/>
      <c r="XI46" s="12"/>
      <c r="XJ46" s="12"/>
      <c r="XK46" s="12"/>
      <c r="XL46" s="12"/>
      <c r="XM46" s="12"/>
      <c r="XN46" s="12"/>
      <c r="XO46" s="12"/>
      <c r="XP46" s="12"/>
      <c r="XQ46" s="12"/>
      <c r="XR46" s="12"/>
      <c r="XS46" s="12"/>
      <c r="XT46" s="12"/>
      <c r="XU46" s="12"/>
      <c r="XV46" s="12"/>
      <c r="XW46" s="12"/>
      <c r="XX46" s="12"/>
      <c r="XY46" s="12"/>
      <c r="XZ46" s="12"/>
      <c r="YA46" s="12"/>
      <c r="YB46" s="12"/>
      <c r="YC46" s="12"/>
      <c r="YD46" s="12"/>
      <c r="YE46" s="12"/>
      <c r="YF46" s="12"/>
      <c r="YG46" s="12"/>
      <c r="YH46" s="12"/>
      <c r="YI46" s="12"/>
      <c r="YJ46" s="12"/>
      <c r="YK46" s="12"/>
      <c r="YL46" s="12"/>
      <c r="YM46" s="12"/>
      <c r="YN46" s="12"/>
      <c r="YO46" s="12"/>
      <c r="YP46" s="12"/>
      <c r="YQ46" s="12"/>
      <c r="YR46" s="12"/>
      <c r="YS46" s="12"/>
      <c r="YT46" s="12"/>
      <c r="YU46" s="12"/>
      <c r="YV46" s="12"/>
      <c r="YW46" s="12"/>
      <c r="YX46" s="12"/>
      <c r="YY46" s="12"/>
      <c r="YZ46" s="12"/>
      <c r="ZA46" s="12"/>
      <c r="ZB46" s="12"/>
      <c r="ZC46" s="12"/>
      <c r="ZD46" s="12"/>
      <c r="ZE46" s="12"/>
      <c r="ZF46" s="12"/>
      <c r="ZG46" s="12"/>
      <c r="ZH46" s="12"/>
      <c r="ZI46" s="12"/>
      <c r="ZJ46" s="12"/>
      <c r="ZK46" s="12"/>
      <c r="ZL46" s="12"/>
      <c r="ZM46" s="12"/>
      <c r="ZN46" s="12"/>
      <c r="ZO46" s="12"/>
      <c r="ZP46" s="12"/>
      <c r="ZQ46" s="12"/>
      <c r="ZR46" s="12"/>
      <c r="ZS46" s="12"/>
      <c r="ZT46" s="12"/>
      <c r="ZU46" s="12"/>
      <c r="ZV46" s="12"/>
      <c r="ZW46" s="12"/>
      <c r="ZX46" s="12"/>
      <c r="ZY46" s="12"/>
      <c r="ZZ46" s="12"/>
      <c r="AAA46" s="12"/>
      <c r="AAB46" s="12"/>
      <c r="AAC46" s="12"/>
      <c r="AAD46" s="12"/>
      <c r="AAE46" s="12"/>
      <c r="AAF46" s="12"/>
      <c r="AAG46" s="12"/>
      <c r="AAH46" s="12"/>
      <c r="AAI46" s="12"/>
      <c r="AAJ46" s="12"/>
      <c r="AAK46" s="12"/>
      <c r="AAL46" s="12"/>
      <c r="AAM46" s="12"/>
      <c r="AAN46" s="12"/>
      <c r="AAO46" s="12"/>
      <c r="AAP46" s="12"/>
      <c r="AAQ46" s="12"/>
      <c r="AAR46" s="12"/>
      <c r="AAS46" s="12"/>
      <c r="AAT46" s="12"/>
      <c r="AAU46" s="12"/>
      <c r="AAV46" s="12"/>
      <c r="AAW46" s="12"/>
      <c r="AAX46" s="12"/>
      <c r="AAY46" s="12"/>
      <c r="AAZ46" s="12"/>
      <c r="ABA46" s="12"/>
      <c r="ABB46" s="12"/>
      <c r="ABC46" s="12"/>
      <c r="ABD46" s="12"/>
      <c r="ABE46" s="12"/>
      <c r="ABF46" s="12"/>
      <c r="ABG46" s="12"/>
      <c r="ABH46" s="12"/>
      <c r="ABI46" s="12"/>
      <c r="ABJ46" s="12"/>
      <c r="ABK46" s="12"/>
      <c r="ABL46" s="12"/>
      <c r="ABM46" s="12"/>
      <c r="ABN46" s="12"/>
      <c r="ABO46" s="12"/>
      <c r="ABP46" s="12"/>
      <c r="ABQ46" s="12"/>
      <c r="ABR46" s="12"/>
      <c r="ABS46" s="12"/>
      <c r="ABT46" s="12"/>
      <c r="ABU46" s="12"/>
      <c r="ABV46" s="12"/>
      <c r="ABW46" s="12"/>
      <c r="ABX46" s="12"/>
      <c r="ABY46" s="12"/>
      <c r="ABZ46" s="12"/>
      <c r="ACA46" s="12"/>
      <c r="ACB46" s="12"/>
      <c r="ACC46" s="12"/>
      <c r="ACD46" s="12"/>
      <c r="ACE46" s="12"/>
      <c r="ACF46" s="12"/>
      <c r="ACG46" s="12"/>
      <c r="ACH46" s="12"/>
      <c r="ACI46" s="12"/>
      <c r="ACJ46" s="12"/>
      <c r="ACK46" s="12"/>
      <c r="ACL46" s="12"/>
      <c r="ACM46" s="12"/>
      <c r="ACN46" s="12"/>
      <c r="ACO46" s="12"/>
      <c r="ACP46" s="12"/>
      <c r="ACQ46" s="12"/>
      <c r="ACR46" s="12"/>
      <c r="ACS46" s="12"/>
      <c r="ACT46" s="12"/>
      <c r="ACU46" s="12"/>
      <c r="ACV46" s="12"/>
      <c r="ACW46" s="12"/>
      <c r="ACX46" s="12"/>
      <c r="ACY46" s="12"/>
      <c r="ACZ46" s="12"/>
      <c r="ADA46" s="12"/>
      <c r="ADB46" s="12"/>
      <c r="ADC46" s="12"/>
      <c r="ADD46" s="12"/>
      <c r="ADE46" s="12"/>
      <c r="ADF46" s="12"/>
      <c r="ADG46" s="12"/>
      <c r="ADH46" s="12"/>
      <c r="ADI46" s="12"/>
      <c r="ADJ46" s="12"/>
      <c r="ADK46" s="12"/>
      <c r="ADL46" s="12"/>
      <c r="ADM46" s="12"/>
      <c r="ADN46" s="12"/>
      <c r="ADO46" s="12"/>
      <c r="ADP46" s="12"/>
      <c r="ADQ46" s="12"/>
      <c r="ADR46" s="12"/>
      <c r="ADS46" s="12"/>
      <c r="ADT46" s="12"/>
      <c r="ADU46" s="12"/>
      <c r="ADV46" s="12"/>
      <c r="ADW46" s="12"/>
      <c r="ADX46" s="12"/>
      <c r="ADY46" s="12"/>
      <c r="ADZ46" s="12"/>
      <c r="AEA46" s="12"/>
      <c r="AEB46" s="12"/>
      <c r="AEC46" s="12"/>
      <c r="AED46" s="12"/>
      <c r="AEE46" s="12"/>
      <c r="AEF46" s="12"/>
      <c r="AEG46" s="12"/>
      <c r="AEH46" s="12"/>
      <c r="AEI46" s="12"/>
      <c r="AEJ46" s="12"/>
      <c r="AEK46" s="12"/>
      <c r="AEL46" s="12"/>
      <c r="AEM46" s="12"/>
      <c r="AEN46" s="12"/>
      <c r="AEO46" s="12"/>
      <c r="AEP46" s="12"/>
      <c r="AEQ46" s="12"/>
      <c r="AER46" s="12"/>
      <c r="AES46" s="12"/>
      <c r="AET46" s="12"/>
      <c r="AEU46" s="12"/>
      <c r="AEV46" s="12"/>
      <c r="AEW46" s="12"/>
      <c r="AEX46" s="12"/>
      <c r="AEY46" s="12"/>
      <c r="AEZ46" s="12"/>
      <c r="AFA46" s="12"/>
      <c r="AFB46" s="12"/>
      <c r="AFC46" s="12"/>
      <c r="AFD46" s="12"/>
      <c r="AFE46" s="12"/>
      <c r="AFF46" s="12"/>
      <c r="AFG46" s="12"/>
      <c r="AFH46" s="12"/>
      <c r="AFI46" s="12"/>
      <c r="AFJ46" s="12"/>
      <c r="AFK46" s="12"/>
      <c r="AFL46" s="12"/>
      <c r="AFM46" s="12"/>
      <c r="AFN46" s="12"/>
      <c r="AFO46" s="12"/>
      <c r="AFP46" s="12"/>
      <c r="AFQ46" s="12"/>
      <c r="AFR46" s="12"/>
      <c r="AFS46" s="12"/>
      <c r="AFT46" s="12"/>
      <c r="AFU46" s="12"/>
      <c r="AFV46" s="12"/>
      <c r="AFW46" s="12"/>
      <c r="AFX46" s="12"/>
      <c r="AFY46" s="12"/>
      <c r="AFZ46" s="12"/>
      <c r="AGA46" s="12"/>
      <c r="AGB46" s="12"/>
      <c r="AGC46" s="12"/>
      <c r="AGD46" s="12"/>
      <c r="AGE46" s="12"/>
      <c r="AGF46" s="12"/>
      <c r="AGG46" s="12"/>
      <c r="AGH46" s="12"/>
      <c r="AGI46" s="12"/>
      <c r="AGJ46" s="12"/>
      <c r="AGK46" s="12"/>
      <c r="AGL46" s="12"/>
      <c r="AGM46" s="12"/>
      <c r="AGN46" s="12"/>
      <c r="AGO46" s="12"/>
      <c r="AGP46" s="12"/>
      <c r="AGQ46" s="12"/>
      <c r="AGR46" s="12"/>
      <c r="AGS46" s="12"/>
      <c r="AGT46" s="12"/>
      <c r="AGU46" s="12"/>
      <c r="AGV46" s="12"/>
      <c r="AGW46" s="12"/>
      <c r="AGX46" s="12"/>
      <c r="AGY46" s="12"/>
      <c r="AGZ46" s="12"/>
      <c r="AHA46" s="12"/>
      <c r="AHB46" s="12"/>
      <c r="AHC46" s="12"/>
      <c r="AHD46" s="12"/>
      <c r="AHE46" s="12"/>
      <c r="AHF46" s="12"/>
      <c r="AHG46" s="12"/>
      <c r="AHH46" s="12"/>
      <c r="AHI46" s="12"/>
      <c r="AHJ46" s="12"/>
      <c r="AHK46" s="12"/>
      <c r="AHL46" s="12"/>
      <c r="AHM46" s="12"/>
      <c r="AHN46" s="12"/>
      <c r="AHO46" s="12"/>
      <c r="AHP46" s="12"/>
      <c r="AHQ46" s="12"/>
      <c r="AHR46" s="12"/>
      <c r="AHS46" s="12"/>
      <c r="AHT46" s="12"/>
      <c r="AHU46" s="12"/>
      <c r="AHV46" s="12"/>
      <c r="AHW46" s="12"/>
      <c r="AHX46" s="12"/>
      <c r="AHY46" s="12"/>
      <c r="AHZ46" s="12"/>
      <c r="AIA46" s="12"/>
      <c r="AIB46" s="12"/>
      <c r="AIC46" s="12"/>
      <c r="AID46" s="12"/>
      <c r="AIE46" s="12"/>
      <c r="AIF46" s="12"/>
      <c r="AIG46" s="12"/>
      <c r="AIH46" s="12"/>
      <c r="AII46" s="12"/>
      <c r="AIJ46" s="12"/>
      <c r="AIK46" s="12"/>
      <c r="AIL46" s="12"/>
      <c r="AIM46" s="12"/>
      <c r="AIN46" s="12"/>
      <c r="AIO46" s="12"/>
      <c r="AIP46" s="12"/>
      <c r="AIQ46" s="12"/>
      <c r="AIR46" s="12"/>
      <c r="AIS46" s="12"/>
      <c r="AIT46" s="12"/>
      <c r="AIU46" s="12"/>
      <c r="AIV46" s="12"/>
      <c r="AIW46" s="12"/>
      <c r="AIX46" s="12"/>
      <c r="AIY46" s="12"/>
      <c r="AIZ46" s="12"/>
      <c r="AJA46" s="12"/>
      <c r="AJB46" s="12"/>
      <c r="AJC46" s="12"/>
      <c r="AJD46" s="12"/>
      <c r="AJE46" s="12"/>
      <c r="AJF46" s="12"/>
      <c r="AJG46" s="12"/>
      <c r="AJH46" s="12"/>
      <c r="AJI46" s="12"/>
      <c r="AJJ46" s="12"/>
      <c r="AJK46" s="12"/>
      <c r="AJL46" s="12"/>
      <c r="AJM46" s="12"/>
      <c r="AJN46" s="12"/>
      <c r="AJO46" s="12"/>
      <c r="AJP46" s="12"/>
      <c r="AJQ46" s="12"/>
      <c r="AJR46" s="12"/>
      <c r="AJS46" s="12"/>
      <c r="AJT46" s="12"/>
      <c r="AJU46" s="12"/>
      <c r="AJV46" s="12"/>
      <c r="AJW46" s="12"/>
      <c r="AJX46" s="12"/>
      <c r="AJY46" s="12"/>
      <c r="AJZ46" s="12"/>
      <c r="AKA46" s="12"/>
      <c r="AKB46" s="12"/>
      <c r="AKC46" s="12"/>
      <c r="AKD46" s="12"/>
      <c r="AKE46" s="12"/>
      <c r="AKF46" s="12"/>
      <c r="AKG46" s="12"/>
      <c r="AKH46" s="12"/>
      <c r="AKI46" s="12"/>
      <c r="AKJ46" s="12"/>
      <c r="AKK46" s="12"/>
      <c r="AKL46" s="12"/>
      <c r="AKM46" s="12"/>
      <c r="AKN46" s="12"/>
      <c r="AKO46" s="12"/>
      <c r="AKP46" s="12"/>
      <c r="AKQ46" s="12"/>
      <c r="AKR46" s="12"/>
      <c r="AKS46" s="12"/>
      <c r="AKT46" s="12"/>
      <c r="AKU46" s="12"/>
      <c r="AKV46" s="12"/>
      <c r="AKW46" s="12"/>
      <c r="AKX46" s="12"/>
      <c r="AKY46" s="12"/>
      <c r="AKZ46" s="12"/>
      <c r="ALA46" s="12"/>
      <c r="ALB46" s="12"/>
      <c r="ALC46" s="12"/>
      <c r="ALD46" s="12"/>
      <c r="ALE46" s="12"/>
      <c r="ALF46" s="12"/>
      <c r="ALG46" s="12"/>
      <c r="ALH46" s="12"/>
      <c r="ALI46" s="12"/>
      <c r="ALJ46" s="12"/>
      <c r="ALK46" s="12"/>
      <c r="ALL46" s="12"/>
      <c r="ALM46" s="12"/>
      <c r="ALN46" s="12"/>
      <c r="ALO46" s="12"/>
      <c r="ALP46" s="12"/>
      <c r="ALQ46" s="12"/>
      <c r="ALR46" s="12"/>
      <c r="ALS46" s="12"/>
      <c r="ALT46" s="12"/>
      <c r="ALU46" s="12"/>
      <c r="ALV46" s="12"/>
      <c r="ALW46" s="12"/>
      <c r="ALX46" s="12"/>
      <c r="ALY46" s="12"/>
      <c r="ALZ46" s="12"/>
      <c r="AMA46" s="12"/>
      <c r="AMB46" s="12"/>
      <c r="AMC46" s="12"/>
      <c r="AMD46" s="12"/>
      <c r="AME46" s="12"/>
      <c r="AMF46" s="12"/>
      <c r="AMG46" s="12"/>
      <c r="AMH46" s="12"/>
      <c r="AMI46" s="12"/>
      <c r="AMJ46" s="12"/>
    </row>
    <row r="47" spans="1:1024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</row>
    <row r="48" spans="1:1024" s="18" customFormat="1" ht="15.75" x14ac:dyDescent="0.25">
      <c r="A48" s="56" t="s">
        <v>92</v>
      </c>
      <c r="B48" s="56"/>
      <c r="C48" s="56"/>
      <c r="D48" s="15"/>
      <c r="E48" s="15"/>
      <c r="F48" s="15"/>
      <c r="G48" s="15"/>
      <c r="H48" s="16">
        <f>H34+H41+H46</f>
        <v>20903.239999999998</v>
      </c>
      <c r="I48" s="16">
        <f>I34+I41+I46</f>
        <v>20903.239999999998</v>
      </c>
      <c r="J48" s="16">
        <f>J34+J41+J46</f>
        <v>19662.990000000002</v>
      </c>
      <c r="K48" s="16">
        <f>K34+K41+K46</f>
        <v>721</v>
      </c>
      <c r="L48" s="16"/>
      <c r="M48" s="16">
        <f>M34+M41+M46</f>
        <v>31894026.740000002</v>
      </c>
      <c r="N48" s="16"/>
      <c r="O48" s="16"/>
      <c r="P48" s="16"/>
      <c r="Q48" s="16">
        <f>Q34+Q41+Q46</f>
        <v>31894026.740000002</v>
      </c>
      <c r="R48" s="16">
        <f>R34+R41+R46</f>
        <v>22740.986168535346</v>
      </c>
      <c r="S48" s="16"/>
      <c r="T48" s="17"/>
      <c r="U48" s="17"/>
      <c r="V48" s="17"/>
    </row>
  </sheetData>
  <mergeCells count="33">
    <mergeCell ref="V20:V22"/>
    <mergeCell ref="C21:C23"/>
    <mergeCell ref="D21:D23"/>
    <mergeCell ref="I21:I22"/>
    <mergeCell ref="J21:J22"/>
    <mergeCell ref="G20:G23"/>
    <mergeCell ref="O21:P21"/>
    <mergeCell ref="I20:J20"/>
    <mergeCell ref="M20:Q20"/>
    <mergeCell ref="M21:M22"/>
    <mergeCell ref="K20:K22"/>
    <mergeCell ref="Q1:U9"/>
    <mergeCell ref="Q10:U18"/>
    <mergeCell ref="A25:U25"/>
    <mergeCell ref="A26:U26"/>
    <mergeCell ref="B19:T19"/>
    <mergeCell ref="N21:N22"/>
    <mergeCell ref="A43:V43"/>
    <mergeCell ref="A48:C48"/>
    <mergeCell ref="L20:L22"/>
    <mergeCell ref="H20:H22"/>
    <mergeCell ref="A42:V42"/>
    <mergeCell ref="A20:A23"/>
    <mergeCell ref="B20:B23"/>
    <mergeCell ref="C20:D20"/>
    <mergeCell ref="E20:E23"/>
    <mergeCell ref="F20:F23"/>
    <mergeCell ref="R20:R22"/>
    <mergeCell ref="S20:S22"/>
    <mergeCell ref="T20:T22"/>
    <mergeCell ref="U20:U22"/>
    <mergeCell ref="A36:V36"/>
    <mergeCell ref="A35:V35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  <rowBreaks count="1" manualBreakCount="1">
    <brk id="4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6"/>
  <sheetViews>
    <sheetView view="pageBreakPreview" topLeftCell="A10" zoomScale="60" zoomScaleNormal="100" workbookViewId="0">
      <selection activeCell="AD39" sqref="AD39"/>
    </sheetView>
  </sheetViews>
  <sheetFormatPr defaultRowHeight="15" x14ac:dyDescent="0.25"/>
  <cols>
    <col min="1" max="1" width="3.5703125" style="13" customWidth="1"/>
    <col min="2" max="2" width="25.28515625" style="13" customWidth="1"/>
    <col min="3" max="3" width="25.7109375" style="13" customWidth="1"/>
    <col min="4" max="4" width="23.85546875" style="13" customWidth="1"/>
    <col min="5" max="5" width="23" style="13" customWidth="1"/>
    <col min="6" max="6" width="13.140625" style="13" customWidth="1"/>
    <col min="7" max="7" width="14.5703125" style="13" customWidth="1"/>
    <col min="8" max="8" width="19" style="13" customWidth="1"/>
    <col min="9" max="9" width="17" style="13" customWidth="1"/>
    <col min="10" max="10" width="16.5703125" style="13" customWidth="1"/>
    <col min="11" max="11" width="14.28515625" style="13" customWidth="1"/>
    <col min="12" max="12" width="15" style="13" customWidth="1"/>
    <col min="13" max="13" width="13.85546875" style="13" customWidth="1"/>
    <col min="14" max="14" width="10.42578125" style="13" customWidth="1"/>
    <col min="15" max="15" width="13.85546875" style="13" customWidth="1"/>
    <col min="16" max="16" width="11.7109375" style="13" customWidth="1"/>
    <col min="17" max="16384" width="9.140625" style="13"/>
  </cols>
  <sheetData>
    <row r="1" spans="13:16" x14ac:dyDescent="0.25">
      <c r="M1" s="65"/>
      <c r="N1" s="66"/>
      <c r="O1" s="66"/>
      <c r="P1" s="66"/>
    </row>
    <row r="2" spans="13:16" ht="3.75" customHeight="1" x14ac:dyDescent="0.25">
      <c r="M2" s="66"/>
      <c r="N2" s="66"/>
      <c r="O2" s="66"/>
      <c r="P2" s="66"/>
    </row>
    <row r="3" spans="13:16" ht="9.75" hidden="1" customHeight="1" x14ac:dyDescent="0.25">
      <c r="M3" s="66"/>
      <c r="N3" s="66"/>
      <c r="O3" s="66"/>
      <c r="P3" s="66"/>
    </row>
    <row r="4" spans="13:16" hidden="1" x14ac:dyDescent="0.25">
      <c r="M4" s="66"/>
      <c r="N4" s="66"/>
      <c r="O4" s="66"/>
      <c r="P4" s="66"/>
    </row>
    <row r="5" spans="13:16" hidden="1" x14ac:dyDescent="0.25">
      <c r="M5" s="66"/>
      <c r="N5" s="66"/>
      <c r="O5" s="66"/>
      <c r="P5" s="66"/>
    </row>
    <row r="6" spans="13:16" hidden="1" x14ac:dyDescent="0.25">
      <c r="M6" s="66"/>
      <c r="N6" s="66"/>
      <c r="O6" s="66"/>
      <c r="P6" s="66"/>
    </row>
    <row r="7" spans="13:16" hidden="1" x14ac:dyDescent="0.25">
      <c r="M7" s="66"/>
      <c r="N7" s="66"/>
      <c r="O7" s="66"/>
      <c r="P7" s="66"/>
    </row>
    <row r="8" spans="13:16" hidden="1" x14ac:dyDescent="0.25">
      <c r="M8" s="66"/>
      <c r="N8" s="66"/>
      <c r="O8" s="66"/>
      <c r="P8" s="66"/>
    </row>
    <row r="9" spans="13:16" hidden="1" x14ac:dyDescent="0.25">
      <c r="M9" s="66"/>
      <c r="N9" s="66"/>
      <c r="O9" s="66"/>
      <c r="P9" s="66"/>
    </row>
    <row r="10" spans="13:16" x14ac:dyDescent="0.25">
      <c r="M10" s="58" t="s">
        <v>114</v>
      </c>
      <c r="N10" s="58"/>
      <c r="O10" s="58"/>
      <c r="P10" s="58"/>
    </row>
    <row r="11" spans="13:16" x14ac:dyDescent="0.25">
      <c r="M11" s="58"/>
      <c r="N11" s="58"/>
      <c r="O11" s="58"/>
      <c r="P11" s="58"/>
    </row>
    <row r="12" spans="13:16" x14ac:dyDescent="0.25">
      <c r="M12" s="58"/>
      <c r="N12" s="58"/>
      <c r="O12" s="58"/>
      <c r="P12" s="58"/>
    </row>
    <row r="13" spans="13:16" x14ac:dyDescent="0.25">
      <c r="M13" s="58"/>
      <c r="N13" s="58"/>
      <c r="O13" s="58"/>
      <c r="P13" s="58"/>
    </row>
    <row r="14" spans="13:16" x14ac:dyDescent="0.25">
      <c r="M14" s="58"/>
      <c r="N14" s="58"/>
      <c r="O14" s="58"/>
      <c r="P14" s="58"/>
    </row>
    <row r="15" spans="13:16" x14ac:dyDescent="0.25">
      <c r="M15" s="58"/>
      <c r="N15" s="58"/>
      <c r="O15" s="58"/>
      <c r="P15" s="58"/>
    </row>
    <row r="16" spans="13:16" x14ac:dyDescent="0.25">
      <c r="M16" s="58"/>
      <c r="N16" s="58"/>
      <c r="O16" s="58"/>
      <c r="P16" s="58"/>
    </row>
    <row r="17" spans="1:16" x14ac:dyDescent="0.25">
      <c r="M17" s="58"/>
      <c r="N17" s="58"/>
      <c r="O17" s="58"/>
      <c r="P17" s="58"/>
    </row>
    <row r="18" spans="1:16" ht="51.75" customHeight="1" x14ac:dyDescent="0.25">
      <c r="A18" s="68" t="s">
        <v>42</v>
      </c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</row>
    <row r="19" spans="1:16" ht="33" customHeight="1" x14ac:dyDescent="0.25">
      <c r="A19" s="62" t="s">
        <v>1</v>
      </c>
      <c r="B19" s="62" t="s">
        <v>2</v>
      </c>
      <c r="C19" s="70" t="s">
        <v>43</v>
      </c>
      <c r="D19" s="70" t="s">
        <v>44</v>
      </c>
      <c r="E19" s="70" t="s">
        <v>45</v>
      </c>
      <c r="F19" s="62" t="s">
        <v>46</v>
      </c>
      <c r="G19" s="62"/>
      <c r="H19" s="62" t="s">
        <v>47</v>
      </c>
      <c r="I19" s="62"/>
      <c r="J19" s="62" t="s">
        <v>48</v>
      </c>
      <c r="K19" s="62"/>
      <c r="L19" s="62" t="s">
        <v>49</v>
      </c>
      <c r="M19" s="62"/>
      <c r="N19" s="67" t="s">
        <v>50</v>
      </c>
      <c r="O19" s="62"/>
      <c r="P19" s="62" t="s">
        <v>51</v>
      </c>
    </row>
    <row r="20" spans="1:16" ht="81" customHeight="1" x14ac:dyDescent="0.25">
      <c r="A20" s="57"/>
      <c r="B20" s="57"/>
      <c r="C20" s="71"/>
      <c r="D20" s="71"/>
      <c r="E20" s="71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</row>
    <row r="21" spans="1:16" x14ac:dyDescent="0.25">
      <c r="A21" s="3"/>
      <c r="B21" s="7"/>
      <c r="C21" s="9" t="s">
        <v>52</v>
      </c>
      <c r="D21" s="9" t="s">
        <v>52</v>
      </c>
      <c r="E21" s="9" t="s">
        <v>52</v>
      </c>
      <c r="F21" s="9" t="s">
        <v>53</v>
      </c>
      <c r="G21" s="3" t="s">
        <v>52</v>
      </c>
      <c r="H21" s="3" t="s">
        <v>54</v>
      </c>
      <c r="I21" s="3" t="s">
        <v>52</v>
      </c>
      <c r="J21" s="3" t="s">
        <v>53</v>
      </c>
      <c r="K21" s="3" t="s">
        <v>52</v>
      </c>
      <c r="L21" s="20" t="s">
        <v>53</v>
      </c>
      <c r="M21" s="3" t="s">
        <v>52</v>
      </c>
      <c r="N21" s="20" t="s">
        <v>55</v>
      </c>
      <c r="O21" s="3" t="s">
        <v>52</v>
      </c>
      <c r="P21" s="3" t="s">
        <v>52</v>
      </c>
    </row>
    <row r="22" spans="1:16" x14ac:dyDescent="0.25">
      <c r="A22" s="3" t="s">
        <v>33</v>
      </c>
      <c r="B22" s="3" t="s">
        <v>32</v>
      </c>
      <c r="C22" s="9" t="s">
        <v>37</v>
      </c>
      <c r="D22" s="9" t="s">
        <v>56</v>
      </c>
      <c r="E22" s="9" t="s">
        <v>40</v>
      </c>
      <c r="F22" s="9" t="s">
        <v>57</v>
      </c>
      <c r="G22" s="3" t="s">
        <v>58</v>
      </c>
      <c r="H22" s="3" t="s">
        <v>59</v>
      </c>
      <c r="I22" s="3" t="s">
        <v>60</v>
      </c>
      <c r="J22" s="3" t="s">
        <v>61</v>
      </c>
      <c r="K22" s="3" t="s">
        <v>62</v>
      </c>
      <c r="L22" s="20" t="s">
        <v>63</v>
      </c>
      <c r="M22" s="3" t="s">
        <v>64</v>
      </c>
      <c r="N22" s="20" t="s">
        <v>65</v>
      </c>
      <c r="O22" s="3" t="s">
        <v>66</v>
      </c>
      <c r="P22" s="3" t="s">
        <v>67</v>
      </c>
    </row>
    <row r="23" spans="1:16" x14ac:dyDescent="0.25">
      <c r="A23" s="55" t="s">
        <v>120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</row>
    <row r="24" spans="1:16" ht="15" customHeight="1" x14ac:dyDescent="0.25">
      <c r="A24" s="55" t="s">
        <v>77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</row>
    <row r="25" spans="1:16" ht="30" x14ac:dyDescent="0.25">
      <c r="A25" s="30" t="s">
        <v>33</v>
      </c>
      <c r="B25" s="31" t="s">
        <v>81</v>
      </c>
      <c r="C25" s="24">
        <f>D25+E25+G25+I25+K25+M25+O25+P25</f>
        <v>522722.03</v>
      </c>
      <c r="D25" s="24">
        <v>522722.03</v>
      </c>
      <c r="E25" s="24"/>
      <c r="F25" s="24"/>
      <c r="G25" s="24"/>
      <c r="H25" s="25"/>
      <c r="I25" s="24"/>
      <c r="J25" s="25"/>
      <c r="K25" s="24"/>
      <c r="L25" s="26"/>
      <c r="M25" s="24"/>
      <c r="N25" s="26"/>
      <c r="O25" s="24"/>
      <c r="P25" s="25"/>
    </row>
    <row r="26" spans="1:16" ht="30" x14ac:dyDescent="0.25">
      <c r="A26" s="30" t="s">
        <v>32</v>
      </c>
      <c r="B26" s="31" t="s">
        <v>84</v>
      </c>
      <c r="C26" s="24">
        <f t="shared" ref="C26:C31" si="0">D26+E26+G26+I26+K26+M26+O26+P26</f>
        <v>2858268.38</v>
      </c>
      <c r="D26" s="24"/>
      <c r="E26" s="24"/>
      <c r="F26" s="24">
        <v>1800</v>
      </c>
      <c r="G26" s="24">
        <v>2858268.38</v>
      </c>
      <c r="H26" s="25"/>
      <c r="I26" s="24"/>
      <c r="J26" s="25"/>
      <c r="K26" s="24"/>
      <c r="L26" s="26"/>
      <c r="M26" s="24"/>
      <c r="N26" s="26"/>
      <c r="O26" s="24"/>
      <c r="P26" s="25"/>
    </row>
    <row r="27" spans="1:16" ht="30" x14ac:dyDescent="0.25">
      <c r="A27" s="30" t="s">
        <v>37</v>
      </c>
      <c r="B27" s="31" t="s">
        <v>85</v>
      </c>
      <c r="C27" s="24">
        <f t="shared" si="0"/>
        <v>2969150.34</v>
      </c>
      <c r="D27" s="24"/>
      <c r="E27" s="24"/>
      <c r="F27" s="24">
        <v>1700</v>
      </c>
      <c r="G27" s="24">
        <v>2969150.34</v>
      </c>
      <c r="H27" s="25"/>
      <c r="I27" s="24"/>
      <c r="J27" s="25"/>
      <c r="K27" s="24"/>
      <c r="L27" s="26"/>
      <c r="M27" s="24"/>
      <c r="N27" s="26"/>
      <c r="O27" s="24"/>
      <c r="P27" s="25"/>
    </row>
    <row r="28" spans="1:16" ht="30" x14ac:dyDescent="0.25">
      <c r="A28" s="30" t="s">
        <v>56</v>
      </c>
      <c r="B28" s="31" t="s">
        <v>103</v>
      </c>
      <c r="C28" s="24">
        <f t="shared" si="0"/>
        <v>327211.39</v>
      </c>
      <c r="D28" s="24">
        <v>327211.39</v>
      </c>
      <c r="E28" s="24"/>
      <c r="F28" s="24"/>
      <c r="G28" s="24"/>
      <c r="H28" s="25"/>
      <c r="I28" s="24"/>
      <c r="J28" s="25"/>
      <c r="K28" s="24"/>
      <c r="L28" s="26"/>
      <c r="M28" s="24"/>
      <c r="N28" s="26"/>
      <c r="O28" s="24"/>
      <c r="P28" s="25"/>
    </row>
    <row r="29" spans="1:16" ht="30" x14ac:dyDescent="0.25">
      <c r="A29" s="30" t="s">
        <v>40</v>
      </c>
      <c r="B29" s="31" t="s">
        <v>104</v>
      </c>
      <c r="C29" s="24">
        <f t="shared" si="0"/>
        <v>312409.23</v>
      </c>
      <c r="D29" s="24">
        <v>312409.23</v>
      </c>
      <c r="E29" s="24"/>
      <c r="F29" s="24"/>
      <c r="G29" s="24"/>
      <c r="H29" s="25"/>
      <c r="I29" s="24"/>
      <c r="J29" s="25"/>
      <c r="K29" s="24"/>
      <c r="L29" s="26"/>
      <c r="M29" s="24"/>
      <c r="N29" s="26"/>
      <c r="O29" s="24"/>
      <c r="P29" s="25"/>
    </row>
    <row r="30" spans="1:16" ht="30" x14ac:dyDescent="0.25">
      <c r="A30" s="30" t="s">
        <v>57</v>
      </c>
      <c r="B30" s="31" t="s">
        <v>105</v>
      </c>
      <c r="C30" s="24">
        <f t="shared" si="0"/>
        <v>371836.29</v>
      </c>
      <c r="D30" s="24">
        <v>371836.29</v>
      </c>
      <c r="E30" s="24"/>
      <c r="F30" s="24"/>
      <c r="G30" s="24"/>
      <c r="H30" s="25"/>
      <c r="I30" s="24"/>
      <c r="J30" s="25"/>
      <c r="K30" s="24"/>
      <c r="L30" s="26"/>
      <c r="M30" s="24"/>
      <c r="N30" s="26"/>
      <c r="O30" s="24"/>
      <c r="P30" s="25"/>
    </row>
    <row r="31" spans="1:16" ht="30" x14ac:dyDescent="0.25">
      <c r="A31" s="30" t="s">
        <v>58</v>
      </c>
      <c r="B31" s="31" t="s">
        <v>78</v>
      </c>
      <c r="C31" s="24">
        <f t="shared" si="0"/>
        <v>602828.04</v>
      </c>
      <c r="D31" s="24">
        <v>602828.04</v>
      </c>
      <c r="E31" s="24"/>
      <c r="F31" s="24"/>
      <c r="G31" s="24"/>
      <c r="H31" s="25"/>
      <c r="I31" s="24"/>
      <c r="J31" s="25"/>
      <c r="K31" s="24"/>
      <c r="L31" s="26"/>
      <c r="M31" s="24"/>
      <c r="N31" s="26"/>
      <c r="O31" s="24"/>
      <c r="P31" s="25"/>
    </row>
    <row r="32" spans="1:16" x14ac:dyDescent="0.25">
      <c r="A32" s="21"/>
      <c r="B32" s="19" t="s">
        <v>68</v>
      </c>
      <c r="C32" s="10">
        <f>SUM(C25:C31)</f>
        <v>7964425.6999999993</v>
      </c>
      <c r="D32" s="10">
        <f>SUM(D25:D31)</f>
        <v>2137006.98</v>
      </c>
      <c r="E32" s="10"/>
      <c r="F32" s="10">
        <f>SUM(F25:F31)</f>
        <v>3500</v>
      </c>
      <c r="G32" s="10">
        <f>SUM(G25:G31)</f>
        <v>5827418.7199999997</v>
      </c>
      <c r="H32" s="27"/>
      <c r="I32" s="10"/>
      <c r="J32" s="27"/>
      <c r="K32" s="27"/>
      <c r="L32" s="22"/>
      <c r="M32" s="27"/>
      <c r="N32" s="22"/>
      <c r="O32" s="27"/>
      <c r="P32" s="27"/>
    </row>
    <row r="33" spans="1:22" x14ac:dyDescent="0.25">
      <c r="A33" s="63" t="s">
        <v>36</v>
      </c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</row>
    <row r="34" spans="1:22" ht="15" customHeight="1" x14ac:dyDescent="0.25">
      <c r="A34" s="55" t="s">
        <v>111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</row>
    <row r="35" spans="1:22" ht="30" x14ac:dyDescent="0.25">
      <c r="A35" s="49">
        <v>1</v>
      </c>
      <c r="B35" s="37" t="s">
        <v>106</v>
      </c>
      <c r="C35" s="46">
        <f>D35+E35+G35+I35+K35+M35+O35+P35</f>
        <v>4631932.67</v>
      </c>
      <c r="D35" s="46">
        <v>4240235.88</v>
      </c>
      <c r="E35" s="46">
        <v>391696.79</v>
      </c>
      <c r="F35" s="46"/>
      <c r="G35" s="46"/>
      <c r="H35" s="47"/>
      <c r="I35" s="24"/>
      <c r="J35" s="25"/>
      <c r="K35" s="24"/>
      <c r="L35" s="26"/>
      <c r="M35" s="24"/>
      <c r="N35" s="26"/>
      <c r="O35" s="24"/>
      <c r="P35" s="25"/>
    </row>
    <row r="36" spans="1:22" ht="30" x14ac:dyDescent="0.25">
      <c r="A36" s="49">
        <v>2</v>
      </c>
      <c r="B36" s="37" t="s">
        <v>107</v>
      </c>
      <c r="C36" s="46">
        <f t="shared" ref="C36:C38" si="1">D36+E36+G36+I36+K36+M36+O36+P36</f>
        <v>498128.4</v>
      </c>
      <c r="D36" s="46">
        <v>498128.4</v>
      </c>
      <c r="E36" s="46"/>
      <c r="F36" s="46"/>
      <c r="G36" s="46"/>
      <c r="H36" s="47"/>
      <c r="I36" s="24"/>
      <c r="J36" s="25"/>
      <c r="K36" s="24"/>
      <c r="L36" s="26"/>
      <c r="M36" s="24"/>
      <c r="N36" s="26"/>
      <c r="O36" s="24"/>
      <c r="P36" s="25"/>
    </row>
    <row r="37" spans="1:22" ht="30" x14ac:dyDescent="0.25">
      <c r="A37" s="49">
        <v>3</v>
      </c>
      <c r="B37" s="37" t="s">
        <v>108</v>
      </c>
      <c r="C37" s="46">
        <f t="shared" si="1"/>
        <v>3459495.12</v>
      </c>
      <c r="D37" s="46">
        <v>2963830.45</v>
      </c>
      <c r="E37" s="46">
        <v>495664.67</v>
      </c>
      <c r="F37" s="46"/>
      <c r="G37" s="46"/>
      <c r="H37" s="47"/>
      <c r="I37" s="24"/>
      <c r="J37" s="25"/>
      <c r="K37" s="24"/>
      <c r="L37" s="26"/>
      <c r="M37" s="24"/>
      <c r="N37" s="26"/>
      <c r="O37" s="24"/>
      <c r="P37" s="25"/>
    </row>
    <row r="38" spans="1:22" ht="35.25" customHeight="1" x14ac:dyDescent="0.25">
      <c r="A38" s="6">
        <v>4</v>
      </c>
      <c r="B38" s="7" t="s">
        <v>118</v>
      </c>
      <c r="C38" s="24">
        <f t="shared" si="1"/>
        <v>2286306.56</v>
      </c>
      <c r="D38" s="24"/>
      <c r="E38" s="24"/>
      <c r="F38" s="24">
        <v>368.86</v>
      </c>
      <c r="G38" s="24">
        <v>2286306.56</v>
      </c>
      <c r="H38" s="25"/>
      <c r="I38" s="24"/>
      <c r="J38" s="25"/>
      <c r="K38" s="24"/>
      <c r="L38" s="26"/>
      <c r="M38" s="24"/>
      <c r="N38" s="26"/>
      <c r="O38" s="24"/>
      <c r="P38" s="25"/>
    </row>
    <row r="39" spans="1:22" x14ac:dyDescent="0.25">
      <c r="A39" s="21"/>
      <c r="B39" s="19" t="s">
        <v>119</v>
      </c>
      <c r="C39" s="10">
        <f>SUM(C35:C38)</f>
        <v>10875862.750000002</v>
      </c>
      <c r="D39" s="10">
        <f t="shared" ref="D39:G39" si="2">SUM(D35:D38)</f>
        <v>7702194.7300000004</v>
      </c>
      <c r="E39" s="10">
        <f t="shared" si="2"/>
        <v>887361.46</v>
      </c>
      <c r="F39" s="10">
        <f t="shared" si="2"/>
        <v>368.86</v>
      </c>
      <c r="G39" s="10">
        <f t="shared" si="2"/>
        <v>2286306.56</v>
      </c>
      <c r="H39" s="35"/>
      <c r="I39" s="10"/>
      <c r="J39" s="35"/>
      <c r="K39" s="10"/>
      <c r="L39" s="22"/>
      <c r="M39" s="10"/>
      <c r="N39" s="22"/>
      <c r="O39" s="10"/>
      <c r="P39" s="35"/>
    </row>
    <row r="40" spans="1:22" x14ac:dyDescent="0.25">
      <c r="A40" s="63" t="s">
        <v>69</v>
      </c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</row>
    <row r="41" spans="1:22" ht="15" customHeight="1" x14ac:dyDescent="0.25">
      <c r="A41" s="55" t="s">
        <v>111</v>
      </c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1"/>
      <c r="R41" s="1"/>
      <c r="S41" s="1"/>
      <c r="T41" s="1"/>
      <c r="U41" s="1"/>
      <c r="V41" s="1"/>
    </row>
    <row r="42" spans="1:22" ht="30" x14ac:dyDescent="0.25">
      <c r="A42" s="54" t="s">
        <v>33</v>
      </c>
      <c r="B42" s="48" t="s">
        <v>109</v>
      </c>
      <c r="C42" s="46">
        <f>D42+E42+G42+I42+K42+M42+O42+P42</f>
        <v>11762206.790000001</v>
      </c>
      <c r="D42" s="46">
        <v>7654739.2300000004</v>
      </c>
      <c r="E42" s="46">
        <v>547618</v>
      </c>
      <c r="F42" s="46">
        <v>820.62</v>
      </c>
      <c r="G42" s="46">
        <v>3559849.56</v>
      </c>
      <c r="H42" s="25"/>
      <c r="I42" s="24"/>
      <c r="J42" s="25"/>
      <c r="K42" s="24"/>
      <c r="L42" s="26"/>
      <c r="M42" s="24"/>
      <c r="N42" s="26"/>
      <c r="O42" s="24"/>
      <c r="P42" s="25"/>
      <c r="Q42" s="23"/>
      <c r="R42" s="23"/>
      <c r="S42" s="23"/>
      <c r="T42" s="23"/>
      <c r="U42" s="23"/>
      <c r="V42" s="23"/>
    </row>
    <row r="43" spans="1:22" ht="30" x14ac:dyDescent="0.25">
      <c r="A43" s="30" t="s">
        <v>32</v>
      </c>
      <c r="B43" s="31" t="s">
        <v>110</v>
      </c>
      <c r="C43" s="24">
        <f>D43+E43+G43+I43+K43+M43+O43+P43</f>
        <v>1291531.5</v>
      </c>
      <c r="D43" s="24">
        <v>1291531.5</v>
      </c>
      <c r="E43" s="24"/>
      <c r="F43" s="24"/>
      <c r="G43" s="24"/>
      <c r="H43" s="25"/>
      <c r="I43" s="24"/>
      <c r="J43" s="25"/>
      <c r="K43" s="24"/>
      <c r="L43" s="26"/>
      <c r="M43" s="24"/>
      <c r="N43" s="26"/>
      <c r="O43" s="24"/>
      <c r="P43" s="25"/>
      <c r="Q43" s="23"/>
      <c r="R43" s="23"/>
      <c r="S43" s="23"/>
      <c r="T43" s="23"/>
      <c r="U43" s="23"/>
      <c r="V43" s="23"/>
    </row>
    <row r="44" spans="1:22" x14ac:dyDescent="0.25">
      <c r="A44" s="21"/>
      <c r="B44" s="19" t="s">
        <v>68</v>
      </c>
      <c r="C44" s="10">
        <f>SUM(C42:C43)</f>
        <v>13053738.290000001</v>
      </c>
      <c r="D44" s="10">
        <f t="shared" ref="D44:G44" si="3">SUM(D42:D43)</f>
        <v>8946270.7300000004</v>
      </c>
      <c r="E44" s="10">
        <f t="shared" si="3"/>
        <v>547618</v>
      </c>
      <c r="F44" s="10">
        <f t="shared" si="3"/>
        <v>820.62</v>
      </c>
      <c r="G44" s="10">
        <f t="shared" si="3"/>
        <v>3559849.56</v>
      </c>
      <c r="H44" s="35"/>
      <c r="I44" s="10"/>
      <c r="J44" s="35"/>
      <c r="K44" s="10"/>
      <c r="L44" s="22"/>
      <c r="M44" s="10"/>
      <c r="N44" s="22"/>
      <c r="O44" s="10"/>
      <c r="P44" s="35"/>
      <c r="Q44" s="29"/>
      <c r="R44" s="29"/>
      <c r="S44" s="29"/>
      <c r="T44" s="29"/>
      <c r="U44" s="29"/>
      <c r="V44" s="29"/>
    </row>
    <row r="45" spans="1:22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</row>
    <row r="46" spans="1:22" s="18" customFormat="1" ht="30" customHeight="1" x14ac:dyDescent="0.25">
      <c r="A46" s="64" t="s">
        <v>92</v>
      </c>
      <c r="B46" s="64"/>
      <c r="C46" s="16">
        <f>C32+C39+C44</f>
        <v>31894026.740000002</v>
      </c>
      <c r="D46" s="16">
        <f>D32+D39+D44</f>
        <v>18785472.440000001</v>
      </c>
      <c r="E46" s="16">
        <f>E32+E39+E44</f>
        <v>1434979.46</v>
      </c>
      <c r="F46" s="16">
        <f>F32+F39+F44</f>
        <v>4689.4800000000005</v>
      </c>
      <c r="G46" s="16">
        <f>G32+G39+G44</f>
        <v>11673574.84</v>
      </c>
      <c r="H46" s="16"/>
      <c r="I46" s="16"/>
      <c r="J46" s="16"/>
      <c r="K46" s="16"/>
      <c r="L46" s="16"/>
      <c r="M46" s="16"/>
      <c r="N46" s="17"/>
      <c r="O46" s="17"/>
      <c r="P46" s="17"/>
      <c r="Q46" s="28"/>
      <c r="R46" s="28"/>
    </row>
  </sheetData>
  <mergeCells count="21">
    <mergeCell ref="A41:P41"/>
    <mergeCell ref="A46:B46"/>
    <mergeCell ref="M1:P9"/>
    <mergeCell ref="M10:P17"/>
    <mergeCell ref="N19:O20"/>
    <mergeCell ref="P19:P20"/>
    <mergeCell ref="A23:P23"/>
    <mergeCell ref="A24:P24"/>
    <mergeCell ref="A33:P33"/>
    <mergeCell ref="A34:P34"/>
    <mergeCell ref="A18:P18"/>
    <mergeCell ref="A19:A20"/>
    <mergeCell ref="B19:B20"/>
    <mergeCell ref="C19:C20"/>
    <mergeCell ref="D19:D20"/>
    <mergeCell ref="E19:E20"/>
    <mergeCell ref="F19:G20"/>
    <mergeCell ref="H19:I20"/>
    <mergeCell ref="J19:K20"/>
    <mergeCell ref="L19:M20"/>
    <mergeCell ref="A40:P40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Перечень</vt:lpstr>
      <vt:lpstr>Реестр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Валерьевна Никифорова</dc:creator>
  <cp:lastModifiedBy>kozlov_construct2 С.А. Григорьева</cp:lastModifiedBy>
  <cp:lastPrinted>2023-04-20T11:51:00Z</cp:lastPrinted>
  <dcterms:created xsi:type="dcterms:W3CDTF">2022-09-29T11:12:08Z</dcterms:created>
  <dcterms:modified xsi:type="dcterms:W3CDTF">2023-04-21T07:26:45Z</dcterms:modified>
</cp:coreProperties>
</file>