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01.08.2023" sheetId="98" r:id="rId1"/>
  </sheets>
  <definedNames>
    <definedName name="_xlnm._FilterDatabase" localSheetId="0" hidden="1">'01.08.2023'!$B$1:$B$110</definedName>
    <definedName name="_xlnm.Print_Area" localSheetId="0">'01.08.2023'!$A$1:$F$106</definedName>
  </definedNames>
  <calcPr calcId="145621"/>
</workbook>
</file>

<file path=xl/calcChain.xml><?xml version="1.0" encoding="utf-8"?>
<calcChain xmlns="http://schemas.openxmlformats.org/spreadsheetml/2006/main">
  <c r="E9" i="98" l="1"/>
  <c r="D9" i="98"/>
  <c r="E10" i="98"/>
  <c r="D10" i="98"/>
  <c r="E11" i="98"/>
  <c r="D11" i="98"/>
  <c r="E94" i="98"/>
  <c r="D94" i="98"/>
  <c r="F106" i="98"/>
  <c r="F105" i="98"/>
  <c r="E102" i="98"/>
  <c r="D102" i="98"/>
  <c r="D101" i="98" s="1"/>
  <c r="D100" i="98" s="1"/>
  <c r="F99" i="98"/>
  <c r="E95" i="98"/>
  <c r="D95" i="98"/>
  <c r="D93" i="98" s="1"/>
  <c r="F91" i="98"/>
  <c r="E88" i="98"/>
  <c r="D88" i="98"/>
  <c r="F86" i="98"/>
  <c r="E83" i="98"/>
  <c r="F83" i="98" s="1"/>
  <c r="D83" i="98"/>
  <c r="D82" i="98"/>
  <c r="F81" i="98"/>
  <c r="F80" i="98"/>
  <c r="F79" i="98"/>
  <c r="E77" i="98"/>
  <c r="D77" i="98"/>
  <c r="F76" i="98"/>
  <c r="F75" i="98"/>
  <c r="F74" i="98"/>
  <c r="E72" i="98"/>
  <c r="F72" i="98" s="1"/>
  <c r="D72" i="98"/>
  <c r="F71" i="98"/>
  <c r="F70" i="98"/>
  <c r="F69" i="98"/>
  <c r="E67" i="98"/>
  <c r="D67" i="98"/>
  <c r="F67" i="98" s="1"/>
  <c r="F66" i="98"/>
  <c r="F65" i="98"/>
  <c r="F64" i="98"/>
  <c r="F62" i="98"/>
  <c r="E62" i="98"/>
  <c r="D62" i="98"/>
  <c r="F60" i="98"/>
  <c r="F59" i="98"/>
  <c r="F58" i="98"/>
  <c r="E56" i="98"/>
  <c r="D56" i="98"/>
  <c r="D55" i="98" s="1"/>
  <c r="F52" i="98"/>
  <c r="F51" i="98"/>
  <c r="F49" i="98"/>
  <c r="E49" i="98"/>
  <c r="D49" i="98"/>
  <c r="D48" i="98" s="1"/>
  <c r="E48" i="98"/>
  <c r="F47" i="98"/>
  <c r="E43" i="98"/>
  <c r="D43" i="98"/>
  <c r="F42" i="98"/>
  <c r="F41" i="98"/>
  <c r="F40" i="98"/>
  <c r="E38" i="98"/>
  <c r="F38" i="98" s="1"/>
  <c r="D38" i="98"/>
  <c r="D37" i="98"/>
  <c r="F36" i="98"/>
  <c r="F35" i="98"/>
  <c r="E32" i="98"/>
  <c r="D32" i="98"/>
  <c r="D26" i="98" s="1"/>
  <c r="F30" i="98"/>
  <c r="E27" i="98"/>
  <c r="F27" i="98" s="1"/>
  <c r="D27" i="98"/>
  <c r="F24" i="98"/>
  <c r="F23" i="98"/>
  <c r="E20" i="98"/>
  <c r="F20" i="98" s="1"/>
  <c r="D20" i="98"/>
  <c r="F17" i="98"/>
  <c r="E15" i="98"/>
  <c r="E14" i="98" s="1"/>
  <c r="D15" i="98"/>
  <c r="D14" i="98" s="1"/>
  <c r="D13" i="98" s="1"/>
  <c r="D7" i="98"/>
  <c r="F15" i="98" l="1"/>
  <c r="F32" i="98"/>
  <c r="F48" i="98"/>
  <c r="F56" i="98"/>
  <c r="E61" i="98"/>
  <c r="F88" i="98"/>
  <c r="F95" i="98"/>
  <c r="F102" i="98"/>
  <c r="D61" i="98"/>
  <c r="D54" i="98" s="1"/>
  <c r="D25" i="98"/>
  <c r="F10" i="98"/>
  <c r="F43" i="98"/>
  <c r="F77" i="98"/>
  <c r="F11" i="98"/>
  <c r="F9" i="98"/>
  <c r="F14" i="98"/>
  <c r="E26" i="98"/>
  <c r="F26" i="98" s="1"/>
  <c r="E37" i="98"/>
  <c r="E55" i="98"/>
  <c r="E82" i="98"/>
  <c r="F82" i="98" s="1"/>
  <c r="E101" i="98"/>
  <c r="E7" i="98"/>
  <c r="F7" i="98" s="1"/>
  <c r="E13" i="98"/>
  <c r="F13" i="98" s="1"/>
  <c r="F61" i="98" l="1"/>
  <c r="F101" i="98"/>
  <c r="E100" i="98"/>
  <c r="F100" i="98" s="1"/>
  <c r="F94" i="98"/>
  <c r="E93" i="98"/>
  <c r="F93" i="98" s="1"/>
  <c r="F55" i="98"/>
  <c r="E54" i="98"/>
  <c r="F54" i="98" s="1"/>
  <c r="F37" i="98"/>
  <c r="E25" i="98"/>
  <c r="F25" i="98" s="1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<sst xmlns="http://schemas.openxmlformats.org/spreadsheetml/2006/main" count="142" uniqueCount="69">
  <si>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</si>
  <si>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</si>
  <si>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</si>
  <si>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</si>
  <si>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</si>
  <si>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</si>
  <si>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</si>
  <si>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</si>
  <si>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</si>
  <si>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</si>
  <si>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</si>
  <si>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</si>
  <si>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</si>
  <si>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</si>
  <si>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</si>
  <si>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</si>
  <si>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</si>
  <si>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</si>
  <si>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</si>
  <si>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</si>
  <si>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</si>
  <si>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</si>
  <si>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</si>
  <si>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</si>
  <si>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</si>
  <si>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</si>
  <si>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</si>
  <si>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</si>
  <si>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</si>
  <si>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</si>
  <si>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</si>
  <si>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</si>
  <si>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</si>
  <si>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</si>
  <si>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</si>
  <si>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</si>
  <si>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</si>
  <si>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</si>
  <si>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</si>
  <si>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</si>
  <si>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</si>
  <si>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</si>
  <si>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</si>
  <si>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</si>
  <si>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</si>
  <si>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</si>
  <si>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</si>
  <si>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</si>
  <si>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</si>
  <si>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</si>
  <si>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</si>
  <si>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</si>
  <si>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</si>
  <si>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</si>
  <si>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</si>
  <si>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</si>
  <si>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</si>
  <si>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</si>
  <si>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</si>
  <si>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</si>
  <si>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</si>
  <si>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</si>
  <si>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</si>
  <si>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</si>
  <si>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</si>
  <si>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</si>
  <si>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Укрепление материально-технической базы муниципальных библиотек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</si>
  <si>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01.08.2023 года </t>
  </si>
  <si>
    <t>Кассовое исполнение                             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</si>
</sst>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topLeftCell="A84" zoomScaleNormal="100" zoomScaleSheetLayoutView="100" workbookViewId="0">
      <selection activeCell="E110" sqref="E110:F110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67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2287486615.3600001</v>
      </c>
      <c r="E7" s="27">
        <f t="shared" ref="E7" si="0">E9+E10+E11</f>
        <v>1098160585.3299999</v>
      </c>
      <c r="F7" s="28">
        <f>E7/D7*100</f>
        <v>48.00730102445533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D45+D58+D104+D97+D17+D40+D90+D64+D69+D74+D79+D85+D51+D29+D34+D22</f>
        <v>238149873.56999999</v>
      </c>
      <c r="E9" s="4">
        <f t="shared" si="1"/>
        <v>126373765.42</v>
      </c>
      <c r="F9" s="28">
        <f t="shared" ref="F9:F93" si="2">E9/D9*100</f>
        <v>53.064804749037428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1603140460.72</v>
      </c>
      <c r="E10" s="4">
        <f t="shared" si="1"/>
        <v>776872562.82000005</v>
      </c>
      <c r="F10" s="18">
        <f t="shared" si="2"/>
        <v>48.459419611372809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446196281.06999999</v>
      </c>
      <c r="E11" s="4">
        <f t="shared" si="1"/>
        <v>194914257.09</v>
      </c>
      <c r="F11" s="18">
        <f t="shared" si="2"/>
        <v>43.683523453531777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24930700</v>
      </c>
      <c r="E13" s="4">
        <f>E14</f>
        <v>2461864</v>
      </c>
      <c r="F13" s="18">
        <f t="shared" si="2"/>
        <v>9.8748290260602385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24930700</v>
      </c>
      <c r="E14" s="4">
        <f>E15+E20</f>
        <v>2461864</v>
      </c>
      <c r="F14" s="18">
        <f t="shared" si="2"/>
        <v>9.8748290260602385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2461864</v>
      </c>
      <c r="F15" s="19">
        <f t="shared" si="2"/>
        <v>49.237279999999998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2461864</v>
      </c>
      <c r="F17" s="19">
        <f t="shared" si="2"/>
        <v>49.237279999999998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66</v>
      </c>
      <c r="C20" s="22" t="s">
        <v>35</v>
      </c>
      <c r="D20" s="6">
        <f>D22+D23+D24</f>
        <v>19930700</v>
      </c>
      <c r="E20" s="6">
        <f>E22+E23+E24</f>
        <v>0</v>
      </c>
      <c r="F20" s="19">
        <f t="shared" si="2"/>
        <v>0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9965350</v>
      </c>
      <c r="E23" s="6">
        <v>0</v>
      </c>
      <c r="F23" s="19">
        <f t="shared" si="2"/>
        <v>0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0</v>
      </c>
      <c r="F24" s="19">
        <f t="shared" si="2"/>
        <v>0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677365336.25</v>
      </c>
      <c r="E25" s="4">
        <f>E37+E48+E26</f>
        <v>334882957.77999997</v>
      </c>
      <c r="F25" s="18">
        <f t="shared" si="2"/>
        <v>49.439045646174364</v>
      </c>
      <c r="G25" s="30"/>
    </row>
    <row r="26" spans="1:7" ht="17.25" customHeight="1" x14ac:dyDescent="0.2">
      <c r="A26" s="7" t="s">
        <v>52</v>
      </c>
      <c r="B26" s="3" t="s">
        <v>62</v>
      </c>
      <c r="C26" s="3"/>
      <c r="D26" s="4">
        <f>D27+D32</f>
        <v>628554670</v>
      </c>
      <c r="E26" s="4">
        <f>E27+E32</f>
        <v>314999335</v>
      </c>
      <c r="F26" s="18">
        <f t="shared" si="2"/>
        <v>50.114866698866464</v>
      </c>
      <c r="G26" s="30"/>
    </row>
    <row r="27" spans="1:7" ht="47.25" x14ac:dyDescent="0.2">
      <c r="A27" s="7"/>
      <c r="B27" s="37" t="s">
        <v>63</v>
      </c>
      <c r="C27" s="20" t="s">
        <v>31</v>
      </c>
      <c r="D27" s="6">
        <f>D29+D30+D31</f>
        <v>627110670</v>
      </c>
      <c r="E27" s="6">
        <f>E29+E30+E31</f>
        <v>313555335</v>
      </c>
      <c r="F27" s="19">
        <f t="shared" si="2"/>
        <v>50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501688536</v>
      </c>
      <c r="E30" s="6">
        <v>250844268</v>
      </c>
      <c r="F30" s="19">
        <f t="shared" si="2"/>
        <v>50</v>
      </c>
      <c r="G30" s="30"/>
    </row>
    <row r="31" spans="1:7" ht="17.25" customHeight="1" x14ac:dyDescent="0.2">
      <c r="A31" s="7"/>
      <c r="B31" s="1" t="s">
        <v>12</v>
      </c>
      <c r="C31" s="3"/>
      <c r="D31" s="6">
        <v>125422134</v>
      </c>
      <c r="E31" s="6">
        <v>62711067</v>
      </c>
      <c r="F31" s="19">
        <v>0</v>
      </c>
      <c r="G31" s="30"/>
    </row>
    <row r="32" spans="1:7" ht="78.75" x14ac:dyDescent="0.2">
      <c r="A32" s="7"/>
      <c r="B32" s="32" t="s">
        <v>65</v>
      </c>
      <c r="C32" s="20" t="s">
        <v>32</v>
      </c>
      <c r="D32" s="6">
        <f>D34+D35+D36</f>
        <v>1444000</v>
      </c>
      <c r="E32" s="6">
        <f>E34+E35+E36</f>
        <v>1444000</v>
      </c>
      <c r="F32" s="19">
        <f>E32/D32*100</f>
        <v>100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722000</v>
      </c>
      <c r="F35" s="19">
        <f t="shared" ref="F35:F36" si="3">E35/D35*100</f>
        <v>100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722000</v>
      </c>
      <c r="F36" s="19">
        <f t="shared" si="3"/>
        <v>100</v>
      </c>
      <c r="G36" s="30"/>
    </row>
    <row r="37" spans="1:7" ht="31.5" x14ac:dyDescent="0.2">
      <c r="A37" s="7" t="s">
        <v>61</v>
      </c>
      <c r="B37" s="3" t="s">
        <v>44</v>
      </c>
      <c r="C37" s="3"/>
      <c r="D37" s="4">
        <f>D43+D38</f>
        <v>21901284</v>
      </c>
      <c r="E37" s="4">
        <f>E43+E38</f>
        <v>1878749.6</v>
      </c>
      <c r="F37" s="18">
        <f t="shared" si="2"/>
        <v>8.5782623521068455</v>
      </c>
      <c r="G37" s="30"/>
    </row>
    <row r="38" spans="1:7" ht="78.75" x14ac:dyDescent="0.2">
      <c r="A38" s="7"/>
      <c r="B38" s="29" t="s">
        <v>57</v>
      </c>
      <c r="C38" s="20" t="s">
        <v>32</v>
      </c>
      <c r="D38" s="6">
        <f>D40+D41+D42</f>
        <v>410384</v>
      </c>
      <c r="E38" s="6">
        <f>E40+E41+E42</f>
        <v>378749.6</v>
      </c>
      <c r="F38" s="19">
        <f t="shared" si="2"/>
        <v>92.291512339662361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402200</v>
      </c>
      <c r="E40" s="6">
        <v>371223.22</v>
      </c>
      <c r="F40" s="19">
        <f t="shared" si="2"/>
        <v>92.298165091994022</v>
      </c>
      <c r="G40" s="30"/>
    </row>
    <row r="41" spans="1:7" customFormat="1" x14ac:dyDescent="0.2">
      <c r="A41" s="23"/>
      <c r="B41" s="34" t="s">
        <v>11</v>
      </c>
      <c r="C41" s="35"/>
      <c r="D41" s="25">
        <v>4092</v>
      </c>
      <c r="E41" s="25">
        <v>3749.82</v>
      </c>
      <c r="F41" s="36">
        <f t="shared" si="2"/>
        <v>91.637829912023463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3776.56</v>
      </c>
      <c r="F42" s="19">
        <f t="shared" si="2"/>
        <v>92.291300097751702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21490900</v>
      </c>
      <c r="E43" s="6">
        <f t="shared" ref="E43" si="4">E45+E46+E47</f>
        <v>1500000</v>
      </c>
      <c r="F43" s="19">
        <f t="shared" si="2"/>
        <v>6.9796983839671674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21490900</v>
      </c>
      <c r="E47" s="26">
        <v>1500000</v>
      </c>
      <c r="F47" s="19">
        <f t="shared" si="2"/>
        <v>6.9796983839671674</v>
      </c>
      <c r="G47" s="30"/>
    </row>
    <row r="48" spans="1:7" ht="47.25" x14ac:dyDescent="0.2">
      <c r="A48" s="7" t="s">
        <v>64</v>
      </c>
      <c r="B48" s="33" t="s">
        <v>59</v>
      </c>
      <c r="C48" s="1"/>
      <c r="D48" s="4">
        <f>D49</f>
        <v>26909382.25</v>
      </c>
      <c r="E48" s="4">
        <f>E49</f>
        <v>18004873.18</v>
      </c>
      <c r="F48" s="18">
        <f t="shared" si="2"/>
        <v>66.909277265181373</v>
      </c>
      <c r="G48" s="30"/>
    </row>
    <row r="49" spans="1:7" ht="78.75" x14ac:dyDescent="0.2">
      <c r="A49" s="7"/>
      <c r="B49" s="32" t="s">
        <v>60</v>
      </c>
      <c r="C49" s="20" t="s">
        <v>32</v>
      </c>
      <c r="D49" s="6">
        <f>D51+D52+D53</f>
        <v>26909382.25</v>
      </c>
      <c r="E49" s="6">
        <f>E51+E52+E53</f>
        <v>18004873.18</v>
      </c>
      <c r="F49" s="19">
        <f t="shared" si="2"/>
        <v>66.909277265181373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26">
        <v>17824823.690000001</v>
      </c>
      <c r="F51" s="19">
        <f t="shared" si="2"/>
        <v>66.909274412837135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26">
        <v>180049.49</v>
      </c>
      <c r="F52" s="19">
        <f t="shared" si="2"/>
        <v>66.909559647263535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155601848.46000001</v>
      </c>
      <c r="F54" s="18">
        <f t="shared" si="2"/>
        <v>39.370834868129393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5">E56</f>
        <v>77106703</v>
      </c>
      <c r="F55" s="18">
        <f t="shared" si="2"/>
        <v>51.851459141018374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6">E58+E59+E60</f>
        <v>77106703</v>
      </c>
      <c r="F56" s="19">
        <f t="shared" si="2"/>
        <v>51.851459141018374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76335636.040000007</v>
      </c>
      <c r="F58" s="19">
        <f t="shared" si="2"/>
        <v>51.851479043667901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539746.93999999994</v>
      </c>
      <c r="F59" s="19">
        <f t="shared" si="2"/>
        <v>51.848644979013592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26">
        <v>231320.02</v>
      </c>
      <c r="F60" s="19">
        <f t="shared" si="2"/>
        <v>51.851458003830665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64903372.830000006</v>
      </c>
      <c r="F61" s="18">
        <f t="shared" si="2"/>
        <v>27.877948022484528</v>
      </c>
      <c r="G61" s="30"/>
    </row>
    <row r="62" spans="1:7" ht="110.25" x14ac:dyDescent="0.2">
      <c r="A62" s="7"/>
      <c r="B62" s="39" t="s">
        <v>51</v>
      </c>
      <c r="C62" s="21" t="s">
        <v>49</v>
      </c>
      <c r="D62" s="6">
        <f>D64+D65+D66</f>
        <v>152325280</v>
      </c>
      <c r="E62" s="6">
        <f>E64+E65+E66</f>
        <v>48430000</v>
      </c>
      <c r="F62" s="19">
        <f t="shared" si="2"/>
        <v>31.793803366059791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19320261.34</v>
      </c>
      <c r="F64" s="19">
        <f t="shared" si="2"/>
        <v>42.393444771875004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23287793.469999999</v>
      </c>
      <c r="F65" s="19">
        <f t="shared" si="2"/>
        <v>27.268673486939949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5821945.1900000004</v>
      </c>
      <c r="F66" s="19">
        <f t="shared" si="2"/>
        <v>27.268668183272283</v>
      </c>
      <c r="G66" s="30"/>
    </row>
    <row r="67" spans="1:7" ht="94.5" x14ac:dyDescent="0.2">
      <c r="A67" s="7"/>
      <c r="B67" s="38" t="s">
        <v>53</v>
      </c>
      <c r="C67" s="21" t="s">
        <v>31</v>
      </c>
      <c r="D67" s="6">
        <f>D69+D70+D71</f>
        <v>48866120</v>
      </c>
      <c r="E67" s="6">
        <f>E69+E70+E71</f>
        <v>10005705.039999999</v>
      </c>
      <c r="F67" s="19">
        <f t="shared" si="2"/>
        <v>20.475750970201847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35323920</v>
      </c>
      <c r="E70" s="6">
        <v>4255424.0199999996</v>
      </c>
      <c r="F70" s="19">
        <f t="shared" si="2"/>
        <v>12.046862352762659</v>
      </c>
      <c r="G70" s="30"/>
    </row>
    <row r="71" spans="1:7" x14ac:dyDescent="0.2">
      <c r="A71" s="7"/>
      <c r="B71" s="1" t="s">
        <v>12</v>
      </c>
      <c r="C71" s="3"/>
      <c r="D71" s="6">
        <v>8824900</v>
      </c>
      <c r="E71" s="6">
        <v>1032981.02</v>
      </c>
      <c r="F71" s="19">
        <f t="shared" si="2"/>
        <v>11.705300003399472</v>
      </c>
      <c r="G71" s="30"/>
    </row>
    <row r="72" spans="1:7" ht="94.5" x14ac:dyDescent="0.2">
      <c r="A72" s="7"/>
      <c r="B72" s="38" t="s">
        <v>54</v>
      </c>
      <c r="C72" s="21" t="s">
        <v>31</v>
      </c>
      <c r="D72" s="6">
        <f>D74+D75+D76</f>
        <v>21782390</v>
      </c>
      <c r="E72" s="6">
        <f>E74+E75+E76</f>
        <v>4457373.5200000005</v>
      </c>
      <c r="F72" s="19">
        <f t="shared" si="2"/>
        <v>20.463197656455513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3681787.89</v>
      </c>
      <c r="F74" s="19">
        <f t="shared" si="2"/>
        <v>89.574675571126193</v>
      </c>
      <c r="G74" s="30"/>
    </row>
    <row r="75" spans="1:7" x14ac:dyDescent="0.2">
      <c r="A75" s="7"/>
      <c r="B75" s="1" t="s">
        <v>11</v>
      </c>
      <c r="C75" s="3"/>
      <c r="D75" s="6">
        <v>14141890</v>
      </c>
      <c r="E75" s="6">
        <v>639744.97</v>
      </c>
      <c r="F75" s="19">
        <f t="shared" si="2"/>
        <v>4.5237586348076526</v>
      </c>
      <c r="G75" s="30"/>
    </row>
    <row r="76" spans="1:7" x14ac:dyDescent="0.2">
      <c r="A76" s="7"/>
      <c r="B76" s="1" t="s">
        <v>12</v>
      </c>
      <c r="C76" s="3"/>
      <c r="D76" s="6">
        <v>3530200</v>
      </c>
      <c r="E76" s="6">
        <v>135840.66</v>
      </c>
      <c r="F76" s="19">
        <f t="shared" si="2"/>
        <v>3.8479593224179931</v>
      </c>
      <c r="G76" s="30"/>
    </row>
    <row r="77" spans="1:7" ht="94.5" x14ac:dyDescent="0.2">
      <c r="A77" s="7"/>
      <c r="B77" s="38" t="s">
        <v>55</v>
      </c>
      <c r="C77" s="21" t="s">
        <v>31</v>
      </c>
      <c r="D77" s="6">
        <f>D79+D80+D81</f>
        <v>9838800</v>
      </c>
      <c r="E77" s="6">
        <f>E79+E80+E81</f>
        <v>2010294.27</v>
      </c>
      <c r="F77" s="19">
        <f t="shared" si="2"/>
        <v>20.432311562385657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1660869.24</v>
      </c>
      <c r="F79" s="19">
        <f t="shared" si="2"/>
        <v>37.020913447607157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288235.49</v>
      </c>
      <c r="F80" s="19">
        <f t="shared" si="2"/>
        <v>6.7239482585671961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61189.54</v>
      </c>
      <c r="F81" s="19">
        <f t="shared" si="2"/>
        <v>5.7411840870707449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13591772.630000001</v>
      </c>
      <c r="F82" s="18">
        <f t="shared" si="2"/>
        <v>99.198405091256774</v>
      </c>
      <c r="G82" s="30"/>
    </row>
    <row r="83" spans="1:7" ht="94.5" x14ac:dyDescent="0.2">
      <c r="A83" s="7"/>
      <c r="B83" s="32" t="s">
        <v>58</v>
      </c>
      <c r="C83" s="21" t="s">
        <v>31</v>
      </c>
      <c r="D83" s="6">
        <f>D85+D86+D87</f>
        <v>13591772.630000001</v>
      </c>
      <c r="E83" s="6">
        <f>E85+E86+E87</f>
        <v>13591772.630000001</v>
      </c>
      <c r="F83" s="19">
        <f t="shared" si="2"/>
        <v>100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13591772.630000001</v>
      </c>
      <c r="F86" s="19">
        <f t="shared" si="2"/>
        <v>100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0</v>
      </c>
      <c r="F88" s="19">
        <f t="shared" si="2"/>
        <v>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0</v>
      </c>
      <c r="F91" s="19">
        <f t="shared" si="2"/>
        <v>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14225724.5</v>
      </c>
      <c r="E93" s="4">
        <f>E94</f>
        <v>2064192.92</v>
      </c>
      <c r="F93" s="18">
        <f t="shared" si="2"/>
        <v>14.510283254817708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</f>
        <v>14225724.5</v>
      </c>
      <c r="E94" s="4">
        <f>E95</f>
        <v>2064192.92</v>
      </c>
      <c r="F94" s="18">
        <f t="shared" ref="F94:F106" si="7">E94/D94*100</f>
        <v>14.510283254817708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14225724.5</v>
      </c>
      <c r="E95" s="6">
        <f>E97+E98+E99</f>
        <v>2064192.92</v>
      </c>
      <c r="F95" s="19">
        <f t="shared" si="7"/>
        <v>14.510283254817708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14225724.5</v>
      </c>
      <c r="E99" s="6">
        <v>2064192.92</v>
      </c>
      <c r="F99" s="19">
        <f t="shared" si="7"/>
        <v>14.510283254817708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1175743750</v>
      </c>
      <c r="E100" s="4">
        <f>E101</f>
        <v>603149722.17000008</v>
      </c>
      <c r="F100" s="18">
        <f t="shared" si="7"/>
        <v>51.29941980724967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1175743750</v>
      </c>
      <c r="E101" s="4">
        <f>E102</f>
        <v>603149722.17000008</v>
      </c>
      <c r="F101" s="18">
        <f t="shared" si="7"/>
        <v>51.29941980724967</v>
      </c>
      <c r="G101" s="30"/>
    </row>
    <row r="102" spans="1:7" ht="63" x14ac:dyDescent="0.2">
      <c r="A102" s="7"/>
      <c r="B102" s="5" t="s">
        <v>50</v>
      </c>
      <c r="C102" s="20" t="s">
        <v>56</v>
      </c>
      <c r="D102" s="6">
        <f>D104+D105+D106</f>
        <v>1175743750</v>
      </c>
      <c r="E102" s="6">
        <f t="shared" ref="E102" si="8">E104+E105+E106</f>
        <v>603149722.17000008</v>
      </c>
      <c r="F102" s="19">
        <f t="shared" si="7"/>
        <v>51.29941980724967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936595000</v>
      </c>
      <c r="E105" s="26">
        <v>482519777.99000001</v>
      </c>
      <c r="F105" s="19">
        <f t="shared" si="7"/>
        <v>51.51850885281258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239148750</v>
      </c>
      <c r="E106" s="26">
        <v>120629944.18000001</v>
      </c>
      <c r="F106" s="19">
        <f t="shared" si="7"/>
        <v>50.441386032751588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01.08.2023</vt:lpstr>
      <vt:lpstr>'01.08.2023'!Область_печати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2023-08-10T10:29:32Z</dcterms:modified>
</cp:coreProperties>
</file>