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227" i="1" s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<sst xmlns="http://schemas.openxmlformats.org/spreadsheetml/2006/main" count="275" uniqueCount="219">
  <si>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</si>
  <si>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</si>
  <si>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</si>
  <si>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</si>
  <si>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</si>
  <si>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</si>
  <si>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</si>
  <si>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</si>
  <si>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</si>
  <si>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</si>
  <si>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</si>
  <si>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</si>
  <si>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</si>
  <si>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</si>
  <si>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</si>
  <si>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</si>
  <si>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</si>
  <si>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</si>
  <si>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</si>
  <si>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</si>
  <si>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</si>
  <si>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</si>
  <si>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</si>
  <si>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</si>
  <si>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</si>
  <si>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</si>
  <si>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</si>
  <si>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</si>
  <si>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</si>
  <si>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</si>
  <si>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</si>
  <si>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</si>
  <si>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</si>
  <si>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</si>
  <si>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</si>
  <si>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</si>
  <si>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</si>
  <si>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</si>
  <si>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</si>
  <si>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</si>
  <si>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</si>
  <si>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</si>
  <si>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</si>
  <si>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</si>
  <si>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</si>
  <si>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</si>
  <si>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</si>
  <si>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</si>
  <si>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</si>
  <si>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</si>
  <si>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</si>
  <si>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</si>
  <si>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</si>
  <si>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</si>
  <si>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</si>
  <si>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</si>
  <si>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</si>
  <si>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</si>
  <si>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</si>
  <si>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</si>
  <si>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</si>
  <si>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</si>
  <si>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</si>
  <si>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</si>
  <si>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</si>
  <si>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</si>
  <si>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</si>
  <si>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</si>
  <si>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</si>
  <si>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</si>
  <si>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</si>
  <si>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</si>
  <si>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</si>
  <si>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</si>
  <si>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</si>
  <si>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</si>
  <si>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</si>
  <si>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</si>
  <si>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</si>
  <si>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</si>
  <si>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</si>
  <si>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</si>
  <si>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</si>
  <si>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</si>
  <si>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</si>
  <si>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</si>
  <si>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</si>
  <si>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</si>
  <si>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</si>
  <si>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</si>
  <si>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</si>
  <si>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</si>
  <si>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</si>
  <si>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</si>
  <si>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</si>
  <si>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</si>
  <si>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</si>
  <si>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</si>
  <si>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</si>
  <si>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</si>
  <si>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</si>
  <si>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</si>
  <si>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</si>
  <si>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</si>
  <si>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</si>
  <si>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</si>
  <si>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</si>
  <si>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</si>
  <si>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</si>
  <si>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</si>
  <si>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</si>
  <si>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</si>
  <si>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</si>
  <si>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</si>
  <si>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</si>
  <si>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</si>
  <si>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</si>
  <si>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</si>
  <si>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</si>
  <si>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</si>
  <si>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</si>
  <si>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</si>
  <si>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</si>
  <si>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</si>
  <si>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</si>
  <si>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</si>
  <si>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</si>
  <si>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</si>
  <si>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</si>
  <si>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</si>
  <si>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</si>
  <si>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</si>
  <si>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</si>
  <si>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</si>
  <si>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</si>
  <si>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</si>
  <si>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</si>
  <si>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</si>
  <si>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</si>
  <si>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</si>
  <si>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</si>
  <si>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</si>
  <si>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</si>
  <si>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</si>
  <si>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</si>
  <si>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</si>
  <si>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</si>
  <si>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</si>
  <si>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</si>
  <si>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</si>
  <si>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</si>
  <si>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</si>
  <si>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</si>
  <si>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</si>
  <si>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</si>
  <si>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</si>
  <si>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</si>
  <si>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</si>
  <si>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</si>
  <si>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</si>
  <si>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</si>
  <si>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</si>
  <si>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</si>
  <si>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</si>
  <si>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</si>
  <si>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</si>
  <si>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</si>
  <si>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</si>
  <si>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</si>
  <si>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</si>
  <si>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</si>
  <si>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</si>
  <si>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</si>
  <si>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</si>
  <si>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</si>
  <si>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</si>
  <si>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</si>
  <si>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</si>
  <si>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</si>
  <si>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</si>
  <si>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</si>
  <si>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</si>
  <si>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</si>
  <si>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</si>
  <si>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</si>
  <si>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</si>
  <si>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</si>
  <si>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</si>
  <si>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</si>
  <si>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</si>
  <si>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</si>
  <si>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</si>
  <si>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</si>
  <si>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</si>
  <si>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</si>
  <si>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</si>
  <si>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</si>
  <si>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</si>
  <si>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</si>
  <si>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</si>
  <si>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</si>
  <si>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</si>
  <si>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</si>
  <si>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</si>
  <si>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</si>
  <si>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</si>
  <si>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</si>
  <si>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</si>
  <si>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</si>
  <si>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</si>
  <si>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</si>
  <si>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</si>
  <si>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</si>
  <si>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</si>
  <si>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</si>
  <si>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</si>
  <si>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</si>
  <si>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</si>
  <si>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14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</si>
</sst>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" sqref="A2:Y2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210</v>
      </c>
      <c r="C4" s="167" t="s">
        <v>211</v>
      </c>
      <c r="D4" s="167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60</v>
      </c>
      <c r="D102" s="14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>
        <v>60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2.5754388977121518E-3</v>
      </c>
      <c r="D104" s="14" t="e">
        <f t="shared" si="14"/>
        <v>#DIV/0!</v>
      </c>
      <c r="E104" s="27">
        <f>E102/E103</f>
        <v>0</v>
      </c>
      <c r="F104" s="27">
        <f t="shared" ref="F104:Y104" si="26">F102/F103</f>
        <v>0</v>
      </c>
      <c r="G104" s="27">
        <f t="shared" si="26"/>
        <v>0</v>
      </c>
      <c r="H104" s="27">
        <f t="shared" si="26"/>
        <v>0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0</v>
      </c>
      <c r="M104" s="27">
        <f>M102/M103</f>
        <v>0</v>
      </c>
      <c r="N104" s="27">
        <f t="shared" si="26"/>
        <v>0</v>
      </c>
      <c r="O104" s="27">
        <f t="shared" si="26"/>
        <v>0</v>
      </c>
      <c r="P104" s="27">
        <f t="shared" si="26"/>
        <v>0</v>
      </c>
      <c r="Q104" s="27">
        <f t="shared" si="26"/>
        <v>0</v>
      </c>
      <c r="R104" s="27">
        <f t="shared" si="26"/>
        <v>0</v>
      </c>
      <c r="S104" s="27">
        <f t="shared" si="26"/>
        <v>0</v>
      </c>
      <c r="T104" s="27">
        <f t="shared" si="26"/>
        <v>0</v>
      </c>
      <c r="U104" s="27">
        <f t="shared" si="26"/>
        <v>0</v>
      </c>
      <c r="V104" s="27">
        <f t="shared" si="26"/>
        <v>0</v>
      </c>
      <c r="W104" s="27">
        <f t="shared" si="26"/>
        <v>0</v>
      </c>
      <c r="X104" s="27">
        <f>X102/X103</f>
        <v>2.5754388977121518E-3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298774</v>
      </c>
      <c r="D105" s="14">
        <f t="shared" si="14"/>
        <v>0.98531463227219207</v>
      </c>
      <c r="E105" s="118">
        <f>E103-E102</f>
        <v>15618</v>
      </c>
      <c r="F105" s="118">
        <f t="shared" ref="F105:L105" si="27">F103-F102</f>
        <v>9790</v>
      </c>
      <c r="G105" s="118">
        <f t="shared" si="27"/>
        <v>17818</v>
      </c>
      <c r="H105" s="118">
        <f>H103-H102</f>
        <v>18910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13503</v>
      </c>
      <c r="M105" s="118">
        <f>M103-M102</f>
        <v>15249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14945</v>
      </c>
      <c r="Q105" s="118">
        <f>Q103-Q102</f>
        <v>16470</v>
      </c>
      <c r="R105" s="118">
        <f t="shared" si="28"/>
        <v>17176</v>
      </c>
      <c r="S105" s="118">
        <f t="shared" si="28"/>
        <v>18511</v>
      </c>
      <c r="T105" s="118">
        <f t="shared" si="28"/>
        <v>13696</v>
      </c>
      <c r="U105" s="118">
        <f t="shared" si="28"/>
        <v>10418</v>
      </c>
      <c r="V105" s="118">
        <f t="shared" si="28"/>
        <v>5313</v>
      </c>
      <c r="W105" s="118">
        <f>W103-W102</f>
        <v>15447</v>
      </c>
      <c r="X105" s="118">
        <f t="shared" si="28"/>
        <v>23237</v>
      </c>
      <c r="Y105" s="118">
        <f t="shared" si="28"/>
        <v>12782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 t="e">
        <f t="shared" si="23"/>
        <v>#DIV/0!</v>
      </c>
      <c r="D112" s="14" t="e">
        <f t="shared" si="29"/>
        <v>#DIV/0!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 t="e">
        <f>M103/M102</f>
        <v>#DIV/0!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43.75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4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10.859428571428573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10.774999999999999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27282</v>
      </c>
      <c r="C200" s="25">
        <f>SUM(E200:Y200)</f>
        <v>32546</v>
      </c>
      <c r="D200" s="14">
        <f t="shared" ref="D200" si="103">C200/B200</f>
        <v>1.1929477311047578</v>
      </c>
      <c r="E200" s="89">
        <v>3700</v>
      </c>
      <c r="F200" s="89">
        <v>1689</v>
      </c>
      <c r="G200" s="89">
        <v>1900</v>
      </c>
      <c r="H200" s="89">
        <v>555</v>
      </c>
      <c r="I200" s="89">
        <v>143</v>
      </c>
      <c r="J200" s="89">
        <v>3980</v>
      </c>
      <c r="K200" s="89">
        <v>860</v>
      </c>
      <c r="L200" s="89"/>
      <c r="M200" s="89"/>
      <c r="N200" s="89">
        <v>770</v>
      </c>
      <c r="O200" s="89">
        <v>388</v>
      </c>
      <c r="P200" s="89"/>
      <c r="Q200" s="89">
        <v>5009</v>
      </c>
      <c r="R200" s="89">
        <v>1720</v>
      </c>
      <c r="S200" s="89">
        <v>4739</v>
      </c>
      <c r="T200" s="89">
        <v>350</v>
      </c>
      <c r="U200" s="89">
        <v>1590</v>
      </c>
      <c r="V200" s="89">
        <v>890</v>
      </c>
      <c r="W200" s="89">
        <v>1468</v>
      </c>
      <c r="X200" s="89">
        <v>1515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0.25982857142857141</v>
      </c>
      <c r="C201" s="79">
        <f>C200/C203</f>
        <v>0.30996190476190477</v>
      </c>
      <c r="D201" s="14">
        <f t="shared" ref="D201:D226" si="104">C201/B201</f>
        <v>1.1929477311047578</v>
      </c>
      <c r="E201" s="88">
        <f>E200/E203</f>
        <v>0.49684436685913791</v>
      </c>
      <c r="F201" s="88">
        <f t="shared" ref="F201:Y201" si="105">F200/F203</f>
        <v>0.41336270190895741</v>
      </c>
      <c r="G201" s="88">
        <f t="shared" si="105"/>
        <v>0.34576888080072793</v>
      </c>
      <c r="H201" s="88">
        <f>H200/H203</f>
        <v>8.1617647058823531E-2</v>
      </c>
      <c r="I201" s="88">
        <f t="shared" si="105"/>
        <v>4.2420646692376149E-2</v>
      </c>
      <c r="J201" s="88">
        <f t="shared" si="105"/>
        <v>0.6745762711864407</v>
      </c>
      <c r="K201" s="88">
        <f t="shared" si="105"/>
        <v>0.20004652244708071</v>
      </c>
      <c r="L201" s="88">
        <f t="shared" si="105"/>
        <v>0</v>
      </c>
      <c r="M201" s="88">
        <f t="shared" si="105"/>
        <v>0</v>
      </c>
      <c r="N201" s="88">
        <f t="shared" si="105"/>
        <v>0.34544638851502918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0.70055944055944053</v>
      </c>
      <c r="R201" s="88">
        <f t="shared" si="105"/>
        <v>0.33666079467606186</v>
      </c>
      <c r="S201" s="88">
        <f t="shared" si="105"/>
        <v>0.61842620383661751</v>
      </c>
      <c r="T201" s="88">
        <f t="shared" si="105"/>
        <v>8.5679314565483472E-2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0.24065573770491802</v>
      </c>
      <c r="X201" s="88">
        <f t="shared" si="105"/>
        <v>0.21953340095638313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4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67442</v>
      </c>
      <c r="C210" s="25">
        <f>SUM(E210:Y210)</f>
        <v>75784.7</v>
      </c>
      <c r="D210" s="14">
        <f t="shared" si="104"/>
        <v>1.1237018475134188</v>
      </c>
      <c r="E210" s="33">
        <v>790</v>
      </c>
      <c r="F210" s="33">
        <v>1700</v>
      </c>
      <c r="G210" s="33">
        <v>8395</v>
      </c>
      <c r="H210" s="33">
        <v>5146</v>
      </c>
      <c r="I210" s="33">
        <v>3793</v>
      </c>
      <c r="J210" s="33">
        <v>4281</v>
      </c>
      <c r="K210" s="43">
        <v>3545</v>
      </c>
      <c r="L210" s="33">
        <v>4338</v>
      </c>
      <c r="M210" s="33">
        <v>1775</v>
      </c>
      <c r="N210" s="33">
        <v>2754</v>
      </c>
      <c r="O210" s="33">
        <v>2123</v>
      </c>
      <c r="P210" s="33">
        <v>3695</v>
      </c>
      <c r="Q210" s="33">
        <v>5030</v>
      </c>
      <c r="R210" s="33">
        <v>2047</v>
      </c>
      <c r="S210" s="33">
        <v>3831</v>
      </c>
      <c r="T210" s="33">
        <v>3942</v>
      </c>
      <c r="U210" s="33">
        <v>1150</v>
      </c>
      <c r="V210" s="33">
        <v>1221.7</v>
      </c>
      <c r="W210" s="33">
        <v>3641</v>
      </c>
      <c r="X210" s="33">
        <v>8377</v>
      </c>
      <c r="Y210" s="33">
        <v>4210</v>
      </c>
    </row>
    <row r="211" spans="1:35" s="44" customFormat="1" ht="30" customHeight="1" x14ac:dyDescent="0.2">
      <c r="A211" s="10" t="s">
        <v>125</v>
      </c>
      <c r="B211" s="46">
        <v>0.78800000000000003</v>
      </c>
      <c r="C211" s="46">
        <f>C210/C209</f>
        <v>0.8779203812435753</v>
      </c>
      <c r="D211" s="14">
        <f t="shared" si="104"/>
        <v>1.1141121589385472</v>
      </c>
      <c r="E211" s="66">
        <f t="shared" ref="E211:Y211" si="107">E210/E209</f>
        <v>0.96708247132416847</v>
      </c>
      <c r="F211" s="66">
        <f t="shared" si="107"/>
        <v>0.90657963502170458</v>
      </c>
      <c r="G211" s="66">
        <f t="shared" si="107"/>
        <v>1.0006675089994517</v>
      </c>
      <c r="H211" s="66">
        <f t="shared" si="107"/>
        <v>0.7140280283058138</v>
      </c>
      <c r="I211" s="66">
        <f t="shared" si="107"/>
        <v>0.82063047267276734</v>
      </c>
      <c r="J211" s="66">
        <f t="shared" si="107"/>
        <v>1</v>
      </c>
      <c r="K211" s="66">
        <f t="shared" si="107"/>
        <v>1.1207714195384129</v>
      </c>
      <c r="L211" s="66">
        <f t="shared" si="107"/>
        <v>1.1626909675690162</v>
      </c>
      <c r="M211" s="66">
        <f t="shared" si="107"/>
        <v>0.71394095406644686</v>
      </c>
      <c r="N211" s="66">
        <f t="shared" si="107"/>
        <v>0.99985477781004939</v>
      </c>
      <c r="O211" s="66">
        <f t="shared" si="107"/>
        <v>0.83007507037847983</v>
      </c>
      <c r="P211" s="66">
        <f t="shared" si="107"/>
        <v>0.94595632472286939</v>
      </c>
      <c r="Q211" s="66">
        <f t="shared" si="107"/>
        <v>0.97840886986967512</v>
      </c>
      <c r="R211" s="66">
        <f t="shared" si="107"/>
        <v>0.77187028657616896</v>
      </c>
      <c r="S211" s="66">
        <f t="shared" si="107"/>
        <v>0.88664136271060912</v>
      </c>
      <c r="T211" s="66">
        <f t="shared" si="107"/>
        <v>0.90354818006784632</v>
      </c>
      <c r="U211" s="66">
        <f t="shared" si="107"/>
        <v>1.2243159799850953</v>
      </c>
      <c r="V211" s="66">
        <f t="shared" si="107"/>
        <v>0.78464996788696217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0.90034217279726259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62525</v>
      </c>
      <c r="C216" s="25">
        <f>SUM(E216:Y216)</f>
        <v>75795</v>
      </c>
      <c r="D216" s="14">
        <f t="shared" si="104"/>
        <v>1.2122351059576169</v>
      </c>
      <c r="E216" s="24">
        <v>2500</v>
      </c>
      <c r="F216" s="24">
        <v>2680</v>
      </c>
      <c r="G216" s="24">
        <v>11610</v>
      </c>
      <c r="H216" s="24">
        <v>5380</v>
      </c>
      <c r="I216" s="24">
        <v>2798</v>
      </c>
      <c r="J216" s="24">
        <v>4740</v>
      </c>
      <c r="K216" s="24">
        <v>2260</v>
      </c>
      <c r="L216" s="24">
        <v>4720</v>
      </c>
      <c r="M216" s="24">
        <v>1624</v>
      </c>
      <c r="N216" s="24">
        <v>3305</v>
      </c>
      <c r="O216" s="24">
        <v>1652</v>
      </c>
      <c r="P216" s="24">
        <v>3490</v>
      </c>
      <c r="Q216" s="24">
        <v>6114</v>
      </c>
      <c r="R216" s="24">
        <v>1586</v>
      </c>
      <c r="S216" s="24">
        <v>2154</v>
      </c>
      <c r="T216" s="24">
        <v>1779</v>
      </c>
      <c r="U216" s="24">
        <v>1950</v>
      </c>
      <c r="V216" s="24">
        <v>692</v>
      </c>
      <c r="W216" s="24">
        <v>3785</v>
      </c>
      <c r="X216" s="24">
        <v>5546</v>
      </c>
      <c r="Y216" s="24">
        <v>5430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4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28136.25</v>
      </c>
      <c r="C218" s="25">
        <f>C216*0.45</f>
        <v>34107.75</v>
      </c>
      <c r="D218" s="14">
        <f t="shared" si="104"/>
        <v>1.2122351059576169</v>
      </c>
      <c r="E218" s="24">
        <f>E216*0.45</f>
        <v>1125</v>
      </c>
      <c r="F218" s="24">
        <f t="shared" ref="F218:X218" si="108">F216*0.45</f>
        <v>1206</v>
      </c>
      <c r="G218" s="24">
        <f t="shared" si="108"/>
        <v>5224.5</v>
      </c>
      <c r="H218" s="24">
        <f t="shared" si="108"/>
        <v>2421</v>
      </c>
      <c r="I218" s="24">
        <f t="shared" si="108"/>
        <v>1259.1000000000001</v>
      </c>
      <c r="J218" s="24">
        <f t="shared" si="108"/>
        <v>2133</v>
      </c>
      <c r="K218" s="24">
        <f t="shared" si="108"/>
        <v>1017</v>
      </c>
      <c r="L218" s="24">
        <f t="shared" si="108"/>
        <v>2124</v>
      </c>
      <c r="M218" s="24">
        <f t="shared" si="108"/>
        <v>730.80000000000007</v>
      </c>
      <c r="N218" s="24">
        <f t="shared" si="108"/>
        <v>1487.25</v>
      </c>
      <c r="O218" s="24">
        <f t="shared" si="108"/>
        <v>743.4</v>
      </c>
      <c r="P218" s="24">
        <f t="shared" si="108"/>
        <v>1570.5</v>
      </c>
      <c r="Q218" s="24">
        <f t="shared" si="108"/>
        <v>2751.3</v>
      </c>
      <c r="R218" s="24">
        <f t="shared" si="108"/>
        <v>713.7</v>
      </c>
      <c r="S218" s="24">
        <f t="shared" si="108"/>
        <v>969.30000000000007</v>
      </c>
      <c r="T218" s="24">
        <f t="shared" si="108"/>
        <v>800.55000000000007</v>
      </c>
      <c r="U218" s="24">
        <f t="shared" si="108"/>
        <v>877.5</v>
      </c>
      <c r="V218" s="24">
        <f t="shared" si="108"/>
        <v>311.40000000000003</v>
      </c>
      <c r="W218" s="24">
        <f t="shared" si="108"/>
        <v>1703.25</v>
      </c>
      <c r="X218" s="24">
        <f t="shared" si="108"/>
        <v>2495.7000000000003</v>
      </c>
      <c r="Y218" s="24">
        <f>Y216*0.45</f>
        <v>2443.5</v>
      </c>
      <c r="Z218" s="57"/>
    </row>
    <row r="219" spans="1:35" s="44" customFormat="1" ht="30" customHeight="1" collapsed="1" x14ac:dyDescent="0.2">
      <c r="A219" s="12" t="s">
        <v>133</v>
      </c>
      <c r="B219" s="46">
        <v>0.56899999999999995</v>
      </c>
      <c r="C219" s="46">
        <f>C216/C217</f>
        <v>0.7175983954850178</v>
      </c>
      <c r="D219" s="14">
        <f t="shared" si="104"/>
        <v>1.2611571098154972</v>
      </c>
      <c r="E219" s="66">
        <f t="shared" ref="E219:Y219" si="109">E216/E217</f>
        <v>0.9840453448094888</v>
      </c>
      <c r="F219" s="66">
        <f t="shared" si="109"/>
        <v>0.8757597542644272</v>
      </c>
      <c r="G219" s="66">
        <f t="shared" si="109"/>
        <v>0.90012192349154874</v>
      </c>
      <c r="H219" s="66">
        <f t="shared" si="109"/>
        <v>0.59777777777777774</v>
      </c>
      <c r="I219" s="66">
        <f t="shared" si="109"/>
        <v>0.41849385050358656</v>
      </c>
      <c r="J219" s="66">
        <f t="shared" si="109"/>
        <v>1.0325342689555721</v>
      </c>
      <c r="K219" s="66">
        <f t="shared" si="109"/>
        <v>0.39728027471012989</v>
      </c>
      <c r="L219" s="66">
        <f t="shared" si="109"/>
        <v>0.61904995068585145</v>
      </c>
      <c r="M219" s="66">
        <f t="shared" si="109"/>
        <v>0.32385612779267087</v>
      </c>
      <c r="N219" s="66">
        <f t="shared" si="109"/>
        <v>0.79494812271978577</v>
      </c>
      <c r="O219" s="66">
        <f t="shared" si="109"/>
        <v>0.52906392834450389</v>
      </c>
      <c r="P219" s="66">
        <f t="shared" si="109"/>
        <v>0.67689390648080339</v>
      </c>
      <c r="Q219" s="66">
        <f t="shared" si="109"/>
        <v>2.1835714285714287</v>
      </c>
      <c r="R219" s="66">
        <f t="shared" si="109"/>
        <v>0.49548736462093856</v>
      </c>
      <c r="S219" s="66">
        <f t="shared" si="109"/>
        <v>0.44491507919240547</v>
      </c>
      <c r="T219" s="66">
        <f t="shared" si="109"/>
        <v>0.53517279553330765</v>
      </c>
      <c r="U219" s="66">
        <f t="shared" si="109"/>
        <v>0.80913161505436615</v>
      </c>
      <c r="V219" s="66">
        <f t="shared" si="109"/>
        <v>0.61110947572929852</v>
      </c>
      <c r="W219" s="66">
        <f t="shared" si="109"/>
        <v>0.64971848393298548</v>
      </c>
      <c r="X219" s="66">
        <f t="shared" si="109"/>
        <v>1</v>
      </c>
      <c r="Y219" s="66">
        <f t="shared" si="109"/>
        <v>0.77532549074756052</v>
      </c>
    </row>
    <row r="220" spans="1:35" s="112" customFormat="1" ht="30" customHeight="1" outlineLevel="1" x14ac:dyDescent="0.2">
      <c r="A220" s="49" t="s">
        <v>134</v>
      </c>
      <c r="B220" s="22">
        <v>150784</v>
      </c>
      <c r="C220" s="25">
        <f>SUM(E220:Y220)</f>
        <v>232617</v>
      </c>
      <c r="D220" s="14">
        <f t="shared" si="104"/>
        <v>1.5427167338709677</v>
      </c>
      <c r="E220" s="24">
        <v>520</v>
      </c>
      <c r="F220" s="24">
        <v>5000</v>
      </c>
      <c r="G220" s="24">
        <v>24152</v>
      </c>
      <c r="H220" s="24">
        <v>16478</v>
      </c>
      <c r="I220" s="24">
        <v>9346</v>
      </c>
      <c r="J220" s="24">
        <v>9450</v>
      </c>
      <c r="K220" s="24">
        <v>4754</v>
      </c>
      <c r="L220" s="24">
        <v>11206</v>
      </c>
      <c r="M220" s="24">
        <v>8230</v>
      </c>
      <c r="N220" s="24">
        <v>8580</v>
      </c>
      <c r="O220" s="24">
        <v>7540</v>
      </c>
      <c r="P220" s="24">
        <v>18500</v>
      </c>
      <c r="Q220" s="24">
        <v>1660</v>
      </c>
      <c r="R220" s="24">
        <v>3850</v>
      </c>
      <c r="S220" s="24">
        <v>9500</v>
      </c>
      <c r="T220" s="24">
        <v>31035</v>
      </c>
      <c r="U220" s="24">
        <v>3500</v>
      </c>
      <c r="V220" s="24">
        <v>500</v>
      </c>
      <c r="W220" s="24">
        <v>8469</v>
      </c>
      <c r="X220" s="24">
        <v>37667</v>
      </c>
      <c r="Y220" s="24">
        <v>12680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4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45235.199999999997</v>
      </c>
      <c r="C222" s="25">
        <f>C220*0.3</f>
        <v>69785.099999999991</v>
      </c>
      <c r="D222" s="14">
        <f t="shared" si="104"/>
        <v>1.5427167338709677</v>
      </c>
      <c r="E222" s="24">
        <f>E220*0.3</f>
        <v>156</v>
      </c>
      <c r="F222" s="24">
        <f t="shared" ref="F222:Y222" si="110">F220*0.3</f>
        <v>1500</v>
      </c>
      <c r="G222" s="24">
        <f t="shared" si="110"/>
        <v>7245.5999999999995</v>
      </c>
      <c r="H222" s="24">
        <f t="shared" si="110"/>
        <v>4943.3999999999996</v>
      </c>
      <c r="I222" s="24">
        <f t="shared" si="110"/>
        <v>2803.7999999999997</v>
      </c>
      <c r="J222" s="24">
        <f t="shared" si="110"/>
        <v>2835</v>
      </c>
      <c r="K222" s="24">
        <f t="shared" si="110"/>
        <v>1426.2</v>
      </c>
      <c r="L222" s="24">
        <f t="shared" si="110"/>
        <v>3361.7999999999997</v>
      </c>
      <c r="M222" s="24">
        <f t="shared" si="110"/>
        <v>2469</v>
      </c>
      <c r="N222" s="24">
        <f t="shared" si="110"/>
        <v>2574</v>
      </c>
      <c r="O222" s="24">
        <f t="shared" si="110"/>
        <v>2262</v>
      </c>
      <c r="P222" s="24">
        <f t="shared" si="110"/>
        <v>5550</v>
      </c>
      <c r="Q222" s="24">
        <f t="shared" si="110"/>
        <v>498</v>
      </c>
      <c r="R222" s="24">
        <f t="shared" si="110"/>
        <v>1155</v>
      </c>
      <c r="S222" s="24">
        <f t="shared" si="110"/>
        <v>2850</v>
      </c>
      <c r="T222" s="24">
        <f t="shared" si="110"/>
        <v>9310.5</v>
      </c>
      <c r="U222" s="24">
        <f t="shared" si="110"/>
        <v>1050</v>
      </c>
      <c r="V222" s="24">
        <f t="shared" si="110"/>
        <v>150</v>
      </c>
      <c r="W222" s="24">
        <f t="shared" si="110"/>
        <v>2540.6999999999998</v>
      </c>
      <c r="X222" s="24">
        <f t="shared" si="110"/>
        <v>11300.1</v>
      </c>
      <c r="Y222" s="24">
        <f t="shared" si="110"/>
        <v>3804</v>
      </c>
    </row>
    <row r="223" spans="1:35" s="56" customFormat="1" ht="30" customHeight="1" collapsed="1" x14ac:dyDescent="0.2">
      <c r="A223" s="12" t="s">
        <v>133</v>
      </c>
      <c r="B223" s="8">
        <v>0.52700000000000002</v>
      </c>
      <c r="C223" s="8">
        <f>C220/C221</f>
        <v>0.7714658105768657</v>
      </c>
      <c r="D223" s="14">
        <f t="shared" si="104"/>
        <v>1.4638819935044889</v>
      </c>
      <c r="E223" s="161">
        <f t="shared" ref="E223:Y223" si="111">E220/E221</f>
        <v>0.71625344352617082</v>
      </c>
      <c r="F223" s="161">
        <f t="shared" si="111"/>
        <v>0.60510710395740042</v>
      </c>
      <c r="G223" s="161">
        <f t="shared" si="111"/>
        <v>0.90504384321367004</v>
      </c>
      <c r="H223" s="88">
        <f t="shared" si="111"/>
        <v>0.8569794050343249</v>
      </c>
      <c r="I223" s="88">
        <f t="shared" si="111"/>
        <v>1.0274846086191733</v>
      </c>
      <c r="J223" s="88">
        <f t="shared" si="111"/>
        <v>0.78743438046829428</v>
      </c>
      <c r="K223" s="88">
        <f t="shared" si="111"/>
        <v>1.3582857142857143</v>
      </c>
      <c r="L223" s="88">
        <f t="shared" si="111"/>
        <v>0.59243986254295533</v>
      </c>
      <c r="M223" s="88">
        <f t="shared" si="111"/>
        <v>0.59504012725037958</v>
      </c>
      <c r="N223" s="88">
        <f t="shared" si="111"/>
        <v>0.60037786019172901</v>
      </c>
      <c r="O223" s="88">
        <f t="shared" si="111"/>
        <v>0.99656357388316152</v>
      </c>
      <c r="P223" s="88">
        <f t="shared" si="111"/>
        <v>1.2215252558600198</v>
      </c>
      <c r="Q223" s="88">
        <f t="shared" si="111"/>
        <v>0.50455927051671734</v>
      </c>
      <c r="R223" s="88">
        <f t="shared" si="111"/>
        <v>1.02803738317757</v>
      </c>
      <c r="S223" s="88">
        <f t="shared" si="111"/>
        <v>0.90770112746034781</v>
      </c>
      <c r="T223" s="88">
        <f t="shared" si="111"/>
        <v>0.51867635998997241</v>
      </c>
      <c r="U223" s="88">
        <f t="shared" si="111"/>
        <v>0.84725248123940933</v>
      </c>
      <c r="V223" s="88">
        <f t="shared" si="111"/>
        <v>0.88339222614840984</v>
      </c>
      <c r="W223" s="88">
        <f t="shared" si="111"/>
        <v>1.140145395799677</v>
      </c>
      <c r="X223" s="88">
        <f t="shared" si="111"/>
        <v>0.88389064883257074</v>
      </c>
      <c r="Y223" s="88">
        <f t="shared" si="111"/>
        <v>0.62766062766062769</v>
      </c>
    </row>
    <row r="224" spans="1:35" s="112" customFormat="1" ht="30" customHeight="1" outlineLevel="1" x14ac:dyDescent="0.2">
      <c r="A224" s="49" t="s">
        <v>135</v>
      </c>
      <c r="B224" s="22">
        <v>9622</v>
      </c>
      <c r="C224" s="25">
        <f>SUM(E224:Y224)</f>
        <v>2880</v>
      </c>
      <c r="D224" s="8">
        <f t="shared" si="104"/>
        <v>0.29931407191852005</v>
      </c>
      <c r="E224" s="160"/>
      <c r="F224" s="159"/>
      <c r="G224" s="160"/>
      <c r="H224" s="158">
        <v>1000</v>
      </c>
      <c r="I224" s="158">
        <v>1500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547.20000000000005</v>
      </c>
      <c r="D226" s="8">
        <f t="shared" si="104"/>
        <v>0.64452296819787991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285</v>
      </c>
      <c r="J226" s="160">
        <f t="shared" si="112"/>
        <v>72.2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3.5999999999999997E-2</v>
      </c>
      <c r="C227" s="8">
        <f>C224/C225</f>
        <v>1.0751845173429503E-2</v>
      </c>
      <c r="D227" s="8">
        <f>C227/B227</f>
        <v>0.29866236592859735</v>
      </c>
      <c r="E227" s="161"/>
      <c r="F227" s="161"/>
      <c r="G227" s="161"/>
      <c r="H227" s="161">
        <f>H224/H225</f>
        <v>3.9840637450199202E-2</v>
      </c>
      <c r="I227" s="161">
        <f t="shared" ref="I227:J227" si="113">I224/I225</f>
        <v>0.21437759039588394</v>
      </c>
      <c r="J227" s="161">
        <f t="shared" si="11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4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104448.45</v>
      </c>
      <c r="D233" s="8">
        <f t="shared" si="114"/>
        <v>1.4832213859698948</v>
      </c>
      <c r="E233" s="160">
        <f>E231+E229+E226+E222+E218</f>
        <v>1281</v>
      </c>
      <c r="F233" s="160">
        <f>F231+F229+F226+F222+F218</f>
        <v>2706</v>
      </c>
      <c r="G233" s="160">
        <f t="shared" ref="G233:Y233" si="115">G231+G229+G226+G222+G218</f>
        <v>12470.099999999999</v>
      </c>
      <c r="H233" s="160">
        <f>H231+H229+H226+H222+H218</f>
        <v>7554.4</v>
      </c>
      <c r="I233" s="160">
        <f t="shared" si="115"/>
        <v>4347.8999999999996</v>
      </c>
      <c r="J233" s="160">
        <f t="shared" si="115"/>
        <v>5040.2</v>
      </c>
      <c r="K233" s="160">
        <f t="shared" si="115"/>
        <v>2443.1999999999998</v>
      </c>
      <c r="L233" s="160">
        <f t="shared" si="115"/>
        <v>5485.7999999999993</v>
      </c>
      <c r="M233" s="160">
        <f t="shared" si="115"/>
        <v>3199.8</v>
      </c>
      <c r="N233" s="160">
        <f t="shared" si="115"/>
        <v>4061.25</v>
      </c>
      <c r="O233" s="160">
        <f>O231+O229+O226+O222+O218</f>
        <v>3005.4</v>
      </c>
      <c r="P233" s="157">
        <f t="shared" si="115"/>
        <v>7128.9</v>
      </c>
      <c r="Q233" s="160">
        <f t="shared" si="115"/>
        <v>3249.3</v>
      </c>
      <c r="R233" s="160">
        <f t="shared" si="115"/>
        <v>1868.7</v>
      </c>
      <c r="S233" s="160">
        <f t="shared" si="115"/>
        <v>3819.3</v>
      </c>
      <c r="T233" s="160">
        <f t="shared" si="115"/>
        <v>10111.049999999999</v>
      </c>
      <c r="U233" s="160">
        <f t="shared" si="115"/>
        <v>1927.5</v>
      </c>
      <c r="V233" s="160">
        <f t="shared" si="115"/>
        <v>461.40000000000003</v>
      </c>
      <c r="W233" s="160">
        <f t="shared" si="115"/>
        <v>4243.95</v>
      </c>
      <c r="X233" s="160">
        <f t="shared" si="115"/>
        <v>13795.800000000001</v>
      </c>
      <c r="Y233" s="160">
        <f t="shared" si="115"/>
        <v>6247.5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10.8</v>
      </c>
      <c r="C235" s="47">
        <f>C233/C234*10</f>
        <v>14.179035892702</v>
      </c>
      <c r="D235" s="8">
        <f>C235/B235</f>
        <v>1.3128736937687036</v>
      </c>
      <c r="E235" s="156">
        <f>E233/E234*10</f>
        <v>18.824393828067599</v>
      </c>
      <c r="F235" s="156">
        <f>F233/F234*10</f>
        <v>12.772585669781932</v>
      </c>
      <c r="G235" s="156">
        <f t="shared" ref="G235:X235" si="116">G233/G234*10</f>
        <v>19.314622926443935</v>
      </c>
      <c r="H235" s="156">
        <f>H233/H234*10</f>
        <v>10.267478525606176</v>
      </c>
      <c r="I235" s="156">
        <f t="shared" si="116"/>
        <v>16.343031123139376</v>
      </c>
      <c r="J235" s="156">
        <f t="shared" si="116"/>
        <v>17.932825731160605</v>
      </c>
      <c r="K235" s="156">
        <f>K233/K234*10</f>
        <v>19.508144362823376</v>
      </c>
      <c r="L235" s="156">
        <f>L233/L234*10</f>
        <v>8.7297899427116477</v>
      </c>
      <c r="M235" s="156">
        <f>M233/M234*10</f>
        <v>10.418050400468841</v>
      </c>
      <c r="N235" s="156">
        <f t="shared" si="116"/>
        <v>13.545627376425857</v>
      </c>
      <c r="O235" s="156">
        <f>O233/O234*10</f>
        <v>15.014988009592328</v>
      </c>
      <c r="P235" s="156">
        <f t="shared" si="116"/>
        <v>19.172986929159272</v>
      </c>
      <c r="Q235" s="156">
        <f t="shared" si="116"/>
        <v>15.352957852957854</v>
      </c>
      <c r="R235" s="156">
        <f t="shared" si="116"/>
        <v>12.973479589003054</v>
      </c>
      <c r="S235" s="156">
        <f t="shared" si="116"/>
        <v>17.881455124303571</v>
      </c>
      <c r="T235" s="156">
        <f t="shared" si="116"/>
        <v>10.645900016846358</v>
      </c>
      <c r="U235" s="156">
        <f t="shared" si="116"/>
        <v>14.307452494061756</v>
      </c>
      <c r="V235" s="156">
        <f t="shared" si="116"/>
        <v>15.619498984427898</v>
      </c>
      <c r="W235" s="156">
        <f t="shared" si="116"/>
        <v>19.426668497665474</v>
      </c>
      <c r="X235" s="156">
        <f t="shared" si="116"/>
        <v>17.317266051591037</v>
      </c>
      <c r="Y235" s="156">
        <f>Y233/Y234*10</f>
        <v>11.854388827748473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Светлана Леонтьева</cp:lastModifiedBy>
  <cp:lastPrinted>2023-07-10T11:56:52Z</cp:lastPrinted>
  <dcterms:created xsi:type="dcterms:W3CDTF">2017-06-08T05:54:08Z</dcterms:created>
  <dcterms:modified xsi:type="dcterms:W3CDTF">2023-07-14T13:03:43Z</dcterms:modified>
</cp:coreProperties>
</file>