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395" yWindow="1050" windowWidth="14805" windowHeight="8010" activeTab="2"/>
  </bookViews>
  <sheets>
    <sheet name="План приватизации" sheetId="1" r:id="rId1"/>
    <sheet name="Дорожный фонд" sheetId="2" r:id="rId2"/>
    <sheet name="Резервный фонд" sheetId="4" r:id="rId3"/>
  </sheets>
  <calcPr calcId="124519"/>
</workbook>
</file>

<file path=xl/calcChain.xml><?xml version="1.0" encoding="utf-8"?>
<calcChain xmlns="http://schemas.openxmlformats.org/spreadsheetml/2006/main">
  <c r="B31" i="2"/>
  <c r="B28"/>
  <c r="D7"/>
  <c r="C7"/>
  <c r="D14"/>
  <c r="D9"/>
  <c r="D8"/>
  <c r="C40" l="1"/>
  <c r="C37"/>
  <c r="C34"/>
  <c r="C31"/>
  <c r="C28"/>
  <c r="D28" s="1"/>
  <c r="C25"/>
  <c r="C43" l="1"/>
  <c r="D31"/>
  <c r="B40"/>
  <c r="D40" s="1"/>
  <c r="B37"/>
  <c r="D37" s="1"/>
  <c r="B34"/>
  <c r="D34" s="1"/>
  <c r="B25"/>
  <c r="D25" s="1"/>
  <c r="B43" l="1"/>
  <c r="D43" s="1"/>
  <c r="C15"/>
  <c r="B15"/>
  <c r="B23" s="1"/>
  <c r="D21"/>
  <c r="D20"/>
  <c r="D19"/>
  <c r="D18"/>
  <c r="D17"/>
  <c r="D16"/>
  <c r="C23" l="1"/>
  <c r="D15"/>
  <c r="D23" s="1"/>
</calcChain>
</file>

<file path=xl/sharedStrings.xml><?xml version="1.0" encoding="utf-8"?>
<sst xmlns="http://schemas.openxmlformats.org/spreadsheetml/2006/main" count="104" uniqueCount="89">
  <si>
    <t>Наименование объекта предусмотренного Прогнозным планом приватизации (первонач.)</t>
  </si>
  <si>
    <t>Наименование объекта предусмотренного Прогнозным планом приватизации (уточн.)</t>
  </si>
  <si>
    <t>Итоги (дата и номер договора)</t>
  </si>
  <si>
    <t>Сумма реализации, тыс. рублей</t>
  </si>
  <si>
    <t>Таблица 1</t>
  </si>
  <si>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</si>
  <si>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</si>
  <si>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</si>
  <si>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</si>
  <si>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</si>
  <si>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</si>
  <si>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№ п/п</t>
  </si>
  <si>
    <t>Постановление (распоряжение) администрации</t>
  </si>
  <si>
    <t>дата</t>
  </si>
  <si>
    <t>номер</t>
  </si>
  <si>
    <t xml:space="preserve">Отчет об оценке стоимости имущества </t>
  </si>
  <si>
    <t xml:space="preserve">Количество объявленных аукционов </t>
  </si>
  <si>
    <t>Таблица 2</t>
  </si>
  <si>
    <t>Таблица 3</t>
  </si>
  <si>
    <t xml:space="preserve">№ </t>
  </si>
  <si>
    <t>Дата</t>
  </si>
  <si>
    <t>Сумма оценки, тыс. руб.</t>
  </si>
  <si>
    <t>Произведенные расходы на оценку</t>
  </si>
  <si>
    <t xml:space="preserve">Дата </t>
  </si>
  <si>
    <t>Сумма, тыс. руб.</t>
  </si>
  <si>
    <t>Кол-во</t>
  </si>
  <si>
    <t>Номер</t>
  </si>
  <si>
    <t>в т. ч. Республиканский бюджет Чувашской Республики</t>
  </si>
  <si>
    <t>Наименование направления выделения средств резервного фонда</t>
  </si>
  <si>
    <t>в т. ч. местный бюджет</t>
  </si>
  <si>
    <t>2. За счет безвозмездных поступлений</t>
  </si>
  <si>
    <t>1. За счет собственных доходов</t>
  </si>
  <si>
    <t>Фактическое исполнение за                  9 месяцев 2024 года, тыс. рублей</t>
  </si>
  <si>
    <t>144-р</t>
  </si>
  <si>
    <t>на погребение военнослужащего Лушникова А.Н., принимавшего участие в СВО на территориях ДНР, ЛНР  и Украины</t>
  </si>
  <si>
    <t>145-р</t>
  </si>
  <si>
    <t>на погребение военнослужащего Майорова А.Н., принимавшего участие в СВО на территориях ДНР, ЛНР  и Украины</t>
  </si>
  <si>
    <t>на погребение военнослужащего Ковтуненко С.В., принимавшего участие в СВО на территориях ДНР, ЛНР  и Украины</t>
  </si>
  <si>
    <t>146-р</t>
  </si>
  <si>
    <t>182-р</t>
  </si>
  <si>
    <t>на погребение военнослужащего Арефьева С.А., принимавшего участие в СВО на территориях ДНР, ЛНР  и Украины</t>
  </si>
  <si>
    <t>238-р</t>
  </si>
  <si>
    <t>на погребение военнослужащего Фончикова Д.А., принимавшего участие в СВО на территориях ДНР, ЛНР  и Украины</t>
  </si>
  <si>
    <t>на погребение военнослужащего Денисова А.В., принимавшего участие в СВО на территориях ДНР, ЛНР  и Украины</t>
  </si>
  <si>
    <t>239-р</t>
  </si>
  <si>
    <t>333-р</t>
  </si>
  <si>
    <t>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</t>
  </si>
  <si>
    <t xml:space="preserve">транспортного налога, подлежащего зачислению в бюджет Порецкого района в соответствии с нормативом, установленным Законом Чувашской Республики "О регулировании бюджетных правоотношений в Чувашской Республике";
</t>
  </si>
  <si>
    <t>использования имущества, входящего в состав автомобильных дорог общего пользования местного значения Порецкого муниципального округа</t>
  </si>
  <si>
    <t xml:space="preserve">передачи в аренду земельных участков, расположенных в полосе отвода автомобильных дорог общего пользования местного значения Порецкого муниципального округа;
</t>
  </si>
  <si>
    <t xml:space="preserve">поступлений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 местного значения Порецкого муниципального округа;
</t>
  </si>
  <si>
    <t xml:space="preserve">платы, в счет возмещения вреда, причиняемого автомобильным дорогам транспортными средствами, осуществляющими перевозки тяжеловесных грузов по автомобильным дорогам общего пользования местного значения Порецкого района, денежных взысканий (штрафов) за нарушение правил перевозки крупногабаритных и тяжеловесных грузов по автомобильным дорогам общего пользования местного значения Порецкого муниципального округа;
</t>
  </si>
  <si>
    <t>безвозмездных поступлений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Порецкого муниципального округа.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</si>
  <si>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</si>
  <si>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Капитальный ремонт и ремонт автомобильных дорог общего пользования местного значения в границах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</si>
  <si>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</si>
  <si>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муниципального округа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</si>
  <si>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</si>
  <si>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Субсидии местным бюджетам на реализацию инициативных платежей </t>
  </si>
  <si>
    <t>3. Остатки прошлых лет</t>
  </si>
  <si>
    <t>1.Капитальный ремонт и ремонт автомобильных дорог общего пользования местного значения в границах муниципального округа</t>
  </si>
  <si>
    <t>2.Капитальный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</si>
  <si>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3.Капитальный ремонт и ремонт автомобильных дорог общего пользования местного значения в границах населенных пунктов поселения</t>
  </si>
  <si>
    <t>4.Содержание автомобильных дорог общего пользования местного значения в границах муниципального округа</t>
  </si>
  <si>
    <t>5.Содержание автомобильных дорог общего пользования местного значения в границах населенных пунктов поселения</t>
  </si>
  <si>
    <t xml:space="preserve">6. Субсидии местным бюджетам на реализацию инициативных платежей </t>
  </si>
  <si>
    <t>План на 2024 год, тыс. рублей</t>
  </si>
  <si>
    <t xml:space="preserve">Земельный участок с кадастровым номером 21:18:020502:374 , с расположенным на нем  объектом - объект незавершенного строительства, степень готовности 71 %,Чувашская Республика, Порецкий район, с.Кудеиха, ул.Советская, д.57
</t>
  </si>
  <si>
    <t>-</t>
  </si>
  <si>
    <t xml:space="preserve">в соответсвии с подпунктом 3 пункта 2.1 Порядка использования бюджетных ассигнований резервного фонда администрации Порецкого муниципального округа Чувашской Республики, утвержденного постановлением администрации Порецкого муниципального округа Чувашской Республики на 2024 год и на плановый период 2025 и 2026 годов, на оплату исполнительного листа </t>
  </si>
  <si>
    <t>Дорожный фонд за  2024 год</t>
  </si>
  <si>
    <t>Фактическое исполнение за                    12 месяцев 2024  года, тыс. рублей</t>
  </si>
  <si>
    <t>Земельный участок с кадастровым номером 21:18:030201:368, с расположенным на нем следующим объектом - нежилое здание, 1 этажное, Чувашская Республика, Порецкий муниципальный округ, пос. Долгая Поляна, ул. Почтовая, д.11 с кадастровым номером 21:18:030201:364</t>
  </si>
  <si>
    <t>093-2-2024</t>
  </si>
  <si>
    <t>093-1-3-2024</t>
  </si>
  <si>
    <t>Прогнозный план приватизации муниципального имущества за  2024 год</t>
  </si>
  <si>
    <t>Резервный фонд за 12 месяцев 2024 года</t>
  </si>
  <si>
    <t>392-р</t>
  </si>
  <si>
    <t>на погребение военнослужащего Орехова А.В., принимавшего участие в СВО на территориях ДНР, ЛНР  и Украины</t>
  </si>
  <si>
    <t>390-р</t>
  </si>
  <si>
    <t>на погребение военнослужащего Желонкина А.А., принимавшего участие в СВО на территориях ДНР, ЛНР  и Украины</t>
  </si>
  <si>
    <t>393-р</t>
  </si>
  <si>
    <t>на погребение военнослужащего Солдайкина А.В., принимавшего участие в СВО на территориях ДНР, ЛНР  и Украины</t>
  </si>
  <si>
    <t>391-р</t>
  </si>
  <si>
    <t>на погребение военнослужащего Гурьева Э.Н., принимавшего участие в СВО на территориях ДНР, ЛНР  и Украины</t>
  </si>
  <si>
    <t>489-р</t>
  </si>
  <si>
    <t>на погребение военнослужащего Степанова М.Г., принимавшего участие в СВО на территориях ДНР, ЛНР  и Украины</t>
  </si>
  <si>
    <t>418-р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</si>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</sst>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</font>
    <font>
      <sz val="12"/>
      <color indexed="8"/>
      <name val="Times New Roman"/>
      <family val="1"/>
      <charset val="204"/>
    </font>
    <font>
      <i/>
      <sz val="9"/>
      <color indexed="8"/>
      <name val="Cambria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0" fontId="7" fillId="0" borderId="7">
      <alignment horizontal="left" wrapText="1" indent="2"/>
    </xf>
    <xf numFmtId="49" fontId="7" fillId="0" borderId="8">
      <alignment horizontal="center"/>
    </xf>
    <xf numFmtId="0" fontId="11" fillId="0" borderId="0"/>
    <xf numFmtId="4" fontId="13" fillId="0" borderId="9">
      <alignment horizontal="right" vertical="center" shrinkToFit="1"/>
    </xf>
    <xf numFmtId="49" fontId="13" fillId="0" borderId="10">
      <alignment horizontal="left" vertical="center" wrapText="1" indent="1"/>
    </xf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12" fillId="0" borderId="1" xfId="3" applyNumberFormat="1" applyFont="1" applyFill="1" applyBorder="1" applyAlignment="1" applyProtection="1">
      <alignment horizontal="justify" vertical="top" wrapText="1"/>
    </xf>
    <xf numFmtId="0" fontId="6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4" fontId="14" fillId="2" borderId="1" xfId="4" applyNumberFormat="1" applyFont="1" applyFill="1" applyBorder="1" applyAlignment="1" applyProtection="1">
      <alignment horizontal="right" shrinkToFit="1"/>
      <protection locked="0"/>
    </xf>
    <xf numFmtId="2" fontId="12" fillId="0" borderId="1" xfId="5" applyNumberFormat="1" applyFont="1" applyFill="1" applyBorder="1" applyAlignment="1" applyProtection="1">
      <alignment vertical="top" wrapText="1"/>
      <protection locked="0"/>
    </xf>
    <xf numFmtId="4" fontId="15" fillId="0" borderId="1" xfId="0" applyNumberFormat="1" applyFont="1" applyFill="1" applyBorder="1" applyAlignment="1">
      <alignment horizontal="right"/>
    </xf>
    <xf numFmtId="4" fontId="12" fillId="0" borderId="1" xfId="4" applyNumberFormat="1" applyFont="1" applyFill="1" applyBorder="1" applyAlignment="1" applyProtection="1">
      <alignment horizontal="right" shrinkToFit="1"/>
      <protection locked="0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right"/>
    </xf>
    <xf numFmtId="4" fontId="16" fillId="0" borderId="1" xfId="4" applyNumberFormat="1" applyFont="1" applyFill="1" applyBorder="1" applyAlignment="1" applyProtection="1">
      <alignment horizontal="right" shrinkToFi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6">
    <cellStyle name="xl31" xfId="1"/>
    <cellStyle name="xl36_Лист2" xfId="5"/>
    <cellStyle name="xl43" xfId="2"/>
    <cellStyle name="xl58" xfId="4"/>
    <cellStyle name="Обычный" xfId="0" builtinId="0"/>
    <cellStyle name="Обычный_Лист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"/>
  <sheetViews>
    <sheetView workbookViewId="0">
      <selection activeCell="E14" sqref="E14"/>
    </sheetView>
  </sheetViews>
  <sheetFormatPr defaultRowHeight="15"/>
  <cols>
    <col min="1" max="1" width="5.140625" customWidth="1"/>
    <col min="2" max="2" width="44.42578125" customWidth="1"/>
    <col min="3" max="3" width="44.7109375" customWidth="1"/>
    <col min="4" max="4" width="13.28515625" customWidth="1"/>
    <col min="5" max="5" width="13.7109375" customWidth="1"/>
    <col min="6" max="6" width="18.42578125" customWidth="1"/>
    <col min="7" max="7" width="13.140625" customWidth="1"/>
    <col min="8" max="8" width="13.5703125" customWidth="1"/>
    <col min="9" max="9" width="17.28515625" customWidth="1"/>
    <col min="10" max="10" width="11.28515625" customWidth="1"/>
    <col min="11" max="11" width="12.28515625" customWidth="1"/>
    <col min="12" max="12" width="25" customWidth="1"/>
    <col min="13" max="13" width="23.5703125" customWidth="1"/>
    <col min="14" max="14" width="16.5703125" customWidth="1"/>
  </cols>
  <sheetData>
    <row r="2" spans="1:14" ht="20.25">
      <c r="B2" s="41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>
      <c r="N4" s="3" t="s">
        <v>4</v>
      </c>
    </row>
    <row r="5" spans="1:14" ht="20.25" customHeight="1">
      <c r="A5" s="39" t="s">
        <v>11</v>
      </c>
      <c r="B5" s="45" t="s">
        <v>0</v>
      </c>
      <c r="C5" s="45" t="s">
        <v>1</v>
      </c>
      <c r="D5" s="42" t="s">
        <v>15</v>
      </c>
      <c r="E5" s="43"/>
      <c r="F5" s="44"/>
      <c r="G5" s="47" t="s">
        <v>22</v>
      </c>
      <c r="H5" s="47"/>
      <c r="I5" s="47"/>
      <c r="J5" s="42" t="s">
        <v>16</v>
      </c>
      <c r="K5" s="43"/>
      <c r="L5" s="44"/>
      <c r="M5" s="45" t="s">
        <v>2</v>
      </c>
      <c r="N5" s="45" t="s">
        <v>3</v>
      </c>
    </row>
    <row r="6" spans="1:14" ht="36" customHeight="1">
      <c r="A6" s="40"/>
      <c r="B6" s="46"/>
      <c r="C6" s="46"/>
      <c r="D6" s="7" t="s">
        <v>19</v>
      </c>
      <c r="E6" s="7" t="s">
        <v>20</v>
      </c>
      <c r="F6" s="7" t="s">
        <v>21</v>
      </c>
      <c r="G6" s="7" t="s">
        <v>19</v>
      </c>
      <c r="H6" s="7" t="s">
        <v>23</v>
      </c>
      <c r="I6" s="7" t="s">
        <v>24</v>
      </c>
      <c r="J6" s="1" t="s">
        <v>25</v>
      </c>
      <c r="K6" s="1" t="s">
        <v>20</v>
      </c>
      <c r="L6" s="1" t="s">
        <v>26</v>
      </c>
      <c r="M6" s="46"/>
      <c r="N6" s="46"/>
    </row>
    <row r="7" spans="1:14" ht="114.75" customHeight="1">
      <c r="A7" s="4">
        <v>1</v>
      </c>
      <c r="B7" s="33" t="s">
        <v>67</v>
      </c>
      <c r="C7" s="33" t="s">
        <v>72</v>
      </c>
      <c r="D7" s="11" t="s">
        <v>73</v>
      </c>
      <c r="E7" s="10">
        <v>45627</v>
      </c>
      <c r="F7" s="11">
        <v>5</v>
      </c>
      <c r="G7" s="35" t="s">
        <v>74</v>
      </c>
      <c r="H7" s="36">
        <v>45625</v>
      </c>
      <c r="I7" s="35">
        <v>5</v>
      </c>
      <c r="J7" s="4">
        <v>1</v>
      </c>
      <c r="K7" s="49">
        <v>45639</v>
      </c>
      <c r="L7" s="50">
        <v>2.300001368E+19</v>
      </c>
      <c r="M7" s="4" t="s">
        <v>68</v>
      </c>
      <c r="N7" s="4" t="s">
        <v>68</v>
      </c>
    </row>
  </sheetData>
  <mergeCells count="9">
    <mergeCell ref="A5:A6"/>
    <mergeCell ref="B2:N2"/>
    <mergeCell ref="D5:F5"/>
    <mergeCell ref="B5:B6"/>
    <mergeCell ref="C5:C6"/>
    <mergeCell ref="J5:L5"/>
    <mergeCell ref="M5:M6"/>
    <mergeCell ref="N5:N6"/>
    <mergeCell ref="G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3"/>
  <sheetViews>
    <sheetView topLeftCell="A19" workbookViewId="0">
      <selection activeCell="B12" sqref="B12"/>
    </sheetView>
  </sheetViews>
  <sheetFormatPr defaultRowHeight="15"/>
  <cols>
    <col min="1" max="1" width="57.140625" customWidth="1"/>
    <col min="2" max="3" width="18.7109375" customWidth="1"/>
    <col min="4" max="4" width="12.28515625" customWidth="1"/>
  </cols>
  <sheetData>
    <row r="2" spans="1:4" ht="18.75">
      <c r="A2" s="48" t="s">
        <v>70</v>
      </c>
      <c r="B2" s="48"/>
      <c r="C2" s="48"/>
      <c r="D2" s="48"/>
    </row>
    <row r="4" spans="1:4">
      <c r="D4" s="3" t="s">
        <v>17</v>
      </c>
    </row>
    <row r="5" spans="1:4" ht="63">
      <c r="A5" s="4" t="s">
        <v>5</v>
      </c>
      <c r="B5" s="1" t="s">
        <v>66</v>
      </c>
      <c r="C5" s="1" t="s">
        <v>71</v>
      </c>
      <c r="D5" s="1" t="s">
        <v>10</v>
      </c>
    </row>
    <row r="6" spans="1:4" ht="15.75">
      <c r="A6" s="4" t="s">
        <v>6</v>
      </c>
      <c r="B6" s="4"/>
      <c r="C6" s="4"/>
      <c r="D6" s="4"/>
    </row>
    <row r="7" spans="1:4" ht="15.75">
      <c r="A7" s="16" t="s">
        <v>31</v>
      </c>
      <c r="B7" s="6">
        <v>9655.7999999999993</v>
      </c>
      <c r="C7" s="28">
        <f>C8+C9+C14</f>
        <v>11446</v>
      </c>
      <c r="D7" s="28">
        <f>C7/B7*100</f>
        <v>118.54015203297502</v>
      </c>
    </row>
    <row r="8" spans="1:4" ht="94.5">
      <c r="A8" s="15" t="s">
        <v>46</v>
      </c>
      <c r="B8" s="4">
        <v>8857.7999999999993</v>
      </c>
      <c r="C8" s="14">
        <v>8869</v>
      </c>
      <c r="D8" s="14">
        <f>C8/B8*100</f>
        <v>100.1264422317054</v>
      </c>
    </row>
    <row r="9" spans="1:4" ht="94.5">
      <c r="A9" s="15" t="s">
        <v>47</v>
      </c>
      <c r="B9" s="13">
        <v>1454.6</v>
      </c>
      <c r="C9" s="27">
        <v>1462.2</v>
      </c>
      <c r="D9" s="14">
        <f>C9/B9*100</f>
        <v>100.52248040698476</v>
      </c>
    </row>
    <row r="10" spans="1:4" ht="47.25">
      <c r="A10" s="15" t="s">
        <v>48</v>
      </c>
      <c r="B10" s="4"/>
      <c r="C10" s="4"/>
      <c r="D10" s="4"/>
    </row>
    <row r="11" spans="1:4" ht="78.75">
      <c r="A11" s="15" t="s">
        <v>49</v>
      </c>
      <c r="B11" s="4"/>
      <c r="C11" s="4"/>
      <c r="D11" s="4"/>
    </row>
    <row r="12" spans="1:4" ht="94.5">
      <c r="A12" s="15" t="s">
        <v>50</v>
      </c>
      <c r="B12" s="4"/>
      <c r="C12" s="4"/>
      <c r="D12" s="4"/>
    </row>
    <row r="13" spans="1:4" ht="157.5">
      <c r="A13" s="15" t="s">
        <v>51</v>
      </c>
      <c r="B13" s="4"/>
      <c r="C13" s="4"/>
      <c r="D13" s="4"/>
    </row>
    <row r="14" spans="1:4" ht="94.5">
      <c r="A14" s="15" t="s">
        <v>52</v>
      </c>
      <c r="B14" s="29">
        <v>1114.8</v>
      </c>
      <c r="C14" s="27">
        <v>1114.8</v>
      </c>
      <c r="D14" s="14">
        <f>C14/B14*100</f>
        <v>100</v>
      </c>
    </row>
    <row r="15" spans="1:4" ht="15.75">
      <c r="A15" s="16" t="s">
        <v>30</v>
      </c>
      <c r="B15" s="18">
        <f>B16+B17+B18+B19+B20+B21</f>
        <v>60751.3</v>
      </c>
      <c r="C15" s="18">
        <f t="shared" ref="C15" si="0">C16+C17+C18+C19+C20+C21</f>
        <v>55039.199999999997</v>
      </c>
      <c r="D15" s="18">
        <f>C15/B15*100</f>
        <v>90.597567459461757</v>
      </c>
    </row>
    <row r="16" spans="1:4" ht="63">
      <c r="A16" s="19" t="s">
        <v>53</v>
      </c>
      <c r="B16" s="20">
        <v>143.69999999999999</v>
      </c>
      <c r="C16" s="21">
        <v>143.69999999999999</v>
      </c>
      <c r="D16" s="30">
        <f t="shared" ref="D16:D21" si="1">C16/B16*100</f>
        <v>100</v>
      </c>
    </row>
    <row r="17" spans="1:4" ht="47.25">
      <c r="A17" s="22" t="s">
        <v>54</v>
      </c>
      <c r="B17" s="20">
        <v>9837.2000000000007</v>
      </c>
      <c r="C17" s="21">
        <v>9837.2000000000007</v>
      </c>
      <c r="D17" s="30">
        <f t="shared" si="1"/>
        <v>100</v>
      </c>
    </row>
    <row r="18" spans="1:4" ht="47.25">
      <c r="A18" s="22" t="s">
        <v>55</v>
      </c>
      <c r="B18" s="20">
        <v>16573.099999999999</v>
      </c>
      <c r="C18" s="21">
        <v>16573.099999999999</v>
      </c>
      <c r="D18" s="30">
        <f t="shared" si="1"/>
        <v>100</v>
      </c>
    </row>
    <row r="19" spans="1:4" ht="31.5">
      <c r="A19" s="22" t="s">
        <v>56</v>
      </c>
      <c r="B19" s="20">
        <v>8252.1</v>
      </c>
      <c r="C19" s="21">
        <v>8252.1</v>
      </c>
      <c r="D19" s="30">
        <f t="shared" si="1"/>
        <v>100</v>
      </c>
    </row>
    <row r="20" spans="1:4" ht="47.25">
      <c r="A20" s="22" t="s">
        <v>57</v>
      </c>
      <c r="B20" s="21">
        <v>2399.9</v>
      </c>
      <c r="C20" s="21">
        <v>2399.9</v>
      </c>
      <c r="D20" s="30">
        <f t="shared" si="1"/>
        <v>100</v>
      </c>
    </row>
    <row r="21" spans="1:4" ht="31.5">
      <c r="A21" s="23" t="s">
        <v>58</v>
      </c>
      <c r="B21" s="21">
        <v>23545.3</v>
      </c>
      <c r="C21" s="31">
        <v>17833.2</v>
      </c>
      <c r="D21" s="30">
        <f t="shared" si="1"/>
        <v>75.739956594309703</v>
      </c>
    </row>
    <row r="22" spans="1:4" ht="15.75">
      <c r="A22" s="16" t="s">
        <v>59</v>
      </c>
      <c r="B22" s="38">
        <v>1881.27</v>
      </c>
      <c r="C22" s="4"/>
      <c r="D22" s="4"/>
    </row>
    <row r="23" spans="1:4" ht="15.75">
      <c r="A23" s="6" t="s">
        <v>7</v>
      </c>
      <c r="B23" s="24">
        <f>B7+B15+B22</f>
        <v>72288.37000000001</v>
      </c>
      <c r="C23" s="24">
        <f t="shared" ref="C23:D23" si="2">C7+C15</f>
        <v>66485.2</v>
      </c>
      <c r="D23" s="24">
        <f t="shared" si="2"/>
        <v>209.13771949243676</v>
      </c>
    </row>
    <row r="24" spans="1:4" ht="15.75">
      <c r="A24" s="4" t="s">
        <v>8</v>
      </c>
      <c r="B24" s="4"/>
      <c r="C24" s="4"/>
      <c r="D24" s="4"/>
    </row>
    <row r="25" spans="1:4" ht="47.25">
      <c r="A25" s="12" t="s">
        <v>60</v>
      </c>
      <c r="B25" s="25">
        <f>B26+B27</f>
        <v>10484.838000000002</v>
      </c>
      <c r="C25" s="25">
        <f>C26+C27</f>
        <v>10484.838000000002</v>
      </c>
      <c r="D25" s="26">
        <f>C25/B25*100</f>
        <v>100</v>
      </c>
    </row>
    <row r="26" spans="1:4" ht="15.75">
      <c r="A26" s="8" t="s">
        <v>27</v>
      </c>
      <c r="B26" s="17">
        <v>9837.2000000000007</v>
      </c>
      <c r="C26" s="17">
        <v>9837.2000000000007</v>
      </c>
      <c r="D26" s="4"/>
    </row>
    <row r="27" spans="1:4" ht="15.75">
      <c r="A27" s="8" t="s">
        <v>29</v>
      </c>
      <c r="B27" s="17">
        <v>647.63800000000003</v>
      </c>
      <c r="C27" s="17">
        <v>647.63800000000003</v>
      </c>
      <c r="D27" s="4"/>
    </row>
    <row r="28" spans="1:4" ht="63">
      <c r="A28" s="12" t="s">
        <v>61</v>
      </c>
      <c r="B28" s="6">
        <f>B29+B30</f>
        <v>151.26299999999998</v>
      </c>
      <c r="C28" s="25">
        <f>C29+C30</f>
        <v>151.26299999999998</v>
      </c>
      <c r="D28" s="26">
        <f>C28/B28*100</f>
        <v>100</v>
      </c>
    </row>
    <row r="29" spans="1:4" ht="15.75">
      <c r="A29" s="8" t="s">
        <v>27</v>
      </c>
      <c r="B29" s="4">
        <v>143.69999999999999</v>
      </c>
      <c r="C29" s="4">
        <v>143.69999999999999</v>
      </c>
      <c r="D29" s="4"/>
    </row>
    <row r="30" spans="1:4" ht="15.75">
      <c r="A30" s="8" t="s">
        <v>29</v>
      </c>
      <c r="B30" s="17">
        <v>7.5629999999999997</v>
      </c>
      <c r="C30" s="17">
        <v>7.5629999999999997</v>
      </c>
      <c r="D30" s="4"/>
    </row>
    <row r="31" spans="1:4" ht="47.25">
      <c r="A31" s="12" t="s">
        <v>62</v>
      </c>
      <c r="B31" s="25">
        <f>B32+B33</f>
        <v>17502.2732</v>
      </c>
      <c r="C31" s="25">
        <f>C32+C33</f>
        <v>17502.2732</v>
      </c>
      <c r="D31" s="26">
        <f>C31/B31*100</f>
        <v>100</v>
      </c>
    </row>
    <row r="32" spans="1:4" ht="15.75">
      <c r="A32" s="8" t="s">
        <v>27</v>
      </c>
      <c r="B32" s="17">
        <v>16573.099399999999</v>
      </c>
      <c r="C32" s="17">
        <v>16573.099399999999</v>
      </c>
      <c r="D32" s="26"/>
    </row>
    <row r="33" spans="1:4" ht="15.75">
      <c r="A33" s="8" t="s">
        <v>29</v>
      </c>
      <c r="B33" s="17">
        <v>929.17380000000003</v>
      </c>
      <c r="C33" s="17">
        <v>929.17380000000003</v>
      </c>
      <c r="D33" s="26"/>
    </row>
    <row r="34" spans="1:4" ht="47.25">
      <c r="A34" s="12" t="s">
        <v>63</v>
      </c>
      <c r="B34" s="6">
        <f>B35+B36</f>
        <v>11828.400000000001</v>
      </c>
      <c r="C34" s="25">
        <f>C35+C36</f>
        <v>11828.400000000001</v>
      </c>
      <c r="D34" s="26">
        <f t="shared" ref="D34:D43" si="3">C34/B34*100</f>
        <v>100</v>
      </c>
    </row>
    <row r="35" spans="1:4" ht="15.75">
      <c r="A35" s="8" t="s">
        <v>27</v>
      </c>
      <c r="B35" s="4">
        <v>8252.1</v>
      </c>
      <c r="C35" s="4">
        <v>8252.1</v>
      </c>
      <c r="D35" s="26"/>
    </row>
    <row r="36" spans="1:4" ht="15.75">
      <c r="A36" s="8" t="s">
        <v>29</v>
      </c>
      <c r="B36" s="4">
        <v>3576.3</v>
      </c>
      <c r="C36" s="4">
        <v>3576.3</v>
      </c>
      <c r="D36" s="26"/>
    </row>
    <row r="37" spans="1:4" ht="47.25">
      <c r="A37" s="12" t="s">
        <v>64</v>
      </c>
      <c r="B37" s="25">
        <f>B38+B39</f>
        <v>4317.1030000000001</v>
      </c>
      <c r="C37" s="25">
        <f>C38+C39</f>
        <v>4317.1030000000001</v>
      </c>
      <c r="D37" s="26">
        <f t="shared" si="3"/>
        <v>100</v>
      </c>
    </row>
    <row r="38" spans="1:4" ht="15.75">
      <c r="A38" s="8" t="s">
        <v>27</v>
      </c>
      <c r="B38" s="17">
        <v>2399.9</v>
      </c>
      <c r="C38" s="17">
        <v>2399.9</v>
      </c>
      <c r="D38" s="26"/>
    </row>
    <row r="39" spans="1:4" ht="15.75">
      <c r="A39" s="8" t="s">
        <v>29</v>
      </c>
      <c r="B39" s="17">
        <v>1917.203</v>
      </c>
      <c r="C39" s="17">
        <v>1917.203</v>
      </c>
      <c r="D39" s="26"/>
    </row>
    <row r="40" spans="1:4" ht="31.5">
      <c r="A40" s="12" t="s">
        <v>65</v>
      </c>
      <c r="B40" s="37">
        <f>B41+B42</f>
        <v>28004.495000000003</v>
      </c>
      <c r="C40" s="32">
        <f>C41+C42</f>
        <v>22292.409</v>
      </c>
      <c r="D40" s="26">
        <f t="shared" si="3"/>
        <v>79.602967309355151</v>
      </c>
    </row>
    <row r="41" spans="1:4" ht="15.75">
      <c r="A41" s="8" t="s">
        <v>27</v>
      </c>
      <c r="B41" s="17">
        <v>23545.329000000002</v>
      </c>
      <c r="C41" s="29">
        <v>17833.242999999999</v>
      </c>
      <c r="D41" s="26"/>
    </row>
    <row r="42" spans="1:4" ht="15.75">
      <c r="A42" s="8" t="s">
        <v>29</v>
      </c>
      <c r="B42" s="17">
        <v>4459.1660000000002</v>
      </c>
      <c r="C42" s="29">
        <v>4459.1660000000002</v>
      </c>
      <c r="D42" s="26"/>
    </row>
    <row r="43" spans="1:4" ht="15.75">
      <c r="A43" s="6" t="s">
        <v>9</v>
      </c>
      <c r="B43" s="25">
        <f>B25+B28+B31+B34+B37+B40</f>
        <v>72288.372200000013</v>
      </c>
      <c r="C43" s="32">
        <f>C25+C28+C31+C34+C37+C40</f>
        <v>66576.286200000002</v>
      </c>
      <c r="D43" s="26">
        <f t="shared" si="3"/>
        <v>92.09819528900664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"/>
  <sheetViews>
    <sheetView tabSelected="1" topLeftCell="A13" workbookViewId="0">
      <selection activeCell="A20" sqref="A20:E20"/>
    </sheetView>
  </sheetViews>
  <sheetFormatPr defaultRowHeight="15"/>
  <cols>
    <col min="2" max="2" width="13.42578125" customWidth="1"/>
    <col min="3" max="3" width="11.7109375" customWidth="1"/>
    <col min="4" max="4" width="58.7109375" customWidth="1"/>
    <col min="5" max="5" width="20.140625" customWidth="1"/>
  </cols>
  <sheetData>
    <row r="2" spans="1:6" ht="18.75">
      <c r="A2" s="48" t="s">
        <v>76</v>
      </c>
      <c r="B2" s="48"/>
      <c r="C2" s="48"/>
      <c r="D2" s="48"/>
      <c r="E2" s="48"/>
    </row>
    <row r="4" spans="1:6">
      <c r="E4" s="9" t="s">
        <v>18</v>
      </c>
    </row>
    <row r="5" spans="1:6" ht="48" customHeight="1">
      <c r="A5" s="39" t="s">
        <v>11</v>
      </c>
      <c r="B5" s="42" t="s">
        <v>12</v>
      </c>
      <c r="C5" s="44"/>
      <c r="D5" s="45" t="s">
        <v>28</v>
      </c>
      <c r="E5" s="45" t="s">
        <v>32</v>
      </c>
    </row>
    <row r="6" spans="1:6" ht="15.75" customHeight="1">
      <c r="A6" s="40"/>
      <c r="B6" s="4" t="s">
        <v>13</v>
      </c>
      <c r="C6" s="4" t="s">
        <v>14</v>
      </c>
      <c r="D6" s="46"/>
      <c r="E6" s="46"/>
    </row>
    <row r="7" spans="1:6" ht="47.25">
      <c r="A7" s="5">
        <v>1</v>
      </c>
      <c r="B7" s="10">
        <v>45400</v>
      </c>
      <c r="C7" s="11" t="s">
        <v>33</v>
      </c>
      <c r="D7" s="12" t="s">
        <v>34</v>
      </c>
      <c r="E7" s="4">
        <v>92.7</v>
      </c>
    </row>
    <row r="8" spans="1:6" ht="47.25">
      <c r="A8" s="5">
        <v>2</v>
      </c>
      <c r="B8" s="10">
        <v>45400</v>
      </c>
      <c r="C8" s="11" t="s">
        <v>35</v>
      </c>
      <c r="D8" s="12" t="s">
        <v>36</v>
      </c>
      <c r="E8" s="4">
        <v>79.5</v>
      </c>
    </row>
    <row r="9" spans="1:6" ht="47.25">
      <c r="A9" s="5">
        <v>3</v>
      </c>
      <c r="B9" s="10">
        <v>45400</v>
      </c>
      <c r="C9" s="11" t="s">
        <v>38</v>
      </c>
      <c r="D9" s="12" t="s">
        <v>37</v>
      </c>
      <c r="E9" s="13">
        <v>64.900000000000006</v>
      </c>
    </row>
    <row r="10" spans="1:6" ht="47.25">
      <c r="A10" s="5">
        <v>4</v>
      </c>
      <c r="B10" s="10">
        <v>45429</v>
      </c>
      <c r="C10" s="11" t="s">
        <v>39</v>
      </c>
      <c r="D10" s="12" t="s">
        <v>40</v>
      </c>
      <c r="E10" s="4">
        <v>68.7</v>
      </c>
    </row>
    <row r="11" spans="1:6" ht="47.25">
      <c r="A11" s="5">
        <v>5</v>
      </c>
      <c r="B11" s="10">
        <v>45468</v>
      </c>
      <c r="C11" s="11" t="s">
        <v>41</v>
      </c>
      <c r="D11" s="12" t="s">
        <v>42</v>
      </c>
      <c r="E11" s="4">
        <v>97.1</v>
      </c>
    </row>
    <row r="12" spans="1:6" ht="47.25">
      <c r="A12" s="5">
        <v>6</v>
      </c>
      <c r="B12" s="10">
        <v>45468</v>
      </c>
      <c r="C12" s="11" t="s">
        <v>44</v>
      </c>
      <c r="D12" s="12" t="s">
        <v>43</v>
      </c>
      <c r="E12" s="4">
        <v>77.5</v>
      </c>
    </row>
    <row r="13" spans="1:6" ht="130.5" customHeight="1">
      <c r="A13" s="5">
        <v>7</v>
      </c>
      <c r="B13" s="10">
        <v>45553</v>
      </c>
      <c r="C13" s="11" t="s">
        <v>45</v>
      </c>
      <c r="D13" s="12" t="s">
        <v>69</v>
      </c>
      <c r="E13" s="4">
        <v>728.7</v>
      </c>
      <c r="F13">
        <v>1209.0999999999999</v>
      </c>
    </row>
    <row r="14" spans="1:6" ht="47.25">
      <c r="A14" s="34">
        <v>8</v>
      </c>
      <c r="B14" s="53">
        <v>45588</v>
      </c>
      <c r="C14" s="51" t="s">
        <v>77</v>
      </c>
      <c r="D14" s="12" t="s">
        <v>78</v>
      </c>
      <c r="E14" s="51">
        <v>64.099999999999994</v>
      </c>
    </row>
    <row r="15" spans="1:6" ht="47.25">
      <c r="A15" s="34">
        <v>9</v>
      </c>
      <c r="B15" s="53">
        <v>45588</v>
      </c>
      <c r="C15" s="51" t="s">
        <v>79</v>
      </c>
      <c r="D15" s="12" t="s">
        <v>80</v>
      </c>
      <c r="E15" s="51">
        <v>78.8</v>
      </c>
    </row>
    <row r="16" spans="1:6" ht="47.25">
      <c r="A16" s="34">
        <v>10</v>
      </c>
      <c r="B16" s="53">
        <v>45588</v>
      </c>
      <c r="C16" s="51" t="s">
        <v>81</v>
      </c>
      <c r="D16" s="12" t="s">
        <v>82</v>
      </c>
      <c r="E16" s="52">
        <v>69</v>
      </c>
    </row>
    <row r="17" spans="1:5" ht="47.25">
      <c r="A17" s="34">
        <v>11</v>
      </c>
      <c r="B17" s="53">
        <v>45588</v>
      </c>
      <c r="C17" s="51" t="s">
        <v>83</v>
      </c>
      <c r="D17" s="12" t="s">
        <v>84</v>
      </c>
      <c r="E17" s="51">
        <v>71.3</v>
      </c>
    </row>
    <row r="18" spans="1:5" ht="126">
      <c r="A18" s="34">
        <v>12</v>
      </c>
      <c r="B18" s="53">
        <v>45607</v>
      </c>
      <c r="C18" s="51" t="s">
        <v>87</v>
      </c>
      <c r="D18" s="12" t="s">
        <v>69</v>
      </c>
      <c r="E18" s="51">
        <v>269.8</v>
      </c>
    </row>
    <row r="19" spans="1:5" ht="47.25">
      <c r="A19" s="34">
        <v>13</v>
      </c>
      <c r="B19" s="53">
        <v>45655</v>
      </c>
      <c r="C19" s="51" t="s">
        <v>85</v>
      </c>
      <c r="D19" s="12" t="s">
        <v>86</v>
      </c>
      <c r="E19" s="51">
        <v>63.7</v>
      </c>
    </row>
    <row r="20" spans="1:5">
      <c r="A20" s="54" t="s">
        <v>88</v>
      </c>
      <c r="B20" s="55"/>
      <c r="C20" s="55"/>
      <c r="D20" s="56"/>
      <c r="E20" s="57">
        <v>1825.8</v>
      </c>
    </row>
  </sheetData>
  <mergeCells count="6">
    <mergeCell ref="A20:D20"/>
    <mergeCell ref="A2:E2"/>
    <mergeCell ref="A5:A6"/>
    <mergeCell ref="D5:D6"/>
    <mergeCell ref="E5:E6"/>
    <mergeCell ref="B5:C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приватизации</vt:lpstr>
      <vt:lpstr>Дорожный фонд</vt:lpstr>
      <vt:lpstr>Резервный фонд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2025-02-19T05:52:36Z</dcterms:modified>
</cp:coreProperties>
</file>