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345" windowHeight="10185" activeTab="4"/>
  </bookViews>
  <sheets>
    <sheet name="1 кв." sheetId="5" r:id="rId1"/>
    <sheet name="1 полуг." sheetId="17" r:id="rId2"/>
    <sheet name="9 мес." sheetId="16" r:id="rId3"/>
    <sheet name="2024" sheetId="14" r:id="rId4"/>
    <sheet name="2023" sheetId="13" r:id="rId5"/>
  </sheets>
  <calcPr calcId="152511"/>
</workbook>
</file>

<file path=xl/calcChain.xml><?xml version="1.0" encoding="utf-8"?>
<calcChain xmlns="http://schemas.openxmlformats.org/spreadsheetml/2006/main">
  <c r="M27" i="14" l="1"/>
  <c r="M20" i="14" l="1"/>
  <c r="L20" i="16" l="1"/>
  <c r="L29" i="16" l="1"/>
  <c r="L28" i="16"/>
  <c r="L27" i="16"/>
  <c r="L26" i="16"/>
  <c r="L25" i="16"/>
  <c r="L24" i="16"/>
  <c r="L23" i="16"/>
  <c r="M51" i="14"/>
  <c r="M50" i="14"/>
  <c r="M49" i="14"/>
  <c r="M48" i="14"/>
  <c r="M47" i="14"/>
  <c r="M46" i="14"/>
  <c r="M43" i="14"/>
  <c r="M42" i="14"/>
  <c r="M41" i="14"/>
  <c r="M38" i="14"/>
  <c r="M35" i="14"/>
  <c r="M34" i="14"/>
  <c r="M33" i="14"/>
  <c r="M32" i="14"/>
  <c r="M26" i="14"/>
  <c r="M25" i="14"/>
  <c r="M24" i="14"/>
  <c r="M23" i="14"/>
  <c r="M19" i="14"/>
  <c r="M18" i="14"/>
  <c r="M17" i="14"/>
  <c r="M16" i="14"/>
  <c r="M15" i="14"/>
  <c r="M14" i="14"/>
  <c r="M13" i="14"/>
  <c r="M12" i="14"/>
  <c r="M9" i="14"/>
  <c r="N32" i="14"/>
  <c r="N12" i="14"/>
  <c r="N9" i="14"/>
  <c r="L51" i="16" l="1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M32" i="16"/>
  <c r="L32" i="16"/>
  <c r="L19" i="16"/>
  <c r="L18" i="16"/>
  <c r="L17" i="16"/>
  <c r="L16" i="16"/>
  <c r="L15" i="16"/>
  <c r="L14" i="16"/>
  <c r="L13" i="16"/>
  <c r="M12" i="16"/>
  <c r="L12" i="16"/>
  <c r="M9" i="16"/>
  <c r="L9" i="16"/>
  <c r="L18" i="17" l="1"/>
  <c r="L19" i="17"/>
  <c r="L50" i="17" l="1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M31" i="17"/>
  <c r="L31" i="17"/>
  <c r="L26" i="17"/>
  <c r="L17" i="17"/>
  <c r="L16" i="17"/>
  <c r="L15" i="17"/>
  <c r="L14" i="17"/>
  <c r="L13" i="17"/>
  <c r="M12" i="17"/>
  <c r="L12" i="17"/>
  <c r="M9" i="17"/>
  <c r="L9" i="17"/>
  <c r="L48" i="5"/>
  <c r="L17" i="5" l="1"/>
  <c r="M52" i="13" l="1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1" i="13"/>
  <c r="M30" i="13"/>
  <c r="M29" i="13"/>
  <c r="M28" i="13"/>
  <c r="M27" i="13"/>
  <c r="M26" i="13"/>
  <c r="N25" i="13"/>
  <c r="M25" i="13"/>
  <c r="M22" i="13"/>
  <c r="M21" i="13"/>
  <c r="M20" i="13"/>
  <c r="M19" i="13"/>
  <c r="N18" i="13"/>
  <c r="M18" i="13"/>
  <c r="M15" i="13"/>
  <c r="M12" i="13"/>
  <c r="M11" i="13"/>
  <c r="M10" i="13"/>
  <c r="N9" i="13"/>
  <c r="M9" i="13"/>
  <c r="L29" i="5" l="1"/>
  <c r="M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16" i="5" l="1"/>
  <c r="L15" i="5"/>
  <c r="L24" i="5" l="1"/>
  <c r="L14" i="5" l="1"/>
  <c r="L13" i="5"/>
  <c r="L12" i="5"/>
  <c r="L9" i="5"/>
  <c r="M12" i="5"/>
  <c r="M9" i="5"/>
</calcChain>
</file>

<file path=xl/sharedStrings.xml><?xml version="1.0" encoding="utf-8"?>
<sst xmlns="http://schemas.openxmlformats.org/spreadsheetml/2006/main" count="657" uniqueCount="132">
  <si>
    <t>№ п/п</t>
  </si>
  <si>
    <t>Критерии оценки выполнения муниципального задания</t>
  </si>
  <si>
    <t>Допустимое (возможное) отклонение</t>
  </si>
  <si>
    <t>Отклонение, превышающее допустимое отклонение</t>
  </si>
  <si>
    <t>% выполнения</t>
  </si>
  <si>
    <t>АУ "МФЦ" г. Чебоксары</t>
  </si>
  <si>
    <t>МБУ "Чебоксары-телеком"</t>
  </si>
  <si>
    <t>АУ "Городская газета "Чебоксарские новости"</t>
  </si>
  <si>
    <r>
      <t>ОЦ</t>
    </r>
    <r>
      <rPr>
        <vertAlign val="subscript"/>
        <sz val="12"/>
        <color indexed="8"/>
        <rFont val="Times New Roman"/>
        <family val="1"/>
        <charset val="204"/>
      </rPr>
      <t>итоговая</t>
    </r>
  </si>
  <si>
    <t>Наименование муниципальной услуги (работы)</t>
  </si>
  <si>
    <t>не более 15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</si>
  <si>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</si>
  <si>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Осуществление издательской деятельности</t>
  </si>
  <si>
    <t>не более 5</t>
  </si>
  <si>
    <t>все публикации номера</t>
  </si>
  <si>
    <t>все номера прошедшего месяца не позднее 15 числа</t>
  </si>
  <si>
    <t>Муниципальное задание выполняется</t>
  </si>
  <si>
    <t>не более 25</t>
  </si>
  <si>
    <t>не более 10</t>
  </si>
  <si>
    <t>Cоздание и развитие  информационных систем и  компонентов информационно-телекоммуникационной инфраструктуры (центр обработки данных)</t>
  </si>
  <si>
    <t xml:space="preserve">Cоздание и развитие  информационных систем и  компонентов информационно-телекоммуникационной инфраструктуры (ИС обеспечение типовой деятельности)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</si>
  <si>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(ИС обеспечение типовой деятельности)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</si>
  <si>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(центр обработки данных)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</si>
  <si>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телекоммуникационное оборудование)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</si>
  <si>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автоматические компьютерные телефонные станции, средства IP-телефонии)</t>
  </si>
  <si>
    <t>не более 30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</si>
  <si>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ПО: прикладное)</t>
  </si>
  <si>
    <t>не более 20</t>
  </si>
  <si>
    <t>Ведение информационных баз данных</t>
  </si>
  <si>
    <t>Начальник отдела муниципальных услуг</t>
  </si>
  <si>
    <t>Н.А. Романова</t>
  </si>
  <si>
    <t>Муниципальное задание выполнено</t>
  </si>
  <si>
    <t>Скорректированный план</t>
  </si>
  <si>
    <t>Утверждено в муниципальном задании на начало года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</si>
  <si>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(типовые компоненты ИТКИ)</t>
  </si>
  <si>
    <t>Cоздание и развитие  информационных систем и  компонентов информационно-телекоммуникационной инфраструктуры (типовые компоненты ИТКИ)</t>
  </si>
  <si>
    <t>количество номеров, шт</t>
  </si>
  <si>
    <t>количество полос формата А2, ед.в год</t>
  </si>
  <si>
    <t>количество печатных страниц, шт</t>
  </si>
  <si>
    <t>оперативное и своевременное освещение событий, сутки</t>
  </si>
  <si>
    <t>представление материалов в сети "Интернет", шт</t>
  </si>
  <si>
    <t>ведение архива газеты в формате pdf</t>
  </si>
  <si>
    <t>внедрение и модернизация ИС в срок, %</t>
  </si>
  <si>
    <t>количество ИС, ед.</t>
  </si>
  <si>
    <t>количество ЦОД, ед.</t>
  </si>
  <si>
    <t>модернизация в установленный срок, %</t>
  </si>
  <si>
    <t>создание и модернизация ЦОД в срок, %</t>
  </si>
  <si>
    <t>количество типовых компонентов ИТКИ, ед.</t>
  </si>
  <si>
    <t>доступность, %</t>
  </si>
  <si>
    <t>надежность, %</t>
  </si>
  <si>
    <t>количество жалоб, ед.</t>
  </si>
  <si>
    <t>количество телекоммуникационного оборудования, ед.</t>
  </si>
  <si>
    <t>количество автоматических компьютерных телефонных станций IP-телефонии, ед.</t>
  </si>
  <si>
    <t>количество прикладного ПО</t>
  </si>
  <si>
    <t>количество информационных ресурсов, ед.</t>
  </si>
  <si>
    <t>количество маршрутов, ед.</t>
  </si>
  <si>
    <t>количество доставленных пакетов документов с нарушением срока,  ед.</t>
  </si>
  <si>
    <t>количество обоснованных жалоб, ед.</t>
  </si>
  <si>
    <t>уровень удовлетворенности граждан, %</t>
  </si>
  <si>
    <t>среднее время ожидания в очереди на получение услуги</t>
  </si>
  <si>
    <t>количество услуг, ед.</t>
  </si>
  <si>
    <t>объём тиража, шт</t>
  </si>
  <si>
    <t>объём тиража, лист печатный</t>
  </si>
  <si>
    <t>безаварийная работа инженерных систем и оборудования, %</t>
  </si>
  <si>
    <t>количество объектов, шт.</t>
  </si>
  <si>
    <t>Анализ выполнения показателей, характеризующих качество   
муниципальной услуги (работы)</t>
  </si>
  <si>
    <t>Анализ выполнения показателей, характеризующих объем  
муниципальной услуги (работы)</t>
  </si>
  <si>
    <t>МБУ "УТХО"</t>
  </si>
  <si>
    <t>Муниципальное задание выполняется. Некоторые виды работ будут выполнены в течение года (выполнения в отчетном квартале не запланировано)</t>
  </si>
  <si>
    <t>эксплуатируемая площадь административных зданий, тыс.кв.м</t>
  </si>
  <si>
    <t>бесперебойное тепло-, водо-, энергообеспечение, %</t>
  </si>
  <si>
    <t>содержание объектов недвижимого имущества в надлежащем санитарном состоянии, %</t>
  </si>
  <si>
    <t>Эффективность использования объектов недвижимого имущества</t>
  </si>
  <si>
    <t>эксплуатируемая площадь всего, в т.ч. зданий прилегающей территории, тыс.кв.м</t>
  </si>
  <si>
    <t>количество отчетов, усл.ед</t>
  </si>
  <si>
    <t>-</t>
  </si>
  <si>
    <t>машино-часы работы автомобилей, тыс. автомобиле-часов</t>
  </si>
  <si>
    <t>Организация и осуществление транспортного обслуживания должностных лиц в случаях, установленных нормативными правовыми актами Чувашской Республики, органов местного самоуправления</t>
  </si>
  <si>
    <t>Доля потребителей, удовлетворенных качеством работ, %</t>
  </si>
  <si>
    <t>не более 170</t>
  </si>
  <si>
    <t>Содержание (эксплуатация) имущества, находящегося в государственной (муниципальной) собственности</t>
  </si>
  <si>
    <t>не менее 8  внеделю</t>
  </si>
  <si>
    <t>не менее 8 в неделю</t>
  </si>
  <si>
    <t>размещение информации по темам в социальных сетях, в т.ч. видеоматериалов</t>
  </si>
  <si>
    <t>Осуществления диспетчерского контроля с использованием аппаратуры спутниковой навигации ГЛОНАСС или ГЛОНАСС/GPS за движением пассажирского транспорта общего пользования в границах муниципального образования город Чебоксары в целях централизованного контроля и управления за движением пассажирских транспортных средств (за исключением такси) (Сбор, хранение, обработка телематических данных и/или системы ГЛОНАСС, поступающих с бортовых навигационно-связных терминалов, установленных на транспортных средствах)</t>
  </si>
  <si>
    <t>Организация и осуществление транспортного обслуживания должностных лиц в случаях, установленных нормативными правовыми актами Чувашской Республики, органов местного самоуправления (автотранспортное обслуживание должностных лиц ОМСУ)</t>
  </si>
  <si>
    <t>Содержание (эксплуатация) имущества, находящегося в государственной (муниципальной) собственности ( административные здания и другие виды имущества)</t>
  </si>
  <si>
    <t>наличие обоснованных жалоб, шт.</t>
  </si>
  <si>
    <t>количество отчетов, ед.</t>
  </si>
  <si>
    <t>Авиационное обеспечение оперативной деятельности в целях реагирования на чрезвычайные ситуации, их предупреждения (Работы аэродромно-технического обслуживания и авиационного обеспечения: авиационное обеспечение повседневной оперативной деятельности, авиационно-техническое обслуживание)</t>
  </si>
  <si>
    <t>не более 60</t>
  </si>
  <si>
    <t>не более 190</t>
  </si>
  <si>
    <t>количество жалоб на некачественное выполнение раболты, шт.</t>
  </si>
  <si>
    <t>не более 40</t>
  </si>
  <si>
    <t>Количество выполненных работ, ед.</t>
  </si>
  <si>
    <t>оперативность и своевременность освещения событий, сутки</t>
  </si>
  <si>
    <t>АУ "Облик" г. Чебоксары</t>
  </si>
  <si>
    <t xml:space="preserve">Организация массовых мероприятий. Оказание услуги сельхозтоваропроизводителям и иным производителям (Предоставление торговых мест производителям сельхозпродукции; Организация ярмарок по реализации сельхозпродукции) </t>
  </si>
  <si>
    <t>количество жалоб,  ед.</t>
  </si>
  <si>
    <t>количество участников меропритяий,  чел.</t>
  </si>
  <si>
    <t>Исполнение в течение года</t>
  </si>
  <si>
    <t>Оценка выполнения 
муниципальными учреждениями, подведомственными администрации города Чебоксары,  
муниципальных заданий за 2023 год</t>
  </si>
  <si>
    <t>Оценка выполнения 
муниципальными учреждениями, подведомственными администрации города Чебоксары,  
муниципальных заданий за 1 квартал 2024 года</t>
  </si>
  <si>
    <t>АУ "Информационный центр города Чебоксары"</t>
  </si>
  <si>
    <t xml:space="preserve">Организация массовых мероприятий. Оказание услуги сельхозтоваропроизводителям и иным производителям продуктов питания в реализации производимой продукции (Предоставление торговых мест производителям сельхозпродукции; Организация ярмарок по реализации сельхозпродукции) </t>
  </si>
  <si>
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пассажирсокго транспорта общего использования 
(Осуществления диспетчерского контроля за движением пассажирского транспорта общего пользования, осуществляющего регклярные перевозки по регулируемым тарифам на территории муниципального образования город Чебоксары с использованием автоматизированной навигационной системы управления пассажирским транспортом общего пользования; обеспечение функционирования и развития транспортных информационных систем) </t>
  </si>
  <si>
    <t>Работа по обеспечению деятельности единой диспетчерской службы муниципального образования с  использованием средств спутниковой навигации  ГЛОНАСС или ГЛОНАСС/GPS (Обеспечение деятельности единой диспетчерской службы муниципального образования с  использованием средств спутниковой навигации  ГЛОНАСС или ГЛОНАСС/GPS)</t>
  </si>
  <si>
    <t>Отношение количества единиц техники, отраженных в отчете, к количеству единиц техники, оснащённых датчиками ГЛОНАСС и ГЛОНАСС/GPS, %</t>
  </si>
  <si>
    <t>Количество автоматизированных рабочих мест участников муниципальной информационной системы мониторинга транспортных средств, шт.</t>
  </si>
  <si>
    <t xml:space="preserve">Оценка выполнения муниципальных заданий проводилась на основании представленных учреждениями отчетов за 1 квартал 2024 года </t>
  </si>
  <si>
    <t>Исполнено на 31.03.2024</t>
  </si>
  <si>
    <t>Оценка выполнения 
муниципальными учреждениями, подведомственными администрации города Чебоксары,  
муниципальных заданий за I полугодие 2024 года</t>
  </si>
  <si>
    <t>Исполнено на 30.06.2024</t>
  </si>
  <si>
    <t xml:space="preserve">Оценка выполнения муниципальных заданий проводилась на основании представленных учреждениями отчетов за 1 полугодие 2024 года </t>
  </si>
  <si>
    <t>Муниципальное задание выполняется (исполнение в течение года)</t>
  </si>
  <si>
    <t>количествообоснованных жалоб о нарушении законодательства, шт.</t>
  </si>
  <si>
    <t>количество человеко-часов, чел.ч</t>
  </si>
  <si>
    <t>Информационное сопровождение деятельности органов местного самоуправления (Проведение мониторинга материалов средств массовой информации, информационно-телекоммуникационной сети «Интернет» о социально-экономической, общественно-политической ситуации в республике, муниципальном образовании; Подготовка (изготовление) и (или) размещение в средствах массовой информации, информационно-телекоммуникационной сети «Интернет» информационных материалов, сообщений об общественно-политическом, социально-экономическом и культурном развитии муниципального образования, деятельности органов местного самоуправления)</t>
  </si>
  <si>
    <t>количество материалов, информационных сообщений, шт.</t>
  </si>
  <si>
    <t>Оценка выполнения 
муниципальными учреждениями, подведомственными администрации города Чебоксары,  
муниципальных заданий за 9 месяцев 2024 года</t>
  </si>
  <si>
    <t>Исполнено на 30.09.2024</t>
  </si>
  <si>
    <t>Оценка выполнения 
муниципальными учреждениями, подведомственными администрации города Чебоксары,  
муниципальных заданий за 2024 год</t>
  </si>
  <si>
    <t>Исполнено на 31.12.2024</t>
  </si>
  <si>
    <t xml:space="preserve">Оценка выполнения муниципальных заданий проводилась на основании представленных учреждениями отчетов за 9 месяцев 2024 года </t>
  </si>
  <si>
    <t>Организация работы по предоставлению ответов на сообщения, поступившие через Единый портал государственных и муниципальных услуг (функций), и сообщения, опубликованные в открытых источниках, затрагивающие вопросы деятельности органов местного самоуправления, в том числе размещенные в социальных сетях в информационно-телекоммуникационной сети "Интернет" (Информационно-аналитическое сопровождение сообщений граждан, направленных посредством Единого портала государственных и муниципальных услуг (функций), опубликованных в открытых источниках, в т.ч. размещенных в социальных сетях в информационно-телекоммуникационной сети "Интернет")</t>
  </si>
  <si>
    <t>количество сообщений граждан, шт.</t>
  </si>
  <si>
    <t>своевременность и полнота формирования ответов на сообщения граждан, %</t>
  </si>
  <si>
    <t xml:space="preserve">Оценка выполнения муниципальных заданий проводилась на основании представленных учреждениями отчетов за 2024 год </t>
  </si>
  <si>
    <t>cвоевременность и полнота формирования ответов на сообщения граждан, %</t>
  </si>
  <si>
    <t>Исполнено на 31.12.2023</t>
  </si>
  <si>
    <t xml:space="preserve">Оценка выполнения муниципальных заданий проводилась на основании представленных учреждениями отчетов за 2023 год </t>
  </si>
  <si>
    <t xml:space="preserve">Муниципальное задание выполнено.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</si>
</sst>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45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9" fontId="4" fillId="2" borderId="5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9" fontId="4" fillId="0" borderId="34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9" fontId="4" fillId="2" borderId="16" xfId="0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9" fontId="4" fillId="0" borderId="32" xfId="0" applyNumberFormat="1" applyFont="1" applyBorder="1" applyAlignment="1">
      <alignment horizontal="center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5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9" fontId="4" fillId="2" borderId="34" xfId="0" applyNumberFormat="1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6" fillId="2" borderId="25" xfId="0" applyNumberFormat="1" applyFont="1" applyFill="1" applyBorder="1" applyAlignment="1">
      <alignment horizontal="center" vertical="center" wrapText="1"/>
    </xf>
    <xf numFmtId="164" fontId="6" fillId="2" borderId="20" xfId="0" applyNumberFormat="1" applyFont="1" applyFill="1" applyBorder="1" applyAlignment="1">
      <alignment horizontal="center" vertical="center" wrapText="1"/>
    </xf>
    <xf numFmtId="164" fontId="6" fillId="2" borderId="22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164" fontId="4" fillId="0" borderId="50" xfId="0" applyNumberFormat="1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2" xfId="0" applyFont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left" vertical="center" wrapText="1"/>
    </xf>
    <xf numFmtId="165" fontId="4" fillId="0" borderId="34" xfId="0" applyNumberFormat="1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9" fontId="4" fillId="0" borderId="32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65" fontId="6" fillId="0" borderId="25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1" fontId="4" fillId="0" borderId="34" xfId="0" applyNumberFormat="1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1" fontId="4" fillId="2" borderId="33" xfId="0" applyNumberFormat="1" applyFont="1" applyFill="1" applyBorder="1" applyAlignment="1">
      <alignment horizontal="center" vertical="center" wrapText="1"/>
    </xf>
    <xf numFmtId="1" fontId="4" fillId="2" borderId="34" xfId="0" applyNumberFormat="1" applyFont="1" applyFill="1" applyBorder="1" applyAlignment="1">
      <alignment horizontal="center" vertical="center" wrapText="1"/>
    </xf>
    <xf numFmtId="1" fontId="4" fillId="0" borderId="45" xfId="0" applyNumberFormat="1" applyFont="1" applyFill="1" applyBorder="1" applyAlignment="1">
      <alignment horizontal="center" vertical="center" wrapText="1"/>
    </xf>
    <xf numFmtId="165" fontId="4" fillId="2" borderId="25" xfId="1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4" fillId="0" borderId="33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165" fontId="6" fillId="0" borderId="57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65" fontId="4" fillId="0" borderId="45" xfId="0" applyNumberFormat="1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4" fillId="0" borderId="11" xfId="0" applyNumberFormat="1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0" fillId="0" borderId="31" xfId="0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vertical="top" wrapText="1"/>
    </xf>
    <xf numFmtId="1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0" fillId="0" borderId="31" xfId="0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top" wrapText="1"/>
    </xf>
    <xf numFmtId="9" fontId="4" fillId="0" borderId="11" xfId="0" applyNumberFormat="1" applyFont="1" applyBorder="1" applyAlignment="1">
      <alignment horizontal="center" vertical="center" wrapText="1"/>
    </xf>
    <xf numFmtId="164" fontId="4" fillId="0" borderId="38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left" vertical="center" wrapText="1"/>
    </xf>
    <xf numFmtId="1" fontId="4" fillId="0" borderId="34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left" vertical="center" wrapText="1"/>
    </xf>
    <xf numFmtId="165" fontId="4" fillId="0" borderId="28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164" fontId="4" fillId="0" borderId="38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justify" vertical="center" wrapText="1"/>
    </xf>
    <xf numFmtId="0" fontId="9" fillId="2" borderId="61" xfId="0" applyFont="1" applyFill="1" applyBorder="1" applyAlignment="1">
      <alignment vertical="center" wrapText="1"/>
    </xf>
    <xf numFmtId="0" fontId="9" fillId="2" borderId="58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3" fillId="6" borderId="63" xfId="0" applyFont="1" applyFill="1" applyBorder="1" applyAlignment="1">
      <alignment horizontal="center" vertical="center" wrapText="1"/>
    </xf>
    <xf numFmtId="0" fontId="3" fillId="6" borderId="60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2" borderId="26" xfId="0" applyFont="1" applyFill="1" applyBorder="1" applyAlignment="1">
      <alignment horizontal="justify" vertical="center" wrapText="1"/>
    </xf>
    <xf numFmtId="0" fontId="9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1" fontId="4" fillId="0" borderId="33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164" fontId="4" fillId="0" borderId="45" xfId="0" applyNumberFormat="1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0" borderId="45" xfId="0" applyFont="1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0" fillId="0" borderId="38" xfId="0" applyFill="1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1" fontId="4" fillId="0" borderId="10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4" fillId="0" borderId="45" xfId="0" applyFont="1" applyFill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4" fillId="0" borderId="29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7" xfId="0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justify" vertical="center" wrapText="1"/>
    </xf>
    <xf numFmtId="0" fontId="2" fillId="2" borderId="28" xfId="0" applyFont="1" applyFill="1" applyBorder="1" applyAlignment="1">
      <alignment horizontal="justify" vertical="center" wrapText="1"/>
    </xf>
    <xf numFmtId="0" fontId="1" fillId="0" borderId="61" xfId="0" applyFont="1" applyBorder="1" applyAlignment="1">
      <alignment horizontal="left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9" fontId="4" fillId="2" borderId="33" xfId="0" applyNumberFormat="1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165" fontId="4" fillId="0" borderId="38" xfId="0" applyNumberFormat="1" applyFont="1" applyFill="1" applyBorder="1" applyAlignment="1">
      <alignment horizontal="center" vertical="center" wrapText="1"/>
    </xf>
    <xf numFmtId="165" fontId="0" fillId="0" borderId="38" xfId="0" applyNumberFormat="1" applyBorder="1" applyAlignment="1">
      <alignment horizontal="center" vertical="center" wrapText="1"/>
    </xf>
    <xf numFmtId="165" fontId="0" fillId="0" borderId="18" xfId="0" applyNumberForma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165" fontId="6" fillId="0" borderId="57" xfId="0" applyNumberFormat="1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justify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27" zoomScale="75" zoomScaleNormal="75" workbookViewId="0">
      <selection activeCell="N29" sqref="N29:N31"/>
    </sheetView>
  </sheetViews>
  <sheetFormatPr defaultRowHeight="15" x14ac:dyDescent="0.25"/>
  <cols>
    <col min="1" max="1" width="6" style="98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10" t="s">
        <v>102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2"/>
    </row>
    <row r="2" spans="1:13" ht="30" customHeight="1" x14ac:dyDescent="0.25">
      <c r="A2" s="318" t="s">
        <v>0</v>
      </c>
      <c r="B2" s="313" t="s">
        <v>1</v>
      </c>
      <c r="C2" s="313"/>
      <c r="D2" s="313"/>
      <c r="E2" s="313"/>
      <c r="F2" s="313"/>
      <c r="G2" s="313"/>
      <c r="H2" s="313"/>
      <c r="I2" s="313"/>
      <c r="J2" s="313"/>
      <c r="K2" s="313"/>
      <c r="L2" s="314"/>
      <c r="M2" s="315" t="s">
        <v>8</v>
      </c>
    </row>
    <row r="3" spans="1:13" ht="32.25" customHeight="1" x14ac:dyDescent="0.25">
      <c r="A3" s="319"/>
      <c r="B3" s="321" t="s">
        <v>9</v>
      </c>
      <c r="C3" s="324" t="s">
        <v>65</v>
      </c>
      <c r="D3" s="325"/>
      <c r="E3" s="325"/>
      <c r="F3" s="325"/>
      <c r="G3" s="326"/>
      <c r="H3" s="324" t="s">
        <v>66</v>
      </c>
      <c r="I3" s="325"/>
      <c r="J3" s="325"/>
      <c r="K3" s="325"/>
      <c r="L3" s="326"/>
      <c r="M3" s="316"/>
    </row>
    <row r="4" spans="1:13" ht="21" customHeight="1" x14ac:dyDescent="0.25">
      <c r="A4" s="319"/>
      <c r="B4" s="322"/>
      <c r="C4" s="327"/>
      <c r="D4" s="328"/>
      <c r="E4" s="328"/>
      <c r="F4" s="328"/>
      <c r="G4" s="329"/>
      <c r="H4" s="327"/>
      <c r="I4" s="328"/>
      <c r="J4" s="328"/>
      <c r="K4" s="328"/>
      <c r="L4" s="329"/>
      <c r="M4" s="316"/>
    </row>
    <row r="5" spans="1:13" ht="31.5" hidden="1" customHeight="1" x14ac:dyDescent="0.25">
      <c r="A5" s="319"/>
      <c r="B5" s="322"/>
      <c r="C5" s="77"/>
      <c r="D5" s="11"/>
      <c r="E5" s="74"/>
      <c r="F5" s="74"/>
      <c r="G5" s="79"/>
      <c r="H5" s="6"/>
      <c r="I5" s="6"/>
      <c r="J5" s="6"/>
      <c r="K5" s="6"/>
      <c r="L5" s="40"/>
      <c r="M5" s="316"/>
    </row>
    <row r="6" spans="1:13" ht="66" customHeight="1" thickBot="1" x14ac:dyDescent="0.3">
      <c r="A6" s="320"/>
      <c r="B6" s="323"/>
      <c r="C6" s="76"/>
      <c r="D6" s="53" t="s">
        <v>33</v>
      </c>
      <c r="E6" s="38" t="s">
        <v>110</v>
      </c>
      <c r="F6" s="38" t="s">
        <v>2</v>
      </c>
      <c r="G6" s="39" t="s">
        <v>3</v>
      </c>
      <c r="H6" s="37"/>
      <c r="I6" s="53" t="s">
        <v>33</v>
      </c>
      <c r="J6" s="38" t="s">
        <v>110</v>
      </c>
      <c r="K6" s="38" t="s">
        <v>2</v>
      </c>
      <c r="L6" s="39" t="s">
        <v>4</v>
      </c>
      <c r="M6" s="317"/>
    </row>
    <row r="7" spans="1:13" ht="19.5" thickBot="1" x14ac:dyDescent="0.3">
      <c r="A7" s="75">
        <v>1</v>
      </c>
      <c r="B7" s="43">
        <v>2</v>
      </c>
      <c r="C7" s="75"/>
      <c r="D7" s="51">
        <v>3</v>
      </c>
      <c r="E7" s="67">
        <v>5</v>
      </c>
      <c r="F7" s="67">
        <v>6</v>
      </c>
      <c r="G7" s="42">
        <v>7</v>
      </c>
      <c r="H7" s="80"/>
      <c r="I7" s="41">
        <v>8</v>
      </c>
      <c r="J7" s="66">
        <v>10</v>
      </c>
      <c r="K7" s="66">
        <v>11</v>
      </c>
      <c r="L7" s="66">
        <v>12</v>
      </c>
      <c r="M7" s="49">
        <v>11</v>
      </c>
    </row>
    <row r="8" spans="1:13" ht="34.5" customHeight="1" thickBot="1" x14ac:dyDescent="0.3">
      <c r="A8" s="307" t="s">
        <v>96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9"/>
    </row>
    <row r="9" spans="1:13" ht="120.75" customHeight="1" thickBot="1" x14ac:dyDescent="0.3">
      <c r="A9" s="142">
        <v>1</v>
      </c>
      <c r="B9" s="143" t="s">
        <v>104</v>
      </c>
      <c r="C9" s="86" t="s">
        <v>98</v>
      </c>
      <c r="D9" s="61" t="s">
        <v>13</v>
      </c>
      <c r="E9" s="29">
        <v>0</v>
      </c>
      <c r="F9" s="30">
        <v>0.1</v>
      </c>
      <c r="G9" s="31">
        <v>0</v>
      </c>
      <c r="H9" s="86" t="s">
        <v>99</v>
      </c>
      <c r="I9" s="145">
        <v>2850</v>
      </c>
      <c r="J9" s="146">
        <v>97</v>
      </c>
      <c r="K9" s="147">
        <v>285</v>
      </c>
      <c r="L9" s="144">
        <f>J9/I9*100</f>
        <v>3.4035087719298245</v>
      </c>
      <c r="M9" s="34">
        <f>(G9+K9)/2</f>
        <v>142.5</v>
      </c>
    </row>
    <row r="10" spans="1:13" ht="32.25" customHeight="1" x14ac:dyDescent="0.25">
      <c r="A10" s="291" t="s">
        <v>100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3"/>
    </row>
    <row r="11" spans="1:13" ht="37.5" customHeight="1" thickBot="1" x14ac:dyDescent="0.3">
      <c r="A11" s="300" t="s">
        <v>103</v>
      </c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2"/>
    </row>
    <row r="12" spans="1:13" ht="47.25" customHeight="1" x14ac:dyDescent="0.25">
      <c r="A12" s="294">
        <v>1</v>
      </c>
      <c r="B12" s="297" t="s">
        <v>12</v>
      </c>
      <c r="C12" s="206" t="s">
        <v>95</v>
      </c>
      <c r="D12" s="61" t="s">
        <v>13</v>
      </c>
      <c r="E12" s="26" t="s">
        <v>13</v>
      </c>
      <c r="F12" s="52"/>
      <c r="G12" s="23">
        <v>0</v>
      </c>
      <c r="H12" s="81" t="s">
        <v>38</v>
      </c>
      <c r="I12" s="54">
        <v>8</v>
      </c>
      <c r="J12" s="26">
        <v>8</v>
      </c>
      <c r="K12" s="131"/>
      <c r="L12" s="24">
        <f t="shared" ref="L12:L14" si="0">J12/I12*100</f>
        <v>100</v>
      </c>
      <c r="M12" s="12">
        <f>(G12+K12)/2</f>
        <v>0</v>
      </c>
    </row>
    <row r="13" spans="1:13" ht="47.25" customHeight="1" x14ac:dyDescent="0.25">
      <c r="A13" s="295"/>
      <c r="B13" s="298"/>
      <c r="C13" s="95" t="s">
        <v>40</v>
      </c>
      <c r="D13" s="62" t="s">
        <v>14</v>
      </c>
      <c r="E13" s="27" t="s">
        <v>14</v>
      </c>
      <c r="F13" s="52"/>
      <c r="G13" s="25">
        <v>0</v>
      </c>
      <c r="H13" s="82" t="s">
        <v>61</v>
      </c>
      <c r="I13" s="56">
        <v>7000</v>
      </c>
      <c r="J13" s="27">
        <v>7000</v>
      </c>
      <c r="K13" s="131">
        <v>1400</v>
      </c>
      <c r="L13" s="24">
        <f t="shared" si="0"/>
        <v>100</v>
      </c>
      <c r="M13" s="9"/>
    </row>
    <row r="14" spans="1:13" ht="68.25" customHeight="1" x14ac:dyDescent="0.25">
      <c r="A14" s="295"/>
      <c r="B14" s="298"/>
      <c r="C14" s="95" t="s">
        <v>83</v>
      </c>
      <c r="D14" s="62" t="s">
        <v>81</v>
      </c>
      <c r="E14" s="27" t="s">
        <v>82</v>
      </c>
      <c r="F14" s="127"/>
      <c r="G14" s="25">
        <v>0</v>
      </c>
      <c r="H14" s="83" t="s">
        <v>62</v>
      </c>
      <c r="I14" s="56">
        <v>28000</v>
      </c>
      <c r="J14" s="27">
        <v>28000</v>
      </c>
      <c r="K14" s="131">
        <v>5600</v>
      </c>
      <c r="L14" s="24">
        <f t="shared" si="0"/>
        <v>100</v>
      </c>
      <c r="M14" s="9"/>
    </row>
    <row r="15" spans="1:13" ht="40.5" customHeight="1" x14ac:dyDescent="0.25">
      <c r="A15" s="295"/>
      <c r="B15" s="298"/>
      <c r="C15" s="303" t="s">
        <v>41</v>
      </c>
      <c r="D15" s="276" t="s">
        <v>15</v>
      </c>
      <c r="E15" s="304" t="s">
        <v>15</v>
      </c>
      <c r="F15" s="305"/>
      <c r="G15" s="306">
        <v>0</v>
      </c>
      <c r="H15" s="83" t="s">
        <v>36</v>
      </c>
      <c r="I15" s="218">
        <v>144</v>
      </c>
      <c r="J15" s="216">
        <v>32</v>
      </c>
      <c r="K15" s="131">
        <v>2</v>
      </c>
      <c r="L15" s="24">
        <f>J15/I15*100</f>
        <v>22.222222222222221</v>
      </c>
      <c r="M15" s="58"/>
    </row>
    <row r="16" spans="1:13" ht="47.25" customHeight="1" thickBot="1" x14ac:dyDescent="0.3">
      <c r="A16" s="296"/>
      <c r="B16" s="299"/>
      <c r="C16" s="286"/>
      <c r="D16" s="278"/>
      <c r="E16" s="278"/>
      <c r="F16" s="278"/>
      <c r="G16" s="283"/>
      <c r="H16" s="84" t="s">
        <v>37</v>
      </c>
      <c r="I16" s="55">
        <v>576</v>
      </c>
      <c r="J16" s="28">
        <v>132</v>
      </c>
      <c r="K16" s="131">
        <v>11</v>
      </c>
      <c r="L16" s="50">
        <f>J16/I16*100</f>
        <v>22.916666666666664</v>
      </c>
      <c r="M16" s="10"/>
    </row>
    <row r="17" spans="1:14" ht="57.75" customHeight="1" thickBot="1" x14ac:dyDescent="0.3">
      <c r="A17" s="45">
        <v>2</v>
      </c>
      <c r="B17" s="85" t="s">
        <v>28</v>
      </c>
      <c r="C17" s="90" t="s">
        <v>50</v>
      </c>
      <c r="D17" s="60" t="s">
        <v>91</v>
      </c>
      <c r="E17" s="65">
        <v>9</v>
      </c>
      <c r="F17" s="20">
        <v>0.1</v>
      </c>
      <c r="G17" s="46">
        <v>0</v>
      </c>
      <c r="H17" s="93" t="s">
        <v>54</v>
      </c>
      <c r="I17" s="60">
        <v>1</v>
      </c>
      <c r="J17" s="19">
        <v>1</v>
      </c>
      <c r="K17" s="129" t="s">
        <v>75</v>
      </c>
      <c r="L17" s="47">
        <f t="shared" ref="L17" si="1">J17/I17*100</f>
        <v>100</v>
      </c>
      <c r="M17" s="10"/>
    </row>
    <row r="18" spans="1:14" ht="29.25" customHeight="1" thickBot="1" x14ac:dyDescent="0.3">
      <c r="A18" s="330" t="s">
        <v>16</v>
      </c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2"/>
    </row>
    <row r="19" spans="1:14" ht="35.25" customHeight="1" thickBot="1" x14ac:dyDescent="0.3">
      <c r="A19" s="307" t="s">
        <v>67</v>
      </c>
      <c r="B19" s="308"/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9"/>
    </row>
    <row r="20" spans="1:14" ht="69.75" customHeight="1" x14ac:dyDescent="0.25">
      <c r="A20" s="294">
        <v>1</v>
      </c>
      <c r="B20" s="354" t="s">
        <v>80</v>
      </c>
      <c r="C20" s="94" t="s">
        <v>70</v>
      </c>
      <c r="D20" s="61">
        <v>100</v>
      </c>
      <c r="E20" s="15">
        <v>100</v>
      </c>
      <c r="F20" s="117">
        <v>0.1</v>
      </c>
      <c r="G20" s="44">
        <v>0</v>
      </c>
      <c r="H20" s="123" t="s">
        <v>69</v>
      </c>
      <c r="I20" s="57">
        <v>22.393000000000001</v>
      </c>
      <c r="J20" s="15">
        <v>22.393000000000001</v>
      </c>
      <c r="K20" s="124">
        <v>0.1</v>
      </c>
      <c r="L20" s="120">
        <v>2.1078000000000001</v>
      </c>
      <c r="M20" s="12"/>
    </row>
    <row r="21" spans="1:14" ht="70.5" customHeight="1" x14ac:dyDescent="0.25">
      <c r="A21" s="295"/>
      <c r="B21" s="298"/>
      <c r="C21" s="95" t="s">
        <v>71</v>
      </c>
      <c r="D21" s="62">
        <v>100</v>
      </c>
      <c r="E21" s="27">
        <v>100</v>
      </c>
      <c r="F21" s="4">
        <v>0.1</v>
      </c>
      <c r="G21" s="25">
        <v>0</v>
      </c>
      <c r="H21" s="110" t="s">
        <v>73</v>
      </c>
      <c r="I21" s="111">
        <v>23.472999999999999</v>
      </c>
      <c r="J21" s="26">
        <v>23.472999999999999</v>
      </c>
      <c r="K21" s="114">
        <v>0.1</v>
      </c>
      <c r="L21" s="24">
        <v>2.2157</v>
      </c>
      <c r="M21" s="9"/>
    </row>
    <row r="22" spans="1:14" ht="57" customHeight="1" thickBot="1" x14ac:dyDescent="0.3">
      <c r="A22" s="295"/>
      <c r="B22" s="298"/>
      <c r="C22" s="95" t="s">
        <v>63</v>
      </c>
      <c r="D22" s="118">
        <v>100</v>
      </c>
      <c r="E22" s="26">
        <v>100</v>
      </c>
      <c r="F22" s="13">
        <v>0.1</v>
      </c>
      <c r="G22" s="23">
        <v>0</v>
      </c>
      <c r="H22" s="110" t="s">
        <v>64</v>
      </c>
      <c r="I22" s="113">
        <v>13</v>
      </c>
      <c r="J22" s="112">
        <v>13</v>
      </c>
      <c r="K22" s="115">
        <v>0.1</v>
      </c>
      <c r="L22" s="24">
        <v>1.3</v>
      </c>
      <c r="M22" s="10"/>
    </row>
    <row r="23" spans="1:14" ht="51" customHeight="1" thickBot="1" x14ac:dyDescent="0.3">
      <c r="A23" s="353"/>
      <c r="B23" s="355"/>
      <c r="C23" s="109" t="s">
        <v>72</v>
      </c>
      <c r="D23" s="119">
        <v>100</v>
      </c>
      <c r="E23" s="121">
        <v>100</v>
      </c>
      <c r="F23" s="21">
        <v>0.1</v>
      </c>
      <c r="G23" s="122">
        <v>0</v>
      </c>
      <c r="H23" s="96" t="s">
        <v>74</v>
      </c>
      <c r="I23" s="119">
        <v>4</v>
      </c>
      <c r="J23" s="121">
        <v>4</v>
      </c>
      <c r="K23" s="116" t="s">
        <v>75</v>
      </c>
      <c r="L23" s="50"/>
      <c r="M23" s="58"/>
    </row>
    <row r="24" spans="1:14" ht="129.75" customHeight="1" thickBot="1" x14ac:dyDescent="0.3">
      <c r="A24" s="342">
        <v>2</v>
      </c>
      <c r="B24" s="356" t="s">
        <v>77</v>
      </c>
      <c r="C24" s="284" t="s">
        <v>78</v>
      </c>
      <c r="D24" s="287">
        <v>100</v>
      </c>
      <c r="E24" s="288">
        <v>100</v>
      </c>
      <c r="F24" s="289">
        <v>0.1</v>
      </c>
      <c r="G24" s="290">
        <v>0</v>
      </c>
      <c r="H24" s="359" t="s">
        <v>76</v>
      </c>
      <c r="I24" s="276">
        <v>54.42</v>
      </c>
      <c r="J24" s="279">
        <v>12.36</v>
      </c>
      <c r="K24" s="280">
        <v>0.1</v>
      </c>
      <c r="L24" s="281">
        <f>J24/I24*100</f>
        <v>22.7122381477398</v>
      </c>
      <c r="M24" s="58"/>
    </row>
    <row r="25" spans="1:14" ht="45" hidden="1" customHeight="1" thickBot="1" x14ac:dyDescent="0.3">
      <c r="A25" s="358"/>
      <c r="B25" s="357"/>
      <c r="C25" s="285"/>
      <c r="D25" s="277"/>
      <c r="E25" s="277"/>
      <c r="F25" s="277"/>
      <c r="G25" s="282"/>
      <c r="H25" s="285"/>
      <c r="I25" s="277"/>
      <c r="J25" s="277"/>
      <c r="K25" s="277"/>
      <c r="L25" s="282"/>
      <c r="M25" s="58"/>
    </row>
    <row r="26" spans="1:14" ht="72.75" hidden="1" customHeight="1" thickBot="1" x14ac:dyDescent="0.3">
      <c r="A26" s="353"/>
      <c r="B26" s="355"/>
      <c r="C26" s="286"/>
      <c r="D26" s="278"/>
      <c r="E26" s="278"/>
      <c r="F26" s="278"/>
      <c r="G26" s="283"/>
      <c r="H26" s="286"/>
      <c r="I26" s="278"/>
      <c r="J26" s="278"/>
      <c r="K26" s="278"/>
      <c r="L26" s="283"/>
      <c r="M26" s="9"/>
    </row>
    <row r="27" spans="1:14" ht="34.5" customHeight="1" thickBot="1" x14ac:dyDescent="0.3">
      <c r="A27" s="330" t="s">
        <v>16</v>
      </c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2"/>
    </row>
    <row r="28" spans="1:14" ht="39.75" customHeight="1" thickBot="1" x14ac:dyDescent="0.3">
      <c r="A28" s="333" t="s">
        <v>6</v>
      </c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02"/>
    </row>
    <row r="29" spans="1:14" ht="72.75" customHeight="1" thickBot="1" x14ac:dyDescent="0.3">
      <c r="A29" s="45">
        <v>1</v>
      </c>
      <c r="B29" s="85" t="s">
        <v>20</v>
      </c>
      <c r="C29" s="89" t="s">
        <v>42</v>
      </c>
      <c r="D29" s="60">
        <v>100</v>
      </c>
      <c r="E29" s="19">
        <v>100</v>
      </c>
      <c r="F29" s="20">
        <v>0.1</v>
      </c>
      <c r="G29" s="46">
        <v>0</v>
      </c>
      <c r="H29" s="93" t="s">
        <v>43</v>
      </c>
      <c r="I29" s="60">
        <v>4</v>
      </c>
      <c r="J29" s="19">
        <v>0</v>
      </c>
      <c r="K29" s="20" t="s">
        <v>75</v>
      </c>
      <c r="L29" s="47">
        <f t="shared" ref="L29:L47" si="2">J29/I29*100</f>
        <v>0</v>
      </c>
      <c r="M29" s="12" t="e">
        <f>(G29+K29)/2</f>
        <v>#VALUE!</v>
      </c>
      <c r="N29" s="2"/>
    </row>
    <row r="30" spans="1:14" ht="72.75" customHeight="1" thickBot="1" x14ac:dyDescent="0.3">
      <c r="A30" s="45">
        <v>2</v>
      </c>
      <c r="B30" s="85" t="s">
        <v>19</v>
      </c>
      <c r="C30" s="89" t="s">
        <v>46</v>
      </c>
      <c r="D30" s="60">
        <v>100</v>
      </c>
      <c r="E30" s="19">
        <v>0</v>
      </c>
      <c r="F30" s="20">
        <v>0.1</v>
      </c>
      <c r="G30" s="46">
        <v>0</v>
      </c>
      <c r="H30" s="93" t="s">
        <v>44</v>
      </c>
      <c r="I30" s="60">
        <v>1</v>
      </c>
      <c r="J30" s="19">
        <v>0</v>
      </c>
      <c r="K30" s="20" t="s">
        <v>75</v>
      </c>
      <c r="L30" s="48">
        <f t="shared" si="2"/>
        <v>0</v>
      </c>
      <c r="M30" s="12"/>
      <c r="N30" s="2"/>
    </row>
    <row r="31" spans="1:14" ht="72.75" customHeight="1" thickBot="1" x14ac:dyDescent="0.3">
      <c r="A31" s="45">
        <v>3</v>
      </c>
      <c r="B31" s="85" t="s">
        <v>35</v>
      </c>
      <c r="C31" s="89" t="s">
        <v>45</v>
      </c>
      <c r="D31" s="60">
        <v>100</v>
      </c>
      <c r="E31" s="19">
        <v>0</v>
      </c>
      <c r="F31" s="20">
        <v>0.1</v>
      </c>
      <c r="G31" s="46">
        <v>0</v>
      </c>
      <c r="H31" s="93" t="s">
        <v>47</v>
      </c>
      <c r="I31" s="60">
        <v>20</v>
      </c>
      <c r="J31" s="19">
        <v>0</v>
      </c>
      <c r="K31" s="129">
        <v>2</v>
      </c>
      <c r="L31" s="48">
        <f t="shared" si="2"/>
        <v>0</v>
      </c>
      <c r="M31" s="12"/>
      <c r="N31" s="2"/>
    </row>
    <row r="32" spans="1:14" ht="34.5" customHeight="1" x14ac:dyDescent="0.25">
      <c r="A32" s="341">
        <v>4</v>
      </c>
      <c r="B32" s="344" t="s">
        <v>21</v>
      </c>
      <c r="C32" s="91" t="s">
        <v>48</v>
      </c>
      <c r="D32" s="61">
        <v>96</v>
      </c>
      <c r="E32" s="14">
        <v>100</v>
      </c>
      <c r="F32" s="16">
        <v>0.1</v>
      </c>
      <c r="G32" s="59">
        <v>0</v>
      </c>
      <c r="H32" s="352" t="s">
        <v>43</v>
      </c>
      <c r="I32" s="347">
        <v>38</v>
      </c>
      <c r="J32" s="350">
        <v>36</v>
      </c>
      <c r="K32" s="335">
        <v>3</v>
      </c>
      <c r="L32" s="338">
        <f t="shared" si="2"/>
        <v>94.73684210526315</v>
      </c>
      <c r="M32" s="9"/>
    </row>
    <row r="33" spans="1:13" ht="34.5" customHeight="1" x14ac:dyDescent="0.25">
      <c r="A33" s="342"/>
      <c r="B33" s="345"/>
      <c r="C33" s="92" t="s">
        <v>49</v>
      </c>
      <c r="D33" s="62">
        <v>90</v>
      </c>
      <c r="E33" s="68">
        <v>98</v>
      </c>
      <c r="F33" s="13">
        <v>0.1</v>
      </c>
      <c r="G33" s="8">
        <v>0</v>
      </c>
      <c r="H33" s="285"/>
      <c r="I33" s="348"/>
      <c r="J33" s="279"/>
      <c r="K33" s="336"/>
      <c r="L33" s="339" t="e">
        <f t="shared" si="2"/>
        <v>#DIV/0!</v>
      </c>
      <c r="M33" s="9"/>
    </row>
    <row r="34" spans="1:13" ht="34.5" customHeight="1" thickBot="1" x14ac:dyDescent="0.3">
      <c r="A34" s="343"/>
      <c r="B34" s="346"/>
      <c r="C34" s="90" t="s">
        <v>50</v>
      </c>
      <c r="D34" s="63" t="s">
        <v>90</v>
      </c>
      <c r="E34" s="70">
        <v>1</v>
      </c>
      <c r="F34" s="21">
        <v>0.1</v>
      </c>
      <c r="G34" s="64">
        <v>0</v>
      </c>
      <c r="H34" s="286"/>
      <c r="I34" s="349"/>
      <c r="J34" s="351"/>
      <c r="K34" s="337"/>
      <c r="L34" s="340" t="e">
        <f t="shared" si="2"/>
        <v>#DIV/0!</v>
      </c>
      <c r="M34" s="9"/>
    </row>
    <row r="35" spans="1:13" ht="34.5" customHeight="1" x14ac:dyDescent="0.25">
      <c r="A35" s="341">
        <v>5</v>
      </c>
      <c r="B35" s="344" t="s">
        <v>22</v>
      </c>
      <c r="C35" s="91" t="s">
        <v>48</v>
      </c>
      <c r="D35" s="61">
        <v>96</v>
      </c>
      <c r="E35" s="14">
        <v>100</v>
      </c>
      <c r="F35" s="16">
        <v>0.1</v>
      </c>
      <c r="G35" s="59">
        <v>0</v>
      </c>
      <c r="H35" s="352" t="s">
        <v>44</v>
      </c>
      <c r="I35" s="347">
        <v>1</v>
      </c>
      <c r="J35" s="350">
        <v>1</v>
      </c>
      <c r="K35" s="335" t="s">
        <v>75</v>
      </c>
      <c r="L35" s="338">
        <f t="shared" si="2"/>
        <v>100</v>
      </c>
      <c r="M35" s="9"/>
    </row>
    <row r="36" spans="1:13" ht="34.5" customHeight="1" x14ac:dyDescent="0.25">
      <c r="A36" s="342"/>
      <c r="B36" s="345"/>
      <c r="C36" s="92" t="s">
        <v>49</v>
      </c>
      <c r="D36" s="62">
        <v>90</v>
      </c>
      <c r="E36" s="68">
        <v>98</v>
      </c>
      <c r="F36" s="13">
        <v>0.1</v>
      </c>
      <c r="G36" s="8">
        <v>0</v>
      </c>
      <c r="H36" s="285"/>
      <c r="I36" s="348"/>
      <c r="J36" s="279"/>
      <c r="K36" s="336"/>
      <c r="L36" s="339" t="e">
        <f t="shared" si="2"/>
        <v>#DIV/0!</v>
      </c>
      <c r="M36" s="9"/>
    </row>
    <row r="37" spans="1:13" ht="34.5" customHeight="1" thickBot="1" x14ac:dyDescent="0.3">
      <c r="A37" s="343"/>
      <c r="B37" s="346"/>
      <c r="C37" s="90" t="s">
        <v>50</v>
      </c>
      <c r="D37" s="63" t="s">
        <v>18</v>
      </c>
      <c r="E37" s="70">
        <v>0</v>
      </c>
      <c r="F37" s="21">
        <v>0.1</v>
      </c>
      <c r="G37" s="64">
        <v>0</v>
      </c>
      <c r="H37" s="286"/>
      <c r="I37" s="349"/>
      <c r="J37" s="351"/>
      <c r="K37" s="337"/>
      <c r="L37" s="340" t="e">
        <f t="shared" si="2"/>
        <v>#DIV/0!</v>
      </c>
      <c r="M37" s="9"/>
    </row>
    <row r="38" spans="1:13" ht="96" customHeight="1" thickBot="1" x14ac:dyDescent="0.3">
      <c r="A38" s="45">
        <v>6</v>
      </c>
      <c r="B38" s="85" t="s">
        <v>34</v>
      </c>
      <c r="C38" s="90" t="s">
        <v>50</v>
      </c>
      <c r="D38" s="60" t="s">
        <v>17</v>
      </c>
      <c r="E38" s="19">
        <v>4</v>
      </c>
      <c r="F38" s="20">
        <v>0.1</v>
      </c>
      <c r="G38" s="46">
        <v>0</v>
      </c>
      <c r="H38" s="93" t="s">
        <v>47</v>
      </c>
      <c r="I38" s="60">
        <v>631</v>
      </c>
      <c r="J38" s="65">
        <v>631</v>
      </c>
      <c r="K38" s="129">
        <v>54</v>
      </c>
      <c r="L38" s="47">
        <f t="shared" si="2"/>
        <v>100</v>
      </c>
      <c r="M38" s="9"/>
    </row>
    <row r="39" spans="1:13" ht="96.75" customHeight="1" thickBot="1" x14ac:dyDescent="0.3">
      <c r="A39" s="45">
        <v>7</v>
      </c>
      <c r="B39" s="85" t="s">
        <v>23</v>
      </c>
      <c r="C39" s="90" t="s">
        <v>50</v>
      </c>
      <c r="D39" s="60" t="s">
        <v>18</v>
      </c>
      <c r="E39" s="19">
        <v>0</v>
      </c>
      <c r="F39" s="20">
        <v>0.1</v>
      </c>
      <c r="G39" s="46">
        <v>0</v>
      </c>
      <c r="H39" s="93" t="s">
        <v>51</v>
      </c>
      <c r="I39" s="60">
        <v>46</v>
      </c>
      <c r="J39" s="19">
        <v>46</v>
      </c>
      <c r="K39" s="129">
        <v>4</v>
      </c>
      <c r="L39" s="47">
        <f t="shared" si="2"/>
        <v>100</v>
      </c>
      <c r="M39" s="9"/>
    </row>
    <row r="40" spans="1:13" ht="36" customHeight="1" x14ac:dyDescent="0.25">
      <c r="A40" s="342">
        <v>8</v>
      </c>
      <c r="B40" s="345" t="s">
        <v>24</v>
      </c>
      <c r="C40" s="91" t="s">
        <v>48</v>
      </c>
      <c r="D40" s="78">
        <v>96</v>
      </c>
      <c r="E40" s="69">
        <v>100</v>
      </c>
      <c r="F40" s="13">
        <v>0.1</v>
      </c>
      <c r="G40" s="72">
        <v>0</v>
      </c>
      <c r="H40" s="352" t="s">
        <v>52</v>
      </c>
      <c r="I40" s="348">
        <v>1</v>
      </c>
      <c r="J40" s="279">
        <v>1</v>
      </c>
      <c r="K40" s="336" t="s">
        <v>75</v>
      </c>
      <c r="L40" s="362">
        <f t="shared" si="2"/>
        <v>100</v>
      </c>
      <c r="M40" s="9"/>
    </row>
    <row r="41" spans="1:13" ht="36" customHeight="1" x14ac:dyDescent="0.25">
      <c r="A41" s="342"/>
      <c r="B41" s="345"/>
      <c r="C41" s="92" t="s">
        <v>49</v>
      </c>
      <c r="D41" s="62">
        <v>90</v>
      </c>
      <c r="E41" s="68">
        <v>98</v>
      </c>
      <c r="F41" s="4">
        <v>0.1</v>
      </c>
      <c r="G41" s="8">
        <v>0</v>
      </c>
      <c r="H41" s="285"/>
      <c r="I41" s="348"/>
      <c r="J41" s="279"/>
      <c r="K41" s="336"/>
      <c r="L41" s="363" t="e">
        <f t="shared" si="2"/>
        <v>#DIV/0!</v>
      </c>
      <c r="M41" s="9"/>
    </row>
    <row r="42" spans="1:13" ht="36" customHeight="1" thickBot="1" x14ac:dyDescent="0.3">
      <c r="A42" s="365"/>
      <c r="B42" s="366"/>
      <c r="C42" s="90" t="s">
        <v>50</v>
      </c>
      <c r="D42" s="62" t="s">
        <v>25</v>
      </c>
      <c r="E42" s="68">
        <v>0</v>
      </c>
      <c r="F42" s="22">
        <v>0.1</v>
      </c>
      <c r="G42" s="8">
        <v>0</v>
      </c>
      <c r="H42" s="286"/>
      <c r="I42" s="367"/>
      <c r="J42" s="368"/>
      <c r="K42" s="361"/>
      <c r="L42" s="364" t="e">
        <f t="shared" si="2"/>
        <v>#DIV/0!</v>
      </c>
      <c r="M42" s="9"/>
    </row>
    <row r="43" spans="1:13" ht="93" customHeight="1" thickBot="1" x14ac:dyDescent="0.3">
      <c r="A43" s="45">
        <v>9</v>
      </c>
      <c r="B43" s="85" t="s">
        <v>26</v>
      </c>
      <c r="C43" s="90" t="s">
        <v>50</v>
      </c>
      <c r="D43" s="60" t="s">
        <v>27</v>
      </c>
      <c r="E43" s="19">
        <v>0</v>
      </c>
      <c r="F43" s="20">
        <v>0.1</v>
      </c>
      <c r="G43" s="46">
        <v>0</v>
      </c>
      <c r="H43" s="93" t="s">
        <v>53</v>
      </c>
      <c r="I43" s="60">
        <v>17</v>
      </c>
      <c r="J43" s="19">
        <v>17</v>
      </c>
      <c r="K43" s="129">
        <v>1</v>
      </c>
      <c r="L43" s="48">
        <f t="shared" si="2"/>
        <v>100</v>
      </c>
      <c r="M43" s="9"/>
    </row>
    <row r="44" spans="1:13" ht="57.75" customHeight="1" thickBot="1" x14ac:dyDescent="0.3">
      <c r="A44" s="45">
        <v>10</v>
      </c>
      <c r="B44" s="85" t="s">
        <v>28</v>
      </c>
      <c r="C44" s="90" t="s">
        <v>50</v>
      </c>
      <c r="D44" s="60" t="s">
        <v>79</v>
      </c>
      <c r="E44" s="65">
        <v>2</v>
      </c>
      <c r="F44" s="20">
        <v>0.1</v>
      </c>
      <c r="G44" s="46">
        <v>0</v>
      </c>
      <c r="H44" s="93" t="s">
        <v>54</v>
      </c>
      <c r="I44" s="60">
        <v>8</v>
      </c>
      <c r="J44" s="19">
        <v>8</v>
      </c>
      <c r="K44" s="129" t="s">
        <v>75</v>
      </c>
      <c r="L44" s="47">
        <f t="shared" si="2"/>
        <v>100</v>
      </c>
      <c r="M44" s="9"/>
    </row>
    <row r="45" spans="1:13" ht="105" customHeight="1" x14ac:dyDescent="0.25">
      <c r="A45" s="341">
        <v>11</v>
      </c>
      <c r="B45" s="371" t="s">
        <v>105</v>
      </c>
      <c r="C45" s="373" t="s">
        <v>92</v>
      </c>
      <c r="D45" s="287" t="s">
        <v>93</v>
      </c>
      <c r="E45" s="350">
        <v>1</v>
      </c>
      <c r="F45" s="289"/>
      <c r="G45" s="362">
        <v>0</v>
      </c>
      <c r="H45" s="133" t="s">
        <v>55</v>
      </c>
      <c r="I45" s="61">
        <v>16</v>
      </c>
      <c r="J45" s="14">
        <v>16</v>
      </c>
      <c r="K45" s="140">
        <v>4</v>
      </c>
      <c r="L45" s="134">
        <f t="shared" ref="L45" si="3">J45/I45*100</f>
        <v>100</v>
      </c>
      <c r="M45" s="9"/>
    </row>
    <row r="46" spans="1:13" ht="129.75" customHeight="1" thickBot="1" x14ac:dyDescent="0.3">
      <c r="A46" s="358"/>
      <c r="B46" s="372"/>
      <c r="C46" s="374"/>
      <c r="D46" s="277"/>
      <c r="E46" s="277"/>
      <c r="F46" s="277"/>
      <c r="G46" s="282"/>
      <c r="H46" s="203" t="s">
        <v>88</v>
      </c>
      <c r="I46" s="196">
        <v>312</v>
      </c>
      <c r="J46" s="198">
        <v>74</v>
      </c>
      <c r="K46" s="191">
        <v>30</v>
      </c>
      <c r="L46" s="192">
        <f t="shared" si="2"/>
        <v>23.717948717948715</v>
      </c>
      <c r="M46" s="9"/>
    </row>
    <row r="47" spans="1:13" ht="137.25" customHeight="1" thickBot="1" x14ac:dyDescent="0.3">
      <c r="A47" s="45">
        <v>12</v>
      </c>
      <c r="B47" s="106" t="s">
        <v>89</v>
      </c>
      <c r="C47" s="89" t="s">
        <v>87</v>
      </c>
      <c r="D47" s="60">
        <v>0</v>
      </c>
      <c r="E47" s="19">
        <v>0</v>
      </c>
      <c r="F47" s="20">
        <v>0.1</v>
      </c>
      <c r="G47" s="46">
        <v>0</v>
      </c>
      <c r="H47" s="93" t="s">
        <v>94</v>
      </c>
      <c r="I47" s="60">
        <v>30</v>
      </c>
      <c r="J47" s="19">
        <v>0</v>
      </c>
      <c r="K47" s="129">
        <v>4</v>
      </c>
      <c r="L47" s="47">
        <f t="shared" si="2"/>
        <v>0</v>
      </c>
      <c r="M47" s="58"/>
    </row>
    <row r="48" spans="1:13" ht="148.5" customHeight="1" thickBot="1" x14ac:dyDescent="0.3">
      <c r="A48" s="194">
        <v>13</v>
      </c>
      <c r="B48" s="219" t="s">
        <v>106</v>
      </c>
      <c r="C48" s="135" t="s">
        <v>107</v>
      </c>
      <c r="D48" s="196">
        <v>80</v>
      </c>
      <c r="E48" s="198">
        <v>80</v>
      </c>
      <c r="F48" s="205">
        <v>0.1</v>
      </c>
      <c r="G48" s="193">
        <v>0</v>
      </c>
      <c r="H48" s="203" t="s">
        <v>108</v>
      </c>
      <c r="I48" s="196">
        <v>6</v>
      </c>
      <c r="J48" s="198">
        <v>6</v>
      </c>
      <c r="K48" s="141" t="s">
        <v>75</v>
      </c>
      <c r="L48" s="192">
        <f t="shared" ref="L48" si="4">J48/I48*100</f>
        <v>100</v>
      </c>
      <c r="M48" s="58"/>
    </row>
    <row r="49" spans="1:14" ht="34.5" customHeight="1" thickBot="1" x14ac:dyDescent="0.3">
      <c r="A49" s="330" t="s">
        <v>68</v>
      </c>
      <c r="B49" s="369"/>
      <c r="C49" s="369"/>
      <c r="D49" s="369"/>
      <c r="E49" s="369"/>
      <c r="F49" s="369"/>
      <c r="G49" s="369"/>
      <c r="H49" s="369"/>
      <c r="I49" s="369"/>
      <c r="J49" s="369"/>
      <c r="K49" s="369"/>
      <c r="L49" s="370"/>
      <c r="M49" s="136"/>
      <c r="N49" s="136"/>
    </row>
    <row r="50" spans="1:14" ht="47.25" customHeight="1" x14ac:dyDescent="0.3">
      <c r="A50" s="360" t="s">
        <v>109</v>
      </c>
      <c r="B50" s="360"/>
      <c r="C50" s="360"/>
      <c r="D50" s="360"/>
      <c r="E50" s="360"/>
      <c r="F50" s="360"/>
      <c r="G50" s="360"/>
      <c r="H50" s="360"/>
      <c r="I50" s="360"/>
      <c r="J50" s="360"/>
      <c r="K50" s="360"/>
      <c r="L50" s="360"/>
    </row>
    <row r="51" spans="1:14" ht="18.75" x14ac:dyDescent="0.3">
      <c r="A51" s="97"/>
      <c r="B51" s="71"/>
      <c r="C51" s="73"/>
      <c r="D51" s="71"/>
      <c r="E51" s="71"/>
      <c r="F51" s="71"/>
      <c r="G51" s="71"/>
      <c r="H51" s="73"/>
      <c r="I51" s="71"/>
      <c r="J51" s="71"/>
      <c r="K51" s="71"/>
      <c r="L51" s="71"/>
    </row>
    <row r="53" spans="1:14" s="5" customFormat="1" ht="18.75" x14ac:dyDescent="0.25">
      <c r="A53" s="99" t="s">
        <v>29</v>
      </c>
      <c r="K53" s="5" t="s">
        <v>30</v>
      </c>
    </row>
  </sheetData>
  <mergeCells count="65">
    <mergeCell ref="A49:L49"/>
    <mergeCell ref="G45:G46"/>
    <mergeCell ref="B45:B46"/>
    <mergeCell ref="A45:A46"/>
    <mergeCell ref="C45:C46"/>
    <mergeCell ref="D45:D46"/>
    <mergeCell ref="E45:E46"/>
    <mergeCell ref="A50:L50"/>
    <mergeCell ref="K35:K37"/>
    <mergeCell ref="L35:L37"/>
    <mergeCell ref="K40:K42"/>
    <mergeCell ref="L40:L42"/>
    <mergeCell ref="A40:A42"/>
    <mergeCell ref="B40:B42"/>
    <mergeCell ref="I40:I42"/>
    <mergeCell ref="J35:J37"/>
    <mergeCell ref="J40:J42"/>
    <mergeCell ref="A35:A37"/>
    <mergeCell ref="B35:B37"/>
    <mergeCell ref="I35:I37"/>
    <mergeCell ref="H35:H37"/>
    <mergeCell ref="H40:H42"/>
    <mergeCell ref="F45:F46"/>
    <mergeCell ref="A18:M18"/>
    <mergeCell ref="A28:M28"/>
    <mergeCell ref="K32:K34"/>
    <mergeCell ref="L32:L34"/>
    <mergeCell ref="A32:A34"/>
    <mergeCell ref="B32:B34"/>
    <mergeCell ref="I32:I34"/>
    <mergeCell ref="J32:J34"/>
    <mergeCell ref="H32:H34"/>
    <mergeCell ref="A27:M27"/>
    <mergeCell ref="A19:M19"/>
    <mergeCell ref="A20:A23"/>
    <mergeCell ref="B20:B23"/>
    <mergeCell ref="B24:B26"/>
    <mergeCell ref="A24:A26"/>
    <mergeCell ref="H24:H26"/>
    <mergeCell ref="A8:M8"/>
    <mergeCell ref="A1:M1"/>
    <mergeCell ref="B2:L2"/>
    <mergeCell ref="M2:M6"/>
    <mergeCell ref="A2:A6"/>
    <mergeCell ref="B3:B6"/>
    <mergeCell ref="C3:G4"/>
    <mergeCell ref="H3:L4"/>
    <mergeCell ref="A10:M10"/>
    <mergeCell ref="A12:A16"/>
    <mergeCell ref="B12:B16"/>
    <mergeCell ref="A11:M11"/>
    <mergeCell ref="C15:C16"/>
    <mergeCell ref="E15:E16"/>
    <mergeCell ref="D15:D16"/>
    <mergeCell ref="F15:F16"/>
    <mergeCell ref="G15:G16"/>
    <mergeCell ref="I24:I26"/>
    <mergeCell ref="J24:J26"/>
    <mergeCell ref="K24:K26"/>
    <mergeCell ref="L24:L26"/>
    <mergeCell ref="C24:C26"/>
    <mergeCell ref="D24:D26"/>
    <mergeCell ref="E24:E26"/>
    <mergeCell ref="F24:F26"/>
    <mergeCell ref="G24:G26"/>
  </mergeCells>
  <pageMargins left="0.7" right="0.23" top="0.48" bottom="0.13" header="0.3" footer="0.3"/>
  <pageSetup paperSize="9" scale="56" orientation="landscape" horizontalDpi="4294967294" verticalDpi="4294967294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="75" zoomScaleNormal="75" workbookViewId="0">
      <selection activeCell="I33" sqref="I33"/>
    </sheetView>
  </sheetViews>
  <sheetFormatPr defaultRowHeight="15" x14ac:dyDescent="0.25"/>
  <cols>
    <col min="1" max="1" width="6" style="98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10" t="s">
        <v>111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2"/>
    </row>
    <row r="2" spans="1:13" ht="30" customHeight="1" x14ac:dyDescent="0.25">
      <c r="A2" s="318" t="s">
        <v>0</v>
      </c>
      <c r="B2" s="313" t="s">
        <v>1</v>
      </c>
      <c r="C2" s="313"/>
      <c r="D2" s="313"/>
      <c r="E2" s="313"/>
      <c r="F2" s="313"/>
      <c r="G2" s="313"/>
      <c r="H2" s="313"/>
      <c r="I2" s="313"/>
      <c r="J2" s="313"/>
      <c r="K2" s="313"/>
      <c r="L2" s="314"/>
      <c r="M2" s="315" t="s">
        <v>8</v>
      </c>
    </row>
    <row r="3" spans="1:13" ht="32.25" customHeight="1" x14ac:dyDescent="0.25">
      <c r="A3" s="319"/>
      <c r="B3" s="321" t="s">
        <v>9</v>
      </c>
      <c r="C3" s="324" t="s">
        <v>65</v>
      </c>
      <c r="D3" s="325"/>
      <c r="E3" s="325"/>
      <c r="F3" s="325"/>
      <c r="G3" s="326"/>
      <c r="H3" s="324" t="s">
        <v>66</v>
      </c>
      <c r="I3" s="325"/>
      <c r="J3" s="325"/>
      <c r="K3" s="325"/>
      <c r="L3" s="326"/>
      <c r="M3" s="316"/>
    </row>
    <row r="4" spans="1:13" ht="21" customHeight="1" x14ac:dyDescent="0.25">
      <c r="A4" s="319"/>
      <c r="B4" s="322"/>
      <c r="C4" s="327"/>
      <c r="D4" s="328"/>
      <c r="E4" s="328"/>
      <c r="F4" s="328"/>
      <c r="G4" s="329"/>
      <c r="H4" s="327"/>
      <c r="I4" s="328"/>
      <c r="J4" s="328"/>
      <c r="K4" s="328"/>
      <c r="L4" s="329"/>
      <c r="M4" s="316"/>
    </row>
    <row r="5" spans="1:13" ht="31.5" hidden="1" customHeight="1" x14ac:dyDescent="0.25">
      <c r="A5" s="319"/>
      <c r="B5" s="322"/>
      <c r="C5" s="108"/>
      <c r="D5" s="195"/>
      <c r="E5" s="199"/>
      <c r="F5" s="199"/>
      <c r="G5" s="207"/>
      <c r="H5" s="6"/>
      <c r="I5" s="6"/>
      <c r="J5" s="6"/>
      <c r="K5" s="6"/>
      <c r="L5" s="40"/>
      <c r="M5" s="316"/>
    </row>
    <row r="6" spans="1:13" ht="66" customHeight="1" thickBot="1" x14ac:dyDescent="0.3">
      <c r="A6" s="320"/>
      <c r="B6" s="323"/>
      <c r="C6" s="204"/>
      <c r="D6" s="53" t="s">
        <v>33</v>
      </c>
      <c r="E6" s="38" t="s">
        <v>112</v>
      </c>
      <c r="F6" s="38" t="s">
        <v>2</v>
      </c>
      <c r="G6" s="39" t="s">
        <v>3</v>
      </c>
      <c r="H6" s="37"/>
      <c r="I6" s="53" t="s">
        <v>33</v>
      </c>
      <c r="J6" s="38" t="s">
        <v>112</v>
      </c>
      <c r="K6" s="38" t="s">
        <v>2</v>
      </c>
      <c r="L6" s="39" t="s">
        <v>4</v>
      </c>
      <c r="M6" s="317"/>
    </row>
    <row r="7" spans="1:13" ht="19.5" thickBot="1" x14ac:dyDescent="0.3">
      <c r="A7" s="107">
        <v>1</v>
      </c>
      <c r="B7" s="43">
        <v>2</v>
      </c>
      <c r="C7" s="107"/>
      <c r="D7" s="51">
        <v>3</v>
      </c>
      <c r="E7" s="103">
        <v>5</v>
      </c>
      <c r="F7" s="103">
        <v>6</v>
      </c>
      <c r="G7" s="42">
        <v>7</v>
      </c>
      <c r="H7" s="80"/>
      <c r="I7" s="41">
        <v>8</v>
      </c>
      <c r="J7" s="102">
        <v>10</v>
      </c>
      <c r="K7" s="102">
        <v>11</v>
      </c>
      <c r="L7" s="102">
        <v>12</v>
      </c>
      <c r="M7" s="49">
        <v>11</v>
      </c>
    </row>
    <row r="8" spans="1:13" ht="34.5" customHeight="1" thickBot="1" x14ac:dyDescent="0.3">
      <c r="A8" s="381" t="s">
        <v>96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3"/>
    </row>
    <row r="9" spans="1:13" ht="120.75" customHeight="1" thickBot="1" x14ac:dyDescent="0.3">
      <c r="A9" s="210">
        <v>1</v>
      </c>
      <c r="B9" s="211" t="s">
        <v>104</v>
      </c>
      <c r="C9" s="86" t="s">
        <v>98</v>
      </c>
      <c r="D9" s="61" t="s">
        <v>13</v>
      </c>
      <c r="E9" s="29">
        <v>0</v>
      </c>
      <c r="F9" s="30">
        <v>0.1</v>
      </c>
      <c r="G9" s="31">
        <v>0</v>
      </c>
      <c r="H9" s="86" t="s">
        <v>99</v>
      </c>
      <c r="I9" s="200">
        <v>2850</v>
      </c>
      <c r="J9" s="208">
        <v>1020</v>
      </c>
      <c r="K9" s="147">
        <v>285</v>
      </c>
      <c r="L9" s="209">
        <f>J9/I9*100</f>
        <v>35.789473684210527</v>
      </c>
      <c r="M9" s="34">
        <f>(G9+K9)/2</f>
        <v>142.5</v>
      </c>
    </row>
    <row r="10" spans="1:13" ht="32.25" customHeight="1" thickBot="1" x14ac:dyDescent="0.3">
      <c r="A10" s="330" t="s">
        <v>114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2"/>
    </row>
    <row r="11" spans="1:13" ht="37.5" customHeight="1" thickBot="1" x14ac:dyDescent="0.3">
      <c r="A11" s="378" t="s">
        <v>103</v>
      </c>
      <c r="B11" s="379"/>
      <c r="C11" s="379"/>
      <c r="D11" s="379"/>
      <c r="E11" s="379"/>
      <c r="F11" s="379"/>
      <c r="G11" s="379"/>
      <c r="H11" s="379"/>
      <c r="I11" s="379"/>
      <c r="J11" s="379"/>
      <c r="K11" s="379"/>
      <c r="L11" s="379"/>
      <c r="M11" s="380"/>
    </row>
    <row r="12" spans="1:13" ht="47.25" customHeight="1" x14ac:dyDescent="0.25">
      <c r="A12" s="294">
        <v>1</v>
      </c>
      <c r="B12" s="297" t="s">
        <v>12</v>
      </c>
      <c r="C12" s="206" t="s">
        <v>95</v>
      </c>
      <c r="D12" s="61" t="s">
        <v>13</v>
      </c>
      <c r="E12" s="26" t="s">
        <v>13</v>
      </c>
      <c r="F12" s="52"/>
      <c r="G12" s="23">
        <v>0</v>
      </c>
      <c r="H12" s="81" t="s">
        <v>38</v>
      </c>
      <c r="I12" s="54">
        <v>8</v>
      </c>
      <c r="J12" s="26">
        <v>8</v>
      </c>
      <c r="K12" s="131"/>
      <c r="L12" s="24">
        <f t="shared" ref="L12:L14" si="0">J12/I12*100</f>
        <v>100</v>
      </c>
      <c r="M12" s="12">
        <f>(G12+K12)/2</f>
        <v>0</v>
      </c>
    </row>
    <row r="13" spans="1:13" ht="47.25" customHeight="1" x14ac:dyDescent="0.25">
      <c r="A13" s="295"/>
      <c r="B13" s="298"/>
      <c r="C13" s="95" t="s">
        <v>40</v>
      </c>
      <c r="D13" s="62" t="s">
        <v>14</v>
      </c>
      <c r="E13" s="27" t="s">
        <v>14</v>
      </c>
      <c r="F13" s="52"/>
      <c r="G13" s="25">
        <v>0</v>
      </c>
      <c r="H13" s="82" t="s">
        <v>61</v>
      </c>
      <c r="I13" s="56">
        <v>7000</v>
      </c>
      <c r="J13" s="27">
        <v>7000</v>
      </c>
      <c r="K13" s="131">
        <v>1400</v>
      </c>
      <c r="L13" s="24">
        <f t="shared" si="0"/>
        <v>100</v>
      </c>
      <c r="M13" s="9"/>
    </row>
    <row r="14" spans="1:13" ht="68.25" customHeight="1" x14ac:dyDescent="0.25">
      <c r="A14" s="295"/>
      <c r="B14" s="298"/>
      <c r="C14" s="95" t="s">
        <v>83</v>
      </c>
      <c r="D14" s="62" t="s">
        <v>81</v>
      </c>
      <c r="E14" s="27" t="s">
        <v>82</v>
      </c>
      <c r="F14" s="127"/>
      <c r="G14" s="25">
        <v>0</v>
      </c>
      <c r="H14" s="83" t="s">
        <v>62</v>
      </c>
      <c r="I14" s="56">
        <v>28000</v>
      </c>
      <c r="J14" s="27">
        <v>28000</v>
      </c>
      <c r="K14" s="131">
        <v>5600</v>
      </c>
      <c r="L14" s="24">
        <f t="shared" si="0"/>
        <v>100</v>
      </c>
      <c r="M14" s="9"/>
    </row>
    <row r="15" spans="1:13" ht="40.5" customHeight="1" x14ac:dyDescent="0.25">
      <c r="A15" s="295"/>
      <c r="B15" s="298"/>
      <c r="C15" s="303" t="s">
        <v>41</v>
      </c>
      <c r="D15" s="276" t="s">
        <v>15</v>
      </c>
      <c r="E15" s="304" t="s">
        <v>15</v>
      </c>
      <c r="F15" s="305"/>
      <c r="G15" s="306">
        <v>0</v>
      </c>
      <c r="H15" s="83" t="s">
        <v>36</v>
      </c>
      <c r="I15" s="218">
        <v>144</v>
      </c>
      <c r="J15" s="216">
        <v>67</v>
      </c>
      <c r="K15" s="131">
        <v>2</v>
      </c>
      <c r="L15" s="24">
        <f>J15/I15*100</f>
        <v>46.527777777777779</v>
      </c>
      <c r="M15" s="58"/>
    </row>
    <row r="16" spans="1:13" ht="47.25" customHeight="1" thickBot="1" x14ac:dyDescent="0.3">
      <c r="A16" s="296"/>
      <c r="B16" s="299"/>
      <c r="C16" s="286"/>
      <c r="D16" s="278"/>
      <c r="E16" s="278"/>
      <c r="F16" s="278"/>
      <c r="G16" s="283"/>
      <c r="H16" s="84" t="s">
        <v>37</v>
      </c>
      <c r="I16" s="55">
        <v>576</v>
      </c>
      <c r="J16" s="28">
        <v>268</v>
      </c>
      <c r="K16" s="131">
        <v>11</v>
      </c>
      <c r="L16" s="50">
        <f>J16/I16*100</f>
        <v>46.527777777777779</v>
      </c>
      <c r="M16" s="10"/>
    </row>
    <row r="17" spans="1:13" ht="57.75" customHeight="1" thickBot="1" x14ac:dyDescent="0.3">
      <c r="A17" s="45">
        <v>2</v>
      </c>
      <c r="B17" s="85" t="s">
        <v>28</v>
      </c>
      <c r="C17" s="90" t="s">
        <v>50</v>
      </c>
      <c r="D17" s="60" t="s">
        <v>25</v>
      </c>
      <c r="E17" s="65">
        <v>13</v>
      </c>
      <c r="F17" s="20">
        <v>0.1</v>
      </c>
      <c r="G17" s="46">
        <v>0</v>
      </c>
      <c r="H17" s="93" t="s">
        <v>54</v>
      </c>
      <c r="I17" s="60">
        <v>1</v>
      </c>
      <c r="J17" s="19">
        <v>1</v>
      </c>
      <c r="K17" s="129" t="s">
        <v>75</v>
      </c>
      <c r="L17" s="47">
        <f t="shared" ref="L17" si="1">J17/I17*100</f>
        <v>100</v>
      </c>
      <c r="M17" s="10"/>
    </row>
    <row r="18" spans="1:13" ht="63" customHeight="1" thickBot="1" x14ac:dyDescent="0.3">
      <c r="A18" s="341">
        <v>3</v>
      </c>
      <c r="B18" s="344" t="s">
        <v>117</v>
      </c>
      <c r="C18" s="373" t="s">
        <v>115</v>
      </c>
      <c r="D18" s="287" t="s">
        <v>27</v>
      </c>
      <c r="E18" s="288">
        <v>0</v>
      </c>
      <c r="F18" s="289">
        <v>0.1</v>
      </c>
      <c r="G18" s="362">
        <v>0</v>
      </c>
      <c r="H18" s="133" t="s">
        <v>116</v>
      </c>
      <c r="I18" s="61">
        <v>11110</v>
      </c>
      <c r="J18" s="14">
        <v>7344</v>
      </c>
      <c r="K18" s="140">
        <v>1666</v>
      </c>
      <c r="L18" s="134">
        <f>J18/I18*100</f>
        <v>66.102610261026101</v>
      </c>
      <c r="M18" s="10"/>
    </row>
    <row r="19" spans="1:13" ht="78" customHeight="1" thickBot="1" x14ac:dyDescent="0.3">
      <c r="A19" s="353"/>
      <c r="B19" s="375"/>
      <c r="C19" s="376"/>
      <c r="D19" s="278"/>
      <c r="E19" s="377"/>
      <c r="F19" s="278"/>
      <c r="G19" s="283"/>
      <c r="H19" s="132" t="s">
        <v>118</v>
      </c>
      <c r="I19" s="222">
        <v>2180</v>
      </c>
      <c r="J19" s="223">
        <v>1125</v>
      </c>
      <c r="K19" s="220">
        <v>109</v>
      </c>
      <c r="L19" s="221">
        <f t="shared" ref="L19" si="2">J19/I19*100</f>
        <v>51.605504587155963</v>
      </c>
      <c r="M19" s="10"/>
    </row>
    <row r="20" spans="1:13" ht="29.25" customHeight="1" thickBot="1" x14ac:dyDescent="0.3">
      <c r="A20" s="330" t="s">
        <v>16</v>
      </c>
      <c r="B20" s="331"/>
      <c r="C20" s="331"/>
      <c r="D20" s="331"/>
      <c r="E20" s="331"/>
      <c r="F20" s="331"/>
      <c r="G20" s="331"/>
      <c r="H20" s="331"/>
      <c r="I20" s="331"/>
      <c r="J20" s="331"/>
      <c r="K20" s="331"/>
      <c r="L20" s="331"/>
      <c r="M20" s="332"/>
    </row>
    <row r="21" spans="1:13" ht="35.25" customHeight="1" thickBot="1" x14ac:dyDescent="0.3">
      <c r="A21" s="381" t="s">
        <v>67</v>
      </c>
      <c r="B21" s="382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3"/>
    </row>
    <row r="22" spans="1:13" ht="69.75" customHeight="1" x14ac:dyDescent="0.25">
      <c r="A22" s="294">
        <v>1</v>
      </c>
      <c r="B22" s="354" t="s">
        <v>80</v>
      </c>
      <c r="C22" s="206" t="s">
        <v>70</v>
      </c>
      <c r="D22" s="61">
        <v>100</v>
      </c>
      <c r="E22" s="15">
        <v>100</v>
      </c>
      <c r="F22" s="202">
        <v>0.1</v>
      </c>
      <c r="G22" s="44">
        <v>0</v>
      </c>
      <c r="H22" s="123" t="s">
        <v>69</v>
      </c>
      <c r="I22" s="57">
        <v>22.597999999999999</v>
      </c>
      <c r="J22" s="15">
        <v>22.393000000000001</v>
      </c>
      <c r="K22" s="124">
        <v>0.1</v>
      </c>
      <c r="L22" s="209">
        <v>2.1078000000000001</v>
      </c>
      <c r="M22" s="12"/>
    </row>
    <row r="23" spans="1:13" ht="70.5" customHeight="1" x14ac:dyDescent="0.25">
      <c r="A23" s="295"/>
      <c r="B23" s="298"/>
      <c r="C23" s="95" t="s">
        <v>71</v>
      </c>
      <c r="D23" s="62">
        <v>100</v>
      </c>
      <c r="E23" s="27">
        <v>100</v>
      </c>
      <c r="F23" s="4">
        <v>0.1</v>
      </c>
      <c r="G23" s="25">
        <v>0</v>
      </c>
      <c r="H23" s="110" t="s">
        <v>73</v>
      </c>
      <c r="I23" s="213">
        <v>23.678000000000001</v>
      </c>
      <c r="J23" s="26">
        <v>23.472999999999999</v>
      </c>
      <c r="K23" s="114">
        <v>0.1</v>
      </c>
      <c r="L23" s="24">
        <v>2.2157</v>
      </c>
      <c r="M23" s="9"/>
    </row>
    <row r="24" spans="1:13" ht="57" customHeight="1" thickBot="1" x14ac:dyDescent="0.3">
      <c r="A24" s="295"/>
      <c r="B24" s="298"/>
      <c r="C24" s="95" t="s">
        <v>63</v>
      </c>
      <c r="D24" s="197">
        <v>100</v>
      </c>
      <c r="E24" s="26">
        <v>100</v>
      </c>
      <c r="F24" s="212">
        <v>0.1</v>
      </c>
      <c r="G24" s="23">
        <v>0</v>
      </c>
      <c r="H24" s="110" t="s">
        <v>64</v>
      </c>
      <c r="I24" s="113">
        <v>13</v>
      </c>
      <c r="J24" s="112">
        <v>13</v>
      </c>
      <c r="K24" s="115">
        <v>0.1</v>
      </c>
      <c r="L24" s="24">
        <v>1.3</v>
      </c>
      <c r="M24" s="10"/>
    </row>
    <row r="25" spans="1:13" ht="51" customHeight="1" thickBot="1" x14ac:dyDescent="0.3">
      <c r="A25" s="353"/>
      <c r="B25" s="355"/>
      <c r="C25" s="109" t="s">
        <v>72</v>
      </c>
      <c r="D25" s="201">
        <v>100</v>
      </c>
      <c r="E25" s="217">
        <v>100</v>
      </c>
      <c r="F25" s="214">
        <v>0.1</v>
      </c>
      <c r="G25" s="215">
        <v>0</v>
      </c>
      <c r="H25" s="96" t="s">
        <v>74</v>
      </c>
      <c r="I25" s="201">
        <v>4</v>
      </c>
      <c r="J25" s="217">
        <v>4</v>
      </c>
      <c r="K25" s="116" t="s">
        <v>75</v>
      </c>
      <c r="L25" s="50"/>
      <c r="M25" s="58"/>
    </row>
    <row r="26" spans="1:13" ht="129.75" customHeight="1" thickBot="1" x14ac:dyDescent="0.3">
      <c r="A26" s="342">
        <v>2</v>
      </c>
      <c r="B26" s="356" t="s">
        <v>77</v>
      </c>
      <c r="C26" s="284" t="s">
        <v>78</v>
      </c>
      <c r="D26" s="287">
        <v>100</v>
      </c>
      <c r="E26" s="288">
        <v>100</v>
      </c>
      <c r="F26" s="289">
        <v>0.1</v>
      </c>
      <c r="G26" s="290">
        <v>0</v>
      </c>
      <c r="H26" s="359" t="s">
        <v>76</v>
      </c>
      <c r="I26" s="276">
        <v>54.42</v>
      </c>
      <c r="J26" s="279">
        <v>23.77</v>
      </c>
      <c r="K26" s="280">
        <v>0.1</v>
      </c>
      <c r="L26" s="281">
        <f>J26/I26*100</f>
        <v>43.678794560823228</v>
      </c>
      <c r="M26" s="58"/>
    </row>
    <row r="27" spans="1:13" ht="45" hidden="1" customHeight="1" x14ac:dyDescent="0.25">
      <c r="A27" s="358"/>
      <c r="B27" s="357"/>
      <c r="C27" s="285"/>
      <c r="D27" s="277"/>
      <c r="E27" s="277"/>
      <c r="F27" s="277"/>
      <c r="G27" s="282"/>
      <c r="H27" s="285"/>
      <c r="I27" s="277"/>
      <c r="J27" s="277"/>
      <c r="K27" s="277"/>
      <c r="L27" s="282"/>
      <c r="M27" s="58"/>
    </row>
    <row r="28" spans="1:13" ht="72.75" hidden="1" customHeight="1" x14ac:dyDescent="0.25">
      <c r="A28" s="353"/>
      <c r="B28" s="355"/>
      <c r="C28" s="286"/>
      <c r="D28" s="278"/>
      <c r="E28" s="278"/>
      <c r="F28" s="278"/>
      <c r="G28" s="283"/>
      <c r="H28" s="286"/>
      <c r="I28" s="278"/>
      <c r="J28" s="278"/>
      <c r="K28" s="278"/>
      <c r="L28" s="283"/>
      <c r="M28" s="9"/>
    </row>
    <row r="29" spans="1:13" ht="34.5" customHeight="1" thickBot="1" x14ac:dyDescent="0.3">
      <c r="A29" s="330" t="s">
        <v>114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2"/>
    </row>
    <row r="30" spans="1:13" ht="39.75" customHeight="1" thickBot="1" x14ac:dyDescent="0.3">
      <c r="A30" s="384" t="s">
        <v>6</v>
      </c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0"/>
    </row>
    <row r="31" spans="1:13" ht="72.75" customHeight="1" thickBot="1" x14ac:dyDescent="0.3">
      <c r="A31" s="45">
        <v>1</v>
      </c>
      <c r="B31" s="85" t="s">
        <v>20</v>
      </c>
      <c r="C31" s="89" t="s">
        <v>42</v>
      </c>
      <c r="D31" s="60">
        <v>100</v>
      </c>
      <c r="E31" s="19">
        <v>100</v>
      </c>
      <c r="F31" s="20">
        <v>0.1</v>
      </c>
      <c r="G31" s="46">
        <v>0</v>
      </c>
      <c r="H31" s="93" t="s">
        <v>43</v>
      </c>
      <c r="I31" s="60">
        <v>4</v>
      </c>
      <c r="J31" s="19">
        <v>0</v>
      </c>
      <c r="K31" s="20" t="s">
        <v>75</v>
      </c>
      <c r="L31" s="47">
        <f t="shared" ref="L31:L50" si="3">J31/I31*100</f>
        <v>0</v>
      </c>
      <c r="M31" s="12" t="e">
        <f>(G31+K31)/2</f>
        <v>#VALUE!</v>
      </c>
    </row>
    <row r="32" spans="1:13" ht="72.75" customHeight="1" thickBot="1" x14ac:dyDescent="0.3">
      <c r="A32" s="45">
        <v>2</v>
      </c>
      <c r="B32" s="85" t="s">
        <v>19</v>
      </c>
      <c r="C32" s="89" t="s">
        <v>46</v>
      </c>
      <c r="D32" s="60">
        <v>100</v>
      </c>
      <c r="E32" s="19">
        <v>100</v>
      </c>
      <c r="F32" s="20">
        <v>0.1</v>
      </c>
      <c r="G32" s="46">
        <v>0</v>
      </c>
      <c r="H32" s="93" t="s">
        <v>44</v>
      </c>
      <c r="I32" s="60">
        <v>1</v>
      </c>
      <c r="J32" s="19">
        <v>0</v>
      </c>
      <c r="K32" s="20" t="s">
        <v>75</v>
      </c>
      <c r="L32" s="48">
        <f t="shared" si="3"/>
        <v>0</v>
      </c>
      <c r="M32" s="12"/>
    </row>
    <row r="33" spans="1:13" ht="72.75" customHeight="1" thickBot="1" x14ac:dyDescent="0.3">
      <c r="A33" s="45">
        <v>3</v>
      </c>
      <c r="B33" s="85" t="s">
        <v>35</v>
      </c>
      <c r="C33" s="89" t="s">
        <v>45</v>
      </c>
      <c r="D33" s="60">
        <v>100</v>
      </c>
      <c r="E33" s="19">
        <v>100</v>
      </c>
      <c r="F33" s="20">
        <v>0.1</v>
      </c>
      <c r="G33" s="46">
        <v>0</v>
      </c>
      <c r="H33" s="93" t="s">
        <v>47</v>
      </c>
      <c r="I33" s="60">
        <v>20</v>
      </c>
      <c r="J33" s="19">
        <v>2</v>
      </c>
      <c r="K33" s="129" t="s">
        <v>75</v>
      </c>
      <c r="L33" s="48">
        <f t="shared" si="3"/>
        <v>10</v>
      </c>
      <c r="M33" s="12"/>
    </row>
    <row r="34" spans="1:13" ht="34.5" customHeight="1" x14ac:dyDescent="0.25">
      <c r="A34" s="341">
        <v>4</v>
      </c>
      <c r="B34" s="344" t="s">
        <v>21</v>
      </c>
      <c r="C34" s="91" t="s">
        <v>48</v>
      </c>
      <c r="D34" s="61">
        <v>96</v>
      </c>
      <c r="E34" s="14">
        <v>100</v>
      </c>
      <c r="F34" s="16">
        <v>0.1</v>
      </c>
      <c r="G34" s="59">
        <v>0</v>
      </c>
      <c r="H34" s="352" t="s">
        <v>43</v>
      </c>
      <c r="I34" s="347">
        <v>38</v>
      </c>
      <c r="J34" s="350">
        <v>36</v>
      </c>
      <c r="K34" s="335">
        <v>3</v>
      </c>
      <c r="L34" s="338">
        <f t="shared" si="3"/>
        <v>94.73684210526315</v>
      </c>
      <c r="M34" s="9"/>
    </row>
    <row r="35" spans="1:13" ht="34.5" customHeight="1" x14ac:dyDescent="0.25">
      <c r="A35" s="342"/>
      <c r="B35" s="345"/>
      <c r="C35" s="92" t="s">
        <v>49</v>
      </c>
      <c r="D35" s="62">
        <v>90</v>
      </c>
      <c r="E35" s="100">
        <v>98</v>
      </c>
      <c r="F35" s="212">
        <v>0.1</v>
      </c>
      <c r="G35" s="8">
        <v>0</v>
      </c>
      <c r="H35" s="285"/>
      <c r="I35" s="348"/>
      <c r="J35" s="279"/>
      <c r="K35" s="336"/>
      <c r="L35" s="339" t="e">
        <f t="shared" si="3"/>
        <v>#DIV/0!</v>
      </c>
      <c r="M35" s="9"/>
    </row>
    <row r="36" spans="1:13" ht="34.5" customHeight="1" thickBot="1" x14ac:dyDescent="0.3">
      <c r="A36" s="343"/>
      <c r="B36" s="346"/>
      <c r="C36" s="90" t="s">
        <v>50</v>
      </c>
      <c r="D36" s="63" t="s">
        <v>90</v>
      </c>
      <c r="E36" s="101">
        <v>4</v>
      </c>
      <c r="F36" s="214">
        <v>0.1</v>
      </c>
      <c r="G36" s="64">
        <v>0</v>
      </c>
      <c r="H36" s="286"/>
      <c r="I36" s="349"/>
      <c r="J36" s="351"/>
      <c r="K36" s="337"/>
      <c r="L36" s="340" t="e">
        <f t="shared" si="3"/>
        <v>#DIV/0!</v>
      </c>
      <c r="M36" s="9"/>
    </row>
    <row r="37" spans="1:13" ht="34.5" customHeight="1" x14ac:dyDescent="0.25">
      <c r="A37" s="341">
        <v>5</v>
      </c>
      <c r="B37" s="344" t="s">
        <v>22</v>
      </c>
      <c r="C37" s="91" t="s">
        <v>48</v>
      </c>
      <c r="D37" s="61">
        <v>96</v>
      </c>
      <c r="E37" s="14">
        <v>100</v>
      </c>
      <c r="F37" s="16">
        <v>0.1</v>
      </c>
      <c r="G37" s="59">
        <v>0</v>
      </c>
      <c r="H37" s="352" t="s">
        <v>44</v>
      </c>
      <c r="I37" s="347">
        <v>1</v>
      </c>
      <c r="J37" s="350">
        <v>1</v>
      </c>
      <c r="K37" s="335" t="s">
        <v>75</v>
      </c>
      <c r="L37" s="338">
        <f t="shared" si="3"/>
        <v>100</v>
      </c>
      <c r="M37" s="9"/>
    </row>
    <row r="38" spans="1:13" ht="34.5" customHeight="1" x14ac:dyDescent="0.25">
      <c r="A38" s="342"/>
      <c r="B38" s="345"/>
      <c r="C38" s="92" t="s">
        <v>49</v>
      </c>
      <c r="D38" s="62">
        <v>90</v>
      </c>
      <c r="E38" s="100">
        <v>98</v>
      </c>
      <c r="F38" s="212">
        <v>0.1</v>
      </c>
      <c r="G38" s="8">
        <v>0</v>
      </c>
      <c r="H38" s="285"/>
      <c r="I38" s="348"/>
      <c r="J38" s="279"/>
      <c r="K38" s="336"/>
      <c r="L38" s="339" t="e">
        <f t="shared" si="3"/>
        <v>#DIV/0!</v>
      </c>
      <c r="M38" s="9"/>
    </row>
    <row r="39" spans="1:13" ht="34.5" customHeight="1" thickBot="1" x14ac:dyDescent="0.3">
      <c r="A39" s="343"/>
      <c r="B39" s="346"/>
      <c r="C39" s="90" t="s">
        <v>50</v>
      </c>
      <c r="D39" s="63" t="s">
        <v>18</v>
      </c>
      <c r="E39" s="101">
        <v>0</v>
      </c>
      <c r="F39" s="214">
        <v>0.1</v>
      </c>
      <c r="G39" s="64">
        <v>0</v>
      </c>
      <c r="H39" s="286"/>
      <c r="I39" s="349"/>
      <c r="J39" s="351"/>
      <c r="K39" s="337"/>
      <c r="L39" s="340" t="e">
        <f t="shared" si="3"/>
        <v>#DIV/0!</v>
      </c>
      <c r="M39" s="9"/>
    </row>
    <row r="40" spans="1:13" ht="96" customHeight="1" thickBot="1" x14ac:dyDescent="0.3">
      <c r="A40" s="45">
        <v>6</v>
      </c>
      <c r="B40" s="85" t="s">
        <v>34</v>
      </c>
      <c r="C40" s="90" t="s">
        <v>50</v>
      </c>
      <c r="D40" s="60" t="s">
        <v>17</v>
      </c>
      <c r="E40" s="19">
        <v>5</v>
      </c>
      <c r="F40" s="20">
        <v>0.1</v>
      </c>
      <c r="G40" s="46">
        <v>0</v>
      </c>
      <c r="H40" s="93" t="s">
        <v>47</v>
      </c>
      <c r="I40" s="60">
        <v>631</v>
      </c>
      <c r="J40" s="65">
        <v>631</v>
      </c>
      <c r="K40" s="129">
        <v>54</v>
      </c>
      <c r="L40" s="47">
        <f t="shared" si="3"/>
        <v>100</v>
      </c>
      <c r="M40" s="9"/>
    </row>
    <row r="41" spans="1:13" ht="96.75" customHeight="1" thickBot="1" x14ac:dyDescent="0.3">
      <c r="A41" s="45">
        <v>7</v>
      </c>
      <c r="B41" s="85" t="s">
        <v>23</v>
      </c>
      <c r="C41" s="90" t="s">
        <v>50</v>
      </c>
      <c r="D41" s="60" t="s">
        <v>18</v>
      </c>
      <c r="E41" s="19">
        <v>0</v>
      </c>
      <c r="F41" s="20">
        <v>0.1</v>
      </c>
      <c r="G41" s="46">
        <v>0</v>
      </c>
      <c r="H41" s="93" t="s">
        <v>51</v>
      </c>
      <c r="I41" s="60">
        <v>46</v>
      </c>
      <c r="J41" s="19">
        <v>46</v>
      </c>
      <c r="K41" s="129">
        <v>4</v>
      </c>
      <c r="L41" s="47">
        <f t="shared" si="3"/>
        <v>100</v>
      </c>
      <c r="M41" s="9"/>
    </row>
    <row r="42" spans="1:13" ht="36" customHeight="1" x14ac:dyDescent="0.25">
      <c r="A42" s="342">
        <v>8</v>
      </c>
      <c r="B42" s="345" t="s">
        <v>24</v>
      </c>
      <c r="C42" s="91" t="s">
        <v>48</v>
      </c>
      <c r="D42" s="197">
        <v>96</v>
      </c>
      <c r="E42" s="199">
        <v>100</v>
      </c>
      <c r="F42" s="212">
        <v>0.1</v>
      </c>
      <c r="G42" s="207">
        <v>0</v>
      </c>
      <c r="H42" s="352" t="s">
        <v>52</v>
      </c>
      <c r="I42" s="348">
        <v>1</v>
      </c>
      <c r="J42" s="279">
        <v>1</v>
      </c>
      <c r="K42" s="336" t="s">
        <v>75</v>
      </c>
      <c r="L42" s="362">
        <f t="shared" si="3"/>
        <v>100</v>
      </c>
      <c r="M42" s="9"/>
    </row>
    <row r="43" spans="1:13" ht="36" customHeight="1" x14ac:dyDescent="0.25">
      <c r="A43" s="342"/>
      <c r="B43" s="345"/>
      <c r="C43" s="92" t="s">
        <v>49</v>
      </c>
      <c r="D43" s="62">
        <v>90</v>
      </c>
      <c r="E43" s="100">
        <v>98</v>
      </c>
      <c r="F43" s="4">
        <v>0.1</v>
      </c>
      <c r="G43" s="8">
        <v>0</v>
      </c>
      <c r="H43" s="285"/>
      <c r="I43" s="348"/>
      <c r="J43" s="279"/>
      <c r="K43" s="336"/>
      <c r="L43" s="363" t="e">
        <f t="shared" si="3"/>
        <v>#DIV/0!</v>
      </c>
      <c r="M43" s="9"/>
    </row>
    <row r="44" spans="1:13" ht="36" customHeight="1" thickBot="1" x14ac:dyDescent="0.3">
      <c r="A44" s="365"/>
      <c r="B44" s="366"/>
      <c r="C44" s="90" t="s">
        <v>50</v>
      </c>
      <c r="D44" s="62" t="s">
        <v>25</v>
      </c>
      <c r="E44" s="100">
        <v>0</v>
      </c>
      <c r="F44" s="22">
        <v>0.1</v>
      </c>
      <c r="G44" s="8">
        <v>0</v>
      </c>
      <c r="H44" s="286"/>
      <c r="I44" s="367"/>
      <c r="J44" s="368"/>
      <c r="K44" s="361"/>
      <c r="L44" s="364" t="e">
        <f t="shared" si="3"/>
        <v>#DIV/0!</v>
      </c>
      <c r="M44" s="9"/>
    </row>
    <row r="45" spans="1:13" ht="93" customHeight="1" thickBot="1" x14ac:dyDescent="0.3">
      <c r="A45" s="45">
        <v>9</v>
      </c>
      <c r="B45" s="85" t="s">
        <v>26</v>
      </c>
      <c r="C45" s="90" t="s">
        <v>50</v>
      </c>
      <c r="D45" s="60" t="s">
        <v>27</v>
      </c>
      <c r="E45" s="19">
        <v>0</v>
      </c>
      <c r="F45" s="20">
        <v>0.1</v>
      </c>
      <c r="G45" s="46">
        <v>0</v>
      </c>
      <c r="H45" s="93" t="s">
        <v>53</v>
      </c>
      <c r="I45" s="60">
        <v>17</v>
      </c>
      <c r="J45" s="19">
        <v>17</v>
      </c>
      <c r="K45" s="129">
        <v>1</v>
      </c>
      <c r="L45" s="48">
        <f t="shared" si="3"/>
        <v>100</v>
      </c>
      <c r="M45" s="9"/>
    </row>
    <row r="46" spans="1:13" ht="57.75" customHeight="1" thickBot="1" x14ac:dyDescent="0.3">
      <c r="A46" s="45">
        <v>10</v>
      </c>
      <c r="B46" s="85" t="s">
        <v>28</v>
      </c>
      <c r="C46" s="90" t="s">
        <v>50</v>
      </c>
      <c r="D46" s="60" t="s">
        <v>79</v>
      </c>
      <c r="E46" s="65">
        <v>2</v>
      </c>
      <c r="F46" s="20">
        <v>0.1</v>
      </c>
      <c r="G46" s="46">
        <v>0</v>
      </c>
      <c r="H46" s="93" t="s">
        <v>54</v>
      </c>
      <c r="I46" s="60">
        <v>8</v>
      </c>
      <c r="J46" s="19">
        <v>8</v>
      </c>
      <c r="K46" s="129" t="s">
        <v>75</v>
      </c>
      <c r="L46" s="47">
        <f t="shared" si="3"/>
        <v>100</v>
      </c>
      <c r="M46" s="9"/>
    </row>
    <row r="47" spans="1:13" ht="105" customHeight="1" x14ac:dyDescent="0.25">
      <c r="A47" s="341">
        <v>11</v>
      </c>
      <c r="B47" s="371" t="s">
        <v>105</v>
      </c>
      <c r="C47" s="373" t="s">
        <v>92</v>
      </c>
      <c r="D47" s="287" t="s">
        <v>93</v>
      </c>
      <c r="E47" s="350">
        <v>1</v>
      </c>
      <c r="F47" s="289"/>
      <c r="G47" s="362">
        <v>0</v>
      </c>
      <c r="H47" s="133" t="s">
        <v>55</v>
      </c>
      <c r="I47" s="61">
        <v>16</v>
      </c>
      <c r="J47" s="14">
        <v>16</v>
      </c>
      <c r="K47" s="140">
        <v>4</v>
      </c>
      <c r="L47" s="134">
        <f t="shared" si="3"/>
        <v>100</v>
      </c>
      <c r="M47" s="9"/>
    </row>
    <row r="48" spans="1:13" ht="129.75" customHeight="1" thickBot="1" x14ac:dyDescent="0.3">
      <c r="A48" s="358"/>
      <c r="B48" s="372"/>
      <c r="C48" s="374"/>
      <c r="D48" s="277"/>
      <c r="E48" s="277"/>
      <c r="F48" s="277"/>
      <c r="G48" s="282"/>
      <c r="H48" s="203" t="s">
        <v>88</v>
      </c>
      <c r="I48" s="196">
        <v>312</v>
      </c>
      <c r="J48" s="198">
        <v>149</v>
      </c>
      <c r="K48" s="191">
        <v>30</v>
      </c>
      <c r="L48" s="192">
        <f t="shared" si="3"/>
        <v>47.756410256410255</v>
      </c>
      <c r="M48" s="9"/>
    </row>
    <row r="49" spans="1:14" ht="137.25" customHeight="1" thickBot="1" x14ac:dyDescent="0.3">
      <c r="A49" s="45">
        <v>12</v>
      </c>
      <c r="B49" s="106" t="s">
        <v>89</v>
      </c>
      <c r="C49" s="89" t="s">
        <v>87</v>
      </c>
      <c r="D49" s="60">
        <v>0</v>
      </c>
      <c r="E49" s="19">
        <v>0</v>
      </c>
      <c r="F49" s="20">
        <v>0.1</v>
      </c>
      <c r="G49" s="46">
        <v>0</v>
      </c>
      <c r="H49" s="93" t="s">
        <v>94</v>
      </c>
      <c r="I49" s="60">
        <v>30</v>
      </c>
      <c r="J49" s="19">
        <v>15</v>
      </c>
      <c r="K49" s="129">
        <v>4</v>
      </c>
      <c r="L49" s="47">
        <f t="shared" si="3"/>
        <v>50</v>
      </c>
      <c r="M49" s="58"/>
    </row>
    <row r="50" spans="1:14" ht="148.5" customHeight="1" thickBot="1" x14ac:dyDescent="0.3">
      <c r="A50" s="194">
        <v>13</v>
      </c>
      <c r="B50" s="219" t="s">
        <v>106</v>
      </c>
      <c r="C50" s="135" t="s">
        <v>107</v>
      </c>
      <c r="D50" s="196">
        <v>80</v>
      </c>
      <c r="E50" s="198">
        <v>80</v>
      </c>
      <c r="F50" s="205">
        <v>0.1</v>
      </c>
      <c r="G50" s="193">
        <v>0</v>
      </c>
      <c r="H50" s="203" t="s">
        <v>108</v>
      </c>
      <c r="I50" s="196">
        <v>6</v>
      </c>
      <c r="J50" s="198">
        <v>6</v>
      </c>
      <c r="K50" s="141" t="s">
        <v>75</v>
      </c>
      <c r="L50" s="192">
        <f t="shared" si="3"/>
        <v>100</v>
      </c>
      <c r="M50" s="58"/>
    </row>
    <row r="51" spans="1:14" ht="34.5" customHeight="1" thickBot="1" x14ac:dyDescent="0.3">
      <c r="A51" s="330" t="s">
        <v>68</v>
      </c>
      <c r="B51" s="369"/>
      <c r="C51" s="369"/>
      <c r="D51" s="369"/>
      <c r="E51" s="369"/>
      <c r="F51" s="369"/>
      <c r="G51" s="369"/>
      <c r="H51" s="369"/>
      <c r="I51" s="369"/>
      <c r="J51" s="369"/>
      <c r="K51" s="369"/>
      <c r="L51" s="370"/>
      <c r="M51" s="136"/>
      <c r="N51" s="136"/>
    </row>
    <row r="52" spans="1:14" ht="47.25" customHeight="1" x14ac:dyDescent="0.3">
      <c r="A52" s="360" t="s">
        <v>113</v>
      </c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</row>
    <row r="53" spans="1:14" ht="18.75" x14ac:dyDescent="0.3">
      <c r="A53" s="97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</row>
    <row r="55" spans="1:14" s="5" customFormat="1" ht="18.75" x14ac:dyDescent="0.25">
      <c r="A55" s="99" t="s">
        <v>29</v>
      </c>
      <c r="K55" s="5" t="s">
        <v>30</v>
      </c>
    </row>
  </sheetData>
  <mergeCells count="72">
    <mergeCell ref="A51:L51"/>
    <mergeCell ref="A52:L52"/>
    <mergeCell ref="B47:B48"/>
    <mergeCell ref="C47:C48"/>
    <mergeCell ref="D47:D48"/>
    <mergeCell ref="E47:E48"/>
    <mergeCell ref="F47:F48"/>
    <mergeCell ref="G47:G48"/>
    <mergeCell ref="L42:L44"/>
    <mergeCell ref="B37:B39"/>
    <mergeCell ref="H37:H39"/>
    <mergeCell ref="I37:I39"/>
    <mergeCell ref="J37:J39"/>
    <mergeCell ref="K37:K39"/>
    <mergeCell ref="L37:L39"/>
    <mergeCell ref="B42:B44"/>
    <mergeCell ref="H42:H44"/>
    <mergeCell ref="I42:I44"/>
    <mergeCell ref="J42:J44"/>
    <mergeCell ref="K42:K44"/>
    <mergeCell ref="L26:L28"/>
    <mergeCell ref="A30:M30"/>
    <mergeCell ref="B34:B36"/>
    <mergeCell ref="H34:H36"/>
    <mergeCell ref="I34:I36"/>
    <mergeCell ref="J34:J36"/>
    <mergeCell ref="K34:K36"/>
    <mergeCell ref="L34:L36"/>
    <mergeCell ref="G26:G28"/>
    <mergeCell ref="H26:H28"/>
    <mergeCell ref="I26:I28"/>
    <mergeCell ref="J26:J28"/>
    <mergeCell ref="K26:K28"/>
    <mergeCell ref="A42:A44"/>
    <mergeCell ref="A47:A48"/>
    <mergeCell ref="A1:M1"/>
    <mergeCell ref="B2:L2"/>
    <mergeCell ref="M2:M6"/>
    <mergeCell ref="B3:B6"/>
    <mergeCell ref="C3:G4"/>
    <mergeCell ref="H3:L4"/>
    <mergeCell ref="A8:M8"/>
    <mergeCell ref="A10:M10"/>
    <mergeCell ref="A2:A6"/>
    <mergeCell ref="A12:A16"/>
    <mergeCell ref="A22:A25"/>
    <mergeCell ref="A26:A28"/>
    <mergeCell ref="A34:A36"/>
    <mergeCell ref="E15:E16"/>
    <mergeCell ref="A37:A39"/>
    <mergeCell ref="A11:M11"/>
    <mergeCell ref="B12:B16"/>
    <mergeCell ref="C15:C16"/>
    <mergeCell ref="D15:D16"/>
    <mergeCell ref="B22:B25"/>
    <mergeCell ref="F15:F16"/>
    <mergeCell ref="G15:G16"/>
    <mergeCell ref="A20:M20"/>
    <mergeCell ref="A21:M21"/>
    <mergeCell ref="A29:M29"/>
    <mergeCell ref="B26:B28"/>
    <mergeCell ref="C26:C28"/>
    <mergeCell ref="D26:D28"/>
    <mergeCell ref="E26:E28"/>
    <mergeCell ref="F26:F28"/>
    <mergeCell ref="F18:F19"/>
    <mergeCell ref="G18:G19"/>
    <mergeCell ref="A18:A19"/>
    <mergeCell ref="B18:B19"/>
    <mergeCell ref="C18:C19"/>
    <mergeCell ref="D18:D19"/>
    <mergeCell ref="E18:E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opLeftCell="A21" zoomScale="75" zoomScaleNormal="75" workbookViewId="0">
      <selection activeCell="A27" sqref="A27:L29"/>
    </sheetView>
  </sheetViews>
  <sheetFormatPr defaultRowHeight="15" x14ac:dyDescent="0.25"/>
  <cols>
    <col min="1" max="1" width="6" style="98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406" t="s">
        <v>119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8"/>
    </row>
    <row r="2" spans="1:13" ht="30" customHeight="1" x14ac:dyDescent="0.25">
      <c r="A2" s="318" t="s">
        <v>0</v>
      </c>
      <c r="B2" s="411" t="s">
        <v>1</v>
      </c>
      <c r="C2" s="313"/>
      <c r="D2" s="313"/>
      <c r="E2" s="313"/>
      <c r="F2" s="313"/>
      <c r="G2" s="313"/>
      <c r="H2" s="313"/>
      <c r="I2" s="313"/>
      <c r="J2" s="313"/>
      <c r="K2" s="313"/>
      <c r="L2" s="314"/>
      <c r="M2" s="412" t="s">
        <v>8</v>
      </c>
    </row>
    <row r="3" spans="1:13" ht="32.25" customHeight="1" x14ac:dyDescent="0.25">
      <c r="A3" s="409"/>
      <c r="B3" s="415" t="s">
        <v>9</v>
      </c>
      <c r="C3" s="324" t="s">
        <v>65</v>
      </c>
      <c r="D3" s="418"/>
      <c r="E3" s="418"/>
      <c r="F3" s="418"/>
      <c r="G3" s="419"/>
      <c r="H3" s="324" t="s">
        <v>66</v>
      </c>
      <c r="I3" s="418"/>
      <c r="J3" s="418"/>
      <c r="K3" s="418"/>
      <c r="L3" s="419"/>
      <c r="M3" s="413"/>
    </row>
    <row r="4" spans="1:13" ht="21" customHeight="1" x14ac:dyDescent="0.25">
      <c r="A4" s="409"/>
      <c r="B4" s="416"/>
      <c r="C4" s="420"/>
      <c r="D4" s="421"/>
      <c r="E4" s="421"/>
      <c r="F4" s="421"/>
      <c r="G4" s="422"/>
      <c r="H4" s="420"/>
      <c r="I4" s="421"/>
      <c r="J4" s="421"/>
      <c r="K4" s="421"/>
      <c r="L4" s="422"/>
      <c r="M4" s="413"/>
    </row>
    <row r="5" spans="1:13" ht="31.5" hidden="1" customHeight="1" x14ac:dyDescent="0.25">
      <c r="A5" s="409"/>
      <c r="B5" s="416"/>
      <c r="C5" s="108"/>
      <c r="D5" s="231"/>
      <c r="E5" s="236"/>
      <c r="F5" s="236"/>
      <c r="G5" s="207"/>
      <c r="H5" s="6"/>
      <c r="I5" s="6"/>
      <c r="J5" s="6"/>
      <c r="K5" s="6"/>
      <c r="L5" s="40"/>
      <c r="M5" s="413"/>
    </row>
    <row r="6" spans="1:13" ht="66" customHeight="1" thickBot="1" x14ac:dyDescent="0.3">
      <c r="A6" s="410"/>
      <c r="B6" s="417"/>
      <c r="C6" s="241"/>
      <c r="D6" s="53" t="s">
        <v>33</v>
      </c>
      <c r="E6" s="38" t="s">
        <v>120</v>
      </c>
      <c r="F6" s="38" t="s">
        <v>2</v>
      </c>
      <c r="G6" s="39" t="s">
        <v>3</v>
      </c>
      <c r="H6" s="37"/>
      <c r="I6" s="53" t="s">
        <v>33</v>
      </c>
      <c r="J6" s="38" t="s">
        <v>120</v>
      </c>
      <c r="K6" s="38" t="s">
        <v>2</v>
      </c>
      <c r="L6" s="39" t="s">
        <v>4</v>
      </c>
      <c r="M6" s="414"/>
    </row>
    <row r="7" spans="1:13" ht="19.5" thickBot="1" x14ac:dyDescent="0.3">
      <c r="A7" s="107">
        <v>1</v>
      </c>
      <c r="B7" s="43">
        <v>2</v>
      </c>
      <c r="C7" s="107"/>
      <c r="D7" s="51">
        <v>3</v>
      </c>
      <c r="E7" s="103">
        <v>5</v>
      </c>
      <c r="F7" s="103">
        <v>6</v>
      </c>
      <c r="G7" s="42">
        <v>7</v>
      </c>
      <c r="H7" s="80"/>
      <c r="I7" s="41">
        <v>8</v>
      </c>
      <c r="J7" s="102">
        <v>10</v>
      </c>
      <c r="K7" s="102">
        <v>11</v>
      </c>
      <c r="L7" s="102">
        <v>12</v>
      </c>
      <c r="M7" s="49">
        <v>11</v>
      </c>
    </row>
    <row r="8" spans="1:13" ht="34.5" customHeight="1" thickBot="1" x14ac:dyDescent="0.3">
      <c r="A8" s="307" t="s">
        <v>96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9"/>
    </row>
    <row r="9" spans="1:13" ht="120.75" customHeight="1" thickBot="1" x14ac:dyDescent="0.3">
      <c r="A9" s="246">
        <v>1</v>
      </c>
      <c r="B9" s="247" t="s">
        <v>104</v>
      </c>
      <c r="C9" s="86" t="s">
        <v>98</v>
      </c>
      <c r="D9" s="61" t="s">
        <v>13</v>
      </c>
      <c r="E9" s="29">
        <v>0</v>
      </c>
      <c r="F9" s="30">
        <v>0.1</v>
      </c>
      <c r="G9" s="31">
        <v>0</v>
      </c>
      <c r="H9" s="86" t="s">
        <v>99</v>
      </c>
      <c r="I9" s="237">
        <v>2850</v>
      </c>
      <c r="J9" s="248">
        <v>2013</v>
      </c>
      <c r="K9" s="147">
        <v>285</v>
      </c>
      <c r="L9" s="249">
        <f>J9/I9*100</f>
        <v>70.631578947368425</v>
      </c>
      <c r="M9" s="34">
        <f>(G9+K9)/2</f>
        <v>142.5</v>
      </c>
    </row>
    <row r="10" spans="1:13" ht="32.25" customHeight="1" thickBot="1" x14ac:dyDescent="0.3">
      <c r="A10" s="330" t="s">
        <v>114</v>
      </c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7"/>
    </row>
    <row r="11" spans="1:13" ht="37.5" customHeight="1" thickBot="1" x14ac:dyDescent="0.3">
      <c r="A11" s="307" t="s">
        <v>103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9"/>
    </row>
    <row r="12" spans="1:13" ht="47.25" customHeight="1" x14ac:dyDescent="0.25">
      <c r="A12" s="294">
        <v>1</v>
      </c>
      <c r="B12" s="354" t="s">
        <v>12</v>
      </c>
      <c r="C12" s="243" t="s">
        <v>95</v>
      </c>
      <c r="D12" s="61" t="s">
        <v>13</v>
      </c>
      <c r="E12" s="26" t="s">
        <v>13</v>
      </c>
      <c r="F12" s="52"/>
      <c r="G12" s="23">
        <v>0</v>
      </c>
      <c r="H12" s="81" t="s">
        <v>38</v>
      </c>
      <c r="I12" s="54">
        <v>8</v>
      </c>
      <c r="J12" s="26">
        <v>8</v>
      </c>
      <c r="K12" s="131"/>
      <c r="L12" s="24">
        <f t="shared" ref="L12:L14" si="0">J12/I12*100</f>
        <v>100</v>
      </c>
      <c r="M12" s="12">
        <f>(G12+K12)/2</f>
        <v>0</v>
      </c>
    </row>
    <row r="13" spans="1:13" ht="47.25" customHeight="1" x14ac:dyDescent="0.25">
      <c r="A13" s="295"/>
      <c r="B13" s="298"/>
      <c r="C13" s="95" t="s">
        <v>40</v>
      </c>
      <c r="D13" s="62" t="s">
        <v>14</v>
      </c>
      <c r="E13" s="27" t="s">
        <v>14</v>
      </c>
      <c r="F13" s="52"/>
      <c r="G13" s="25">
        <v>0</v>
      </c>
      <c r="H13" s="82" t="s">
        <v>61</v>
      </c>
      <c r="I13" s="56">
        <v>7000</v>
      </c>
      <c r="J13" s="27">
        <v>7000</v>
      </c>
      <c r="K13" s="131">
        <v>1400</v>
      </c>
      <c r="L13" s="24">
        <f t="shared" si="0"/>
        <v>100</v>
      </c>
      <c r="M13" s="9"/>
    </row>
    <row r="14" spans="1:13" ht="68.25" customHeight="1" x14ac:dyDescent="0.25">
      <c r="A14" s="295"/>
      <c r="B14" s="298"/>
      <c r="C14" s="95" t="s">
        <v>83</v>
      </c>
      <c r="D14" s="62" t="s">
        <v>81</v>
      </c>
      <c r="E14" s="27" t="s">
        <v>82</v>
      </c>
      <c r="F14" s="127"/>
      <c r="G14" s="25">
        <v>0</v>
      </c>
      <c r="H14" s="83" t="s">
        <v>62</v>
      </c>
      <c r="I14" s="56">
        <v>28000</v>
      </c>
      <c r="J14" s="27">
        <v>28000</v>
      </c>
      <c r="K14" s="131">
        <v>5600</v>
      </c>
      <c r="L14" s="24">
        <f t="shared" si="0"/>
        <v>100</v>
      </c>
      <c r="M14" s="9"/>
    </row>
    <row r="15" spans="1:13" ht="40.5" customHeight="1" x14ac:dyDescent="0.25">
      <c r="A15" s="295"/>
      <c r="B15" s="298"/>
      <c r="C15" s="402" t="s">
        <v>41</v>
      </c>
      <c r="D15" s="403" t="s">
        <v>15</v>
      </c>
      <c r="E15" s="404" t="s">
        <v>15</v>
      </c>
      <c r="F15" s="305"/>
      <c r="G15" s="306">
        <v>0</v>
      </c>
      <c r="H15" s="83" t="s">
        <v>36</v>
      </c>
      <c r="I15" s="218">
        <v>144</v>
      </c>
      <c r="J15" s="216">
        <v>106</v>
      </c>
      <c r="K15" s="131">
        <v>2</v>
      </c>
      <c r="L15" s="24">
        <f>J15/I15*100</f>
        <v>73.611111111111114</v>
      </c>
      <c r="M15" s="58"/>
    </row>
    <row r="16" spans="1:13" ht="47.25" customHeight="1" thickBot="1" x14ac:dyDescent="0.3">
      <c r="A16" s="296"/>
      <c r="B16" s="299"/>
      <c r="C16" s="401"/>
      <c r="D16" s="391"/>
      <c r="E16" s="398"/>
      <c r="F16" s="405"/>
      <c r="G16" s="397"/>
      <c r="H16" s="84" t="s">
        <v>37</v>
      </c>
      <c r="I16" s="55">
        <v>576</v>
      </c>
      <c r="J16" s="28">
        <v>424</v>
      </c>
      <c r="K16" s="131">
        <v>11</v>
      </c>
      <c r="L16" s="50">
        <f>J16/I16*100</f>
        <v>73.611111111111114</v>
      </c>
      <c r="M16" s="10"/>
    </row>
    <row r="17" spans="1:13" ht="57.75" customHeight="1" thickBot="1" x14ac:dyDescent="0.3">
      <c r="A17" s="45">
        <v>2</v>
      </c>
      <c r="B17" s="85" t="s">
        <v>28</v>
      </c>
      <c r="C17" s="90" t="s">
        <v>50</v>
      </c>
      <c r="D17" s="60" t="s">
        <v>25</v>
      </c>
      <c r="E17" s="65">
        <v>16</v>
      </c>
      <c r="F17" s="20">
        <v>0.1</v>
      </c>
      <c r="G17" s="46">
        <v>0</v>
      </c>
      <c r="H17" s="93" t="s">
        <v>54</v>
      </c>
      <c r="I17" s="60">
        <v>1</v>
      </c>
      <c r="J17" s="19">
        <v>1</v>
      </c>
      <c r="K17" s="129" t="s">
        <v>75</v>
      </c>
      <c r="L17" s="47">
        <f t="shared" ref="L17" si="1">J17/I17*100</f>
        <v>100</v>
      </c>
      <c r="M17" s="10"/>
    </row>
    <row r="18" spans="1:13" ht="63" customHeight="1" thickBot="1" x14ac:dyDescent="0.3">
      <c r="A18" s="341">
        <v>3</v>
      </c>
      <c r="B18" s="344" t="s">
        <v>117</v>
      </c>
      <c r="C18" s="373" t="s">
        <v>115</v>
      </c>
      <c r="D18" s="287" t="s">
        <v>27</v>
      </c>
      <c r="E18" s="288">
        <v>0</v>
      </c>
      <c r="F18" s="289">
        <v>0.1</v>
      </c>
      <c r="G18" s="362">
        <v>0</v>
      </c>
      <c r="H18" s="133" t="s">
        <v>116</v>
      </c>
      <c r="I18" s="61">
        <v>11110</v>
      </c>
      <c r="J18" s="14">
        <v>9722</v>
      </c>
      <c r="K18" s="140">
        <v>1666</v>
      </c>
      <c r="L18" s="134">
        <f>J18/I18*100</f>
        <v>87.506750675067508</v>
      </c>
      <c r="M18" s="10"/>
    </row>
    <row r="19" spans="1:13" ht="78" customHeight="1" thickBot="1" x14ac:dyDescent="0.3">
      <c r="A19" s="343"/>
      <c r="B19" s="346"/>
      <c r="C19" s="390"/>
      <c r="D19" s="391"/>
      <c r="E19" s="398"/>
      <c r="F19" s="392"/>
      <c r="G19" s="364"/>
      <c r="H19" s="132" t="s">
        <v>118</v>
      </c>
      <c r="I19" s="238">
        <v>2180</v>
      </c>
      <c r="J19" s="235">
        <v>1763</v>
      </c>
      <c r="K19" s="226">
        <v>109</v>
      </c>
      <c r="L19" s="228">
        <f t="shared" ref="L19" si="2">J19/I19*100</f>
        <v>80.871559633027516</v>
      </c>
      <c r="M19" s="10"/>
    </row>
    <row r="20" spans="1:13" ht="146.25" customHeight="1" thickBot="1" x14ac:dyDescent="0.3">
      <c r="A20" s="45">
        <v>4</v>
      </c>
      <c r="B20" s="256" t="s">
        <v>124</v>
      </c>
      <c r="C20" s="257" t="s">
        <v>126</v>
      </c>
      <c r="D20" s="139">
        <v>99</v>
      </c>
      <c r="E20" s="258">
        <v>99.7</v>
      </c>
      <c r="F20" s="20"/>
      <c r="G20" s="255"/>
      <c r="H20" s="254" t="s">
        <v>125</v>
      </c>
      <c r="I20" s="253">
        <v>5000</v>
      </c>
      <c r="J20" s="252">
        <v>5061</v>
      </c>
      <c r="K20" s="250">
        <v>109</v>
      </c>
      <c r="L20" s="251">
        <f t="shared" ref="L20" si="3">J20/I20*100</f>
        <v>101.22</v>
      </c>
      <c r="M20" s="10"/>
    </row>
    <row r="21" spans="1:13" ht="29.25" customHeight="1" thickBot="1" x14ac:dyDescent="0.3">
      <c r="A21" s="330" t="s">
        <v>16</v>
      </c>
      <c r="B21" s="386"/>
      <c r="C21" s="386"/>
      <c r="D21" s="386"/>
      <c r="E21" s="386"/>
      <c r="F21" s="386"/>
      <c r="G21" s="386"/>
      <c r="H21" s="386"/>
      <c r="I21" s="386"/>
      <c r="J21" s="386"/>
      <c r="K21" s="386"/>
      <c r="L21" s="386"/>
      <c r="M21" s="387"/>
    </row>
    <row r="22" spans="1:13" ht="35.25" customHeight="1" thickBot="1" x14ac:dyDescent="0.3">
      <c r="A22" s="307" t="s">
        <v>67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9"/>
    </row>
    <row r="23" spans="1:13" ht="69.75" customHeight="1" x14ac:dyDescent="0.25">
      <c r="A23" s="294">
        <v>1</v>
      </c>
      <c r="B23" s="354" t="s">
        <v>80</v>
      </c>
      <c r="C23" s="243" t="s">
        <v>70</v>
      </c>
      <c r="D23" s="61">
        <v>100</v>
      </c>
      <c r="E23" s="15">
        <v>100</v>
      </c>
      <c r="F23" s="239">
        <v>0.1</v>
      </c>
      <c r="G23" s="44">
        <v>0</v>
      </c>
      <c r="H23" s="123" t="s">
        <v>69</v>
      </c>
      <c r="I23" s="57">
        <v>22.597999999999999</v>
      </c>
      <c r="J23" s="15">
        <v>22.597999999999999</v>
      </c>
      <c r="K23" s="124">
        <v>0.1</v>
      </c>
      <c r="L23" s="249">
        <f>J23/I23*100</f>
        <v>100</v>
      </c>
      <c r="M23" s="12"/>
    </row>
    <row r="24" spans="1:13" ht="70.5" customHeight="1" x14ac:dyDescent="0.25">
      <c r="A24" s="295"/>
      <c r="B24" s="298"/>
      <c r="C24" s="95" t="s">
        <v>71</v>
      </c>
      <c r="D24" s="62">
        <v>100</v>
      </c>
      <c r="E24" s="27">
        <v>100</v>
      </c>
      <c r="F24" s="4">
        <v>0.1</v>
      </c>
      <c r="G24" s="25">
        <v>0</v>
      </c>
      <c r="H24" s="110" t="s">
        <v>73</v>
      </c>
      <c r="I24" s="244">
        <v>23.678000000000001</v>
      </c>
      <c r="J24" s="26">
        <v>23.678000000000001</v>
      </c>
      <c r="K24" s="114">
        <v>0.1</v>
      </c>
      <c r="L24" s="24">
        <f t="shared" ref="L24:L29" si="4">J24/I24*100</f>
        <v>100</v>
      </c>
      <c r="M24" s="9"/>
    </row>
    <row r="25" spans="1:13" ht="57" customHeight="1" thickBot="1" x14ac:dyDescent="0.3">
      <c r="A25" s="295"/>
      <c r="B25" s="298"/>
      <c r="C25" s="95" t="s">
        <v>63</v>
      </c>
      <c r="D25" s="233">
        <v>100</v>
      </c>
      <c r="E25" s="26">
        <v>100</v>
      </c>
      <c r="F25" s="245">
        <v>0.1</v>
      </c>
      <c r="G25" s="23">
        <v>0</v>
      </c>
      <c r="H25" s="110" t="s">
        <v>64</v>
      </c>
      <c r="I25" s="113">
        <v>13</v>
      </c>
      <c r="J25" s="112">
        <v>13</v>
      </c>
      <c r="K25" s="115">
        <v>0.1</v>
      </c>
      <c r="L25" s="24">
        <f t="shared" si="4"/>
        <v>100</v>
      </c>
      <c r="M25" s="10"/>
    </row>
    <row r="26" spans="1:13" ht="51" customHeight="1" thickBot="1" x14ac:dyDescent="0.3">
      <c r="A26" s="296"/>
      <c r="B26" s="299"/>
      <c r="C26" s="109" t="s">
        <v>72</v>
      </c>
      <c r="D26" s="238">
        <v>100</v>
      </c>
      <c r="E26" s="217">
        <v>100</v>
      </c>
      <c r="F26" s="214">
        <v>0.1</v>
      </c>
      <c r="G26" s="215">
        <v>0</v>
      </c>
      <c r="H26" s="96" t="s">
        <v>74</v>
      </c>
      <c r="I26" s="238">
        <v>4</v>
      </c>
      <c r="J26" s="217">
        <v>2</v>
      </c>
      <c r="K26" s="116" t="s">
        <v>75</v>
      </c>
      <c r="L26" s="50">
        <f t="shared" si="4"/>
        <v>50</v>
      </c>
      <c r="M26" s="58"/>
    </row>
    <row r="27" spans="1:13" ht="129.75" customHeight="1" thickBot="1" x14ac:dyDescent="0.3">
      <c r="A27" s="341">
        <v>2</v>
      </c>
      <c r="B27" s="399" t="s">
        <v>77</v>
      </c>
      <c r="C27" s="284" t="s">
        <v>78</v>
      </c>
      <c r="D27" s="287">
        <v>100</v>
      </c>
      <c r="E27" s="288">
        <v>100</v>
      </c>
      <c r="F27" s="289">
        <v>0.1</v>
      </c>
      <c r="G27" s="290">
        <v>0</v>
      </c>
      <c r="H27" s="352" t="s">
        <v>76</v>
      </c>
      <c r="I27" s="287">
        <v>56.4</v>
      </c>
      <c r="J27" s="350">
        <v>35.19</v>
      </c>
      <c r="K27" s="289">
        <v>0.1</v>
      </c>
      <c r="L27" s="394">
        <f t="shared" si="4"/>
        <v>62.39361702127659</v>
      </c>
      <c r="M27" s="58"/>
    </row>
    <row r="28" spans="1:13" ht="45" hidden="1" customHeight="1" x14ac:dyDescent="0.25">
      <c r="A28" s="342"/>
      <c r="B28" s="356"/>
      <c r="C28" s="303"/>
      <c r="D28" s="276"/>
      <c r="E28" s="304"/>
      <c r="F28" s="280"/>
      <c r="G28" s="396"/>
      <c r="H28" s="359"/>
      <c r="I28" s="276"/>
      <c r="J28" s="279"/>
      <c r="K28" s="280"/>
      <c r="L28" s="281" t="e">
        <f t="shared" si="4"/>
        <v>#DIV/0!</v>
      </c>
      <c r="M28" s="58"/>
    </row>
    <row r="29" spans="1:13" ht="72.75" hidden="1" customHeight="1" x14ac:dyDescent="0.25">
      <c r="A29" s="343"/>
      <c r="B29" s="400"/>
      <c r="C29" s="401"/>
      <c r="D29" s="391"/>
      <c r="E29" s="398"/>
      <c r="F29" s="392"/>
      <c r="G29" s="397"/>
      <c r="H29" s="393"/>
      <c r="I29" s="391"/>
      <c r="J29" s="351"/>
      <c r="K29" s="392"/>
      <c r="L29" s="395" t="e">
        <f t="shared" si="4"/>
        <v>#DIV/0!</v>
      </c>
      <c r="M29" s="9"/>
    </row>
    <row r="30" spans="1:13" ht="34.5" customHeight="1" thickBot="1" x14ac:dyDescent="0.3">
      <c r="A30" s="330" t="s">
        <v>114</v>
      </c>
      <c r="B30" s="386"/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7"/>
    </row>
    <row r="31" spans="1:13" ht="39.75" customHeight="1" thickBot="1" x14ac:dyDescent="0.3">
      <c r="A31" s="307" t="s">
        <v>6</v>
      </c>
      <c r="B31" s="308"/>
      <c r="C31" s="308"/>
      <c r="D31" s="308"/>
      <c r="E31" s="308"/>
      <c r="F31" s="308"/>
      <c r="G31" s="308"/>
      <c r="H31" s="308"/>
      <c r="I31" s="308"/>
      <c r="J31" s="308"/>
      <c r="K31" s="308"/>
      <c r="L31" s="308"/>
      <c r="M31" s="309"/>
    </row>
    <row r="32" spans="1:13" ht="72.75" customHeight="1" thickBot="1" x14ac:dyDescent="0.3">
      <c r="A32" s="45">
        <v>1</v>
      </c>
      <c r="B32" s="85" t="s">
        <v>20</v>
      </c>
      <c r="C32" s="89" t="s">
        <v>42</v>
      </c>
      <c r="D32" s="60">
        <v>100</v>
      </c>
      <c r="E32" s="19">
        <v>100</v>
      </c>
      <c r="F32" s="20">
        <v>0.1</v>
      </c>
      <c r="G32" s="46">
        <v>0</v>
      </c>
      <c r="H32" s="93" t="s">
        <v>43</v>
      </c>
      <c r="I32" s="60">
        <v>4</v>
      </c>
      <c r="J32" s="19">
        <v>1</v>
      </c>
      <c r="K32" s="20" t="s">
        <v>75</v>
      </c>
      <c r="L32" s="47">
        <f t="shared" ref="L32:L51" si="5">J32/I32*100</f>
        <v>25</v>
      </c>
      <c r="M32" s="12" t="e">
        <f>(G32+K32)/2</f>
        <v>#VALUE!</v>
      </c>
    </row>
    <row r="33" spans="1:13" ht="72.75" customHeight="1" thickBot="1" x14ac:dyDescent="0.3">
      <c r="A33" s="45">
        <v>2</v>
      </c>
      <c r="B33" s="85" t="s">
        <v>19</v>
      </c>
      <c r="C33" s="89" t="s">
        <v>46</v>
      </c>
      <c r="D33" s="60">
        <v>100</v>
      </c>
      <c r="E33" s="19">
        <v>100</v>
      </c>
      <c r="F33" s="20">
        <v>0.1</v>
      </c>
      <c r="G33" s="46">
        <v>0</v>
      </c>
      <c r="H33" s="93" t="s">
        <v>44</v>
      </c>
      <c r="I33" s="60">
        <v>1</v>
      </c>
      <c r="J33" s="19">
        <v>0</v>
      </c>
      <c r="K33" s="20" t="s">
        <v>75</v>
      </c>
      <c r="L33" s="48">
        <f t="shared" si="5"/>
        <v>0</v>
      </c>
      <c r="M33" s="12"/>
    </row>
    <row r="34" spans="1:13" ht="72.75" customHeight="1" thickBot="1" x14ac:dyDescent="0.3">
      <c r="A34" s="45">
        <v>3</v>
      </c>
      <c r="B34" s="85" t="s">
        <v>35</v>
      </c>
      <c r="C34" s="89" t="s">
        <v>45</v>
      </c>
      <c r="D34" s="60">
        <v>100</v>
      </c>
      <c r="E34" s="19">
        <v>100</v>
      </c>
      <c r="F34" s="20">
        <v>0.1</v>
      </c>
      <c r="G34" s="46">
        <v>0</v>
      </c>
      <c r="H34" s="93" t="s">
        <v>47</v>
      </c>
      <c r="I34" s="60">
        <v>20</v>
      </c>
      <c r="J34" s="19">
        <v>6</v>
      </c>
      <c r="K34" s="129" t="s">
        <v>75</v>
      </c>
      <c r="L34" s="48">
        <f t="shared" si="5"/>
        <v>30</v>
      </c>
      <c r="M34" s="12"/>
    </row>
    <row r="35" spans="1:13" ht="34.5" customHeight="1" x14ac:dyDescent="0.25">
      <c r="A35" s="341">
        <v>4</v>
      </c>
      <c r="B35" s="344" t="s">
        <v>21</v>
      </c>
      <c r="C35" s="91" t="s">
        <v>48</v>
      </c>
      <c r="D35" s="61">
        <v>96</v>
      </c>
      <c r="E35" s="14">
        <v>100</v>
      </c>
      <c r="F35" s="16">
        <v>0.1</v>
      </c>
      <c r="G35" s="59">
        <v>0</v>
      </c>
      <c r="H35" s="352" t="s">
        <v>43</v>
      </c>
      <c r="I35" s="287">
        <v>38</v>
      </c>
      <c r="J35" s="350">
        <v>36</v>
      </c>
      <c r="K35" s="335">
        <v>3</v>
      </c>
      <c r="L35" s="338">
        <f t="shared" si="5"/>
        <v>94.73684210526315</v>
      </c>
      <c r="M35" s="9"/>
    </row>
    <row r="36" spans="1:13" ht="34.5" customHeight="1" x14ac:dyDescent="0.25">
      <c r="A36" s="342"/>
      <c r="B36" s="345"/>
      <c r="C36" s="92" t="s">
        <v>49</v>
      </c>
      <c r="D36" s="62">
        <v>90</v>
      </c>
      <c r="E36" s="100">
        <v>98</v>
      </c>
      <c r="F36" s="245">
        <v>0.1</v>
      </c>
      <c r="G36" s="8">
        <v>0</v>
      </c>
      <c r="H36" s="359"/>
      <c r="I36" s="276"/>
      <c r="J36" s="279"/>
      <c r="K36" s="336"/>
      <c r="L36" s="339" t="e">
        <f t="shared" si="5"/>
        <v>#DIV/0!</v>
      </c>
      <c r="M36" s="9"/>
    </row>
    <row r="37" spans="1:13" ht="34.5" customHeight="1" thickBot="1" x14ac:dyDescent="0.3">
      <c r="A37" s="343"/>
      <c r="B37" s="346"/>
      <c r="C37" s="90" t="s">
        <v>50</v>
      </c>
      <c r="D37" s="63" t="s">
        <v>90</v>
      </c>
      <c r="E37" s="101">
        <v>7</v>
      </c>
      <c r="F37" s="214">
        <v>0.1</v>
      </c>
      <c r="G37" s="64">
        <v>0</v>
      </c>
      <c r="H37" s="393"/>
      <c r="I37" s="391"/>
      <c r="J37" s="351"/>
      <c r="K37" s="337"/>
      <c r="L37" s="340" t="e">
        <f t="shared" si="5"/>
        <v>#DIV/0!</v>
      </c>
      <c r="M37" s="9"/>
    </row>
    <row r="38" spans="1:13" ht="34.5" customHeight="1" x14ac:dyDescent="0.25">
      <c r="A38" s="341">
        <v>5</v>
      </c>
      <c r="B38" s="344" t="s">
        <v>22</v>
      </c>
      <c r="C38" s="91" t="s">
        <v>48</v>
      </c>
      <c r="D38" s="61">
        <v>96</v>
      </c>
      <c r="E38" s="14">
        <v>100</v>
      </c>
      <c r="F38" s="16">
        <v>0.1</v>
      </c>
      <c r="G38" s="59">
        <v>0</v>
      </c>
      <c r="H38" s="352" t="s">
        <v>44</v>
      </c>
      <c r="I38" s="287">
        <v>1</v>
      </c>
      <c r="J38" s="350">
        <v>1</v>
      </c>
      <c r="K38" s="335" t="s">
        <v>75</v>
      </c>
      <c r="L38" s="338">
        <f t="shared" si="5"/>
        <v>100</v>
      </c>
      <c r="M38" s="9"/>
    </row>
    <row r="39" spans="1:13" ht="34.5" customHeight="1" x14ac:dyDescent="0.25">
      <c r="A39" s="342"/>
      <c r="B39" s="345"/>
      <c r="C39" s="92" t="s">
        <v>49</v>
      </c>
      <c r="D39" s="62">
        <v>90</v>
      </c>
      <c r="E39" s="100">
        <v>98</v>
      </c>
      <c r="F39" s="245">
        <v>0.1</v>
      </c>
      <c r="G39" s="8">
        <v>0</v>
      </c>
      <c r="H39" s="359"/>
      <c r="I39" s="276"/>
      <c r="J39" s="279"/>
      <c r="K39" s="336"/>
      <c r="L39" s="339" t="e">
        <f t="shared" si="5"/>
        <v>#DIV/0!</v>
      </c>
      <c r="M39" s="9"/>
    </row>
    <row r="40" spans="1:13" ht="34.5" customHeight="1" thickBot="1" x14ac:dyDescent="0.3">
      <c r="A40" s="343"/>
      <c r="B40" s="346"/>
      <c r="C40" s="90" t="s">
        <v>50</v>
      </c>
      <c r="D40" s="63" t="s">
        <v>18</v>
      </c>
      <c r="E40" s="101">
        <v>0</v>
      </c>
      <c r="F40" s="214">
        <v>0.1</v>
      </c>
      <c r="G40" s="64">
        <v>0</v>
      </c>
      <c r="H40" s="393"/>
      <c r="I40" s="391"/>
      <c r="J40" s="351"/>
      <c r="K40" s="337"/>
      <c r="L40" s="340" t="e">
        <f t="shared" si="5"/>
        <v>#DIV/0!</v>
      </c>
      <c r="M40" s="9"/>
    </row>
    <row r="41" spans="1:13" ht="96" customHeight="1" thickBot="1" x14ac:dyDescent="0.3">
      <c r="A41" s="45">
        <v>6</v>
      </c>
      <c r="B41" s="85" t="s">
        <v>34</v>
      </c>
      <c r="C41" s="90" t="s">
        <v>50</v>
      </c>
      <c r="D41" s="60" t="s">
        <v>17</v>
      </c>
      <c r="E41" s="19">
        <v>6</v>
      </c>
      <c r="F41" s="20">
        <v>0.1</v>
      </c>
      <c r="G41" s="46">
        <v>0</v>
      </c>
      <c r="H41" s="93" t="s">
        <v>47</v>
      </c>
      <c r="I41" s="60">
        <v>631</v>
      </c>
      <c r="J41" s="65">
        <v>631</v>
      </c>
      <c r="K41" s="129">
        <v>54</v>
      </c>
      <c r="L41" s="47">
        <f t="shared" si="5"/>
        <v>100</v>
      </c>
      <c r="M41" s="9"/>
    </row>
    <row r="42" spans="1:13" ht="96.75" customHeight="1" thickBot="1" x14ac:dyDescent="0.3">
      <c r="A42" s="45">
        <v>7</v>
      </c>
      <c r="B42" s="85" t="s">
        <v>23</v>
      </c>
      <c r="C42" s="90" t="s">
        <v>50</v>
      </c>
      <c r="D42" s="60" t="s">
        <v>18</v>
      </c>
      <c r="E42" s="19">
        <v>0</v>
      </c>
      <c r="F42" s="20">
        <v>0.1</v>
      </c>
      <c r="G42" s="46">
        <v>0</v>
      </c>
      <c r="H42" s="93" t="s">
        <v>51</v>
      </c>
      <c r="I42" s="60">
        <v>46</v>
      </c>
      <c r="J42" s="19">
        <v>46</v>
      </c>
      <c r="K42" s="129">
        <v>4</v>
      </c>
      <c r="L42" s="47">
        <f t="shared" si="5"/>
        <v>100</v>
      </c>
      <c r="M42" s="9"/>
    </row>
    <row r="43" spans="1:13" ht="36" customHeight="1" x14ac:dyDescent="0.25">
      <c r="A43" s="341">
        <v>8</v>
      </c>
      <c r="B43" s="344" t="s">
        <v>24</v>
      </c>
      <c r="C43" s="91" t="s">
        <v>48</v>
      </c>
      <c r="D43" s="233">
        <v>96</v>
      </c>
      <c r="E43" s="236">
        <v>100</v>
      </c>
      <c r="F43" s="245">
        <v>0.1</v>
      </c>
      <c r="G43" s="207">
        <v>0</v>
      </c>
      <c r="H43" s="352" t="s">
        <v>52</v>
      </c>
      <c r="I43" s="287">
        <v>1</v>
      </c>
      <c r="J43" s="350">
        <v>1</v>
      </c>
      <c r="K43" s="335" t="s">
        <v>75</v>
      </c>
      <c r="L43" s="362">
        <f t="shared" si="5"/>
        <v>100</v>
      </c>
      <c r="M43" s="9"/>
    </row>
    <row r="44" spans="1:13" ht="36" customHeight="1" x14ac:dyDescent="0.25">
      <c r="A44" s="342"/>
      <c r="B44" s="345"/>
      <c r="C44" s="92" t="s">
        <v>49</v>
      </c>
      <c r="D44" s="62">
        <v>90</v>
      </c>
      <c r="E44" s="100">
        <v>98</v>
      </c>
      <c r="F44" s="4">
        <v>0.1</v>
      </c>
      <c r="G44" s="8">
        <v>0</v>
      </c>
      <c r="H44" s="359"/>
      <c r="I44" s="276"/>
      <c r="J44" s="279"/>
      <c r="K44" s="336"/>
      <c r="L44" s="363" t="e">
        <f t="shared" si="5"/>
        <v>#DIV/0!</v>
      </c>
      <c r="M44" s="9"/>
    </row>
    <row r="45" spans="1:13" ht="36" customHeight="1" thickBot="1" x14ac:dyDescent="0.3">
      <c r="A45" s="343"/>
      <c r="B45" s="346"/>
      <c r="C45" s="90" t="s">
        <v>50</v>
      </c>
      <c r="D45" s="62" t="s">
        <v>25</v>
      </c>
      <c r="E45" s="100">
        <v>0</v>
      </c>
      <c r="F45" s="22">
        <v>0.1</v>
      </c>
      <c r="G45" s="8">
        <v>0</v>
      </c>
      <c r="H45" s="393"/>
      <c r="I45" s="391"/>
      <c r="J45" s="351"/>
      <c r="K45" s="337"/>
      <c r="L45" s="364" t="e">
        <f t="shared" si="5"/>
        <v>#DIV/0!</v>
      </c>
      <c r="M45" s="9"/>
    </row>
    <row r="46" spans="1:13" ht="93" customHeight="1" thickBot="1" x14ac:dyDescent="0.3">
      <c r="A46" s="45">
        <v>9</v>
      </c>
      <c r="B46" s="85" t="s">
        <v>26</v>
      </c>
      <c r="C46" s="90" t="s">
        <v>50</v>
      </c>
      <c r="D46" s="60" t="s">
        <v>27</v>
      </c>
      <c r="E46" s="19">
        <v>0</v>
      </c>
      <c r="F46" s="20">
        <v>0.1</v>
      </c>
      <c r="G46" s="46">
        <v>0</v>
      </c>
      <c r="H46" s="93" t="s">
        <v>53</v>
      </c>
      <c r="I46" s="60">
        <v>17</v>
      </c>
      <c r="J46" s="19">
        <v>17</v>
      </c>
      <c r="K46" s="129">
        <v>1</v>
      </c>
      <c r="L46" s="48">
        <f t="shared" si="5"/>
        <v>100</v>
      </c>
      <c r="M46" s="9"/>
    </row>
    <row r="47" spans="1:13" ht="57.75" customHeight="1" thickBot="1" x14ac:dyDescent="0.3">
      <c r="A47" s="45">
        <v>10</v>
      </c>
      <c r="B47" s="85" t="s">
        <v>28</v>
      </c>
      <c r="C47" s="90" t="s">
        <v>50</v>
      </c>
      <c r="D47" s="60" t="s">
        <v>79</v>
      </c>
      <c r="E47" s="65">
        <v>5</v>
      </c>
      <c r="F47" s="20">
        <v>0.1</v>
      </c>
      <c r="G47" s="46">
        <v>0</v>
      </c>
      <c r="H47" s="93" t="s">
        <v>54</v>
      </c>
      <c r="I47" s="60">
        <v>8</v>
      </c>
      <c r="J47" s="19">
        <v>8</v>
      </c>
      <c r="K47" s="129" t="s">
        <v>75</v>
      </c>
      <c r="L47" s="47">
        <f t="shared" si="5"/>
        <v>100</v>
      </c>
      <c r="M47" s="9"/>
    </row>
    <row r="48" spans="1:13" ht="105" customHeight="1" x14ac:dyDescent="0.25">
      <c r="A48" s="341">
        <v>11</v>
      </c>
      <c r="B48" s="371" t="s">
        <v>105</v>
      </c>
      <c r="C48" s="373" t="s">
        <v>92</v>
      </c>
      <c r="D48" s="287" t="s">
        <v>93</v>
      </c>
      <c r="E48" s="350">
        <v>1</v>
      </c>
      <c r="F48" s="289"/>
      <c r="G48" s="362">
        <v>0</v>
      </c>
      <c r="H48" s="133" t="s">
        <v>55</v>
      </c>
      <c r="I48" s="61">
        <v>16</v>
      </c>
      <c r="J48" s="14">
        <v>16</v>
      </c>
      <c r="K48" s="140">
        <v>4</v>
      </c>
      <c r="L48" s="134">
        <f t="shared" si="5"/>
        <v>100</v>
      </c>
      <c r="M48" s="9"/>
    </row>
    <row r="49" spans="1:14" ht="129.75" customHeight="1" thickBot="1" x14ac:dyDescent="0.3">
      <c r="A49" s="343"/>
      <c r="B49" s="389"/>
      <c r="C49" s="390"/>
      <c r="D49" s="391"/>
      <c r="E49" s="351"/>
      <c r="F49" s="392"/>
      <c r="G49" s="364"/>
      <c r="H49" s="240" t="s">
        <v>88</v>
      </c>
      <c r="I49" s="232">
        <v>312</v>
      </c>
      <c r="J49" s="234">
        <v>234</v>
      </c>
      <c r="K49" s="225">
        <v>30</v>
      </c>
      <c r="L49" s="227">
        <f t="shared" si="5"/>
        <v>75</v>
      </c>
      <c r="M49" s="9"/>
    </row>
    <row r="50" spans="1:14" ht="137.25" customHeight="1" thickBot="1" x14ac:dyDescent="0.3">
      <c r="A50" s="45">
        <v>12</v>
      </c>
      <c r="B50" s="106" t="s">
        <v>89</v>
      </c>
      <c r="C50" s="89" t="s">
        <v>87</v>
      </c>
      <c r="D50" s="60">
        <v>0</v>
      </c>
      <c r="E50" s="19">
        <v>0</v>
      </c>
      <c r="F50" s="20">
        <v>0.1</v>
      </c>
      <c r="G50" s="46">
        <v>0</v>
      </c>
      <c r="H50" s="93" t="s">
        <v>94</v>
      </c>
      <c r="I50" s="60">
        <v>30</v>
      </c>
      <c r="J50" s="19">
        <v>30</v>
      </c>
      <c r="K50" s="129">
        <v>4</v>
      </c>
      <c r="L50" s="47">
        <f t="shared" si="5"/>
        <v>100</v>
      </c>
      <c r="M50" s="58"/>
    </row>
    <row r="51" spans="1:14" ht="148.5" customHeight="1" thickBot="1" x14ac:dyDescent="0.3">
      <c r="A51" s="230">
        <v>13</v>
      </c>
      <c r="B51" s="219" t="s">
        <v>106</v>
      </c>
      <c r="C51" s="135" t="s">
        <v>107</v>
      </c>
      <c r="D51" s="232">
        <v>80</v>
      </c>
      <c r="E51" s="234">
        <v>80</v>
      </c>
      <c r="F51" s="242">
        <v>0.1</v>
      </c>
      <c r="G51" s="229">
        <v>0</v>
      </c>
      <c r="H51" s="240" t="s">
        <v>108</v>
      </c>
      <c r="I51" s="232">
        <v>6</v>
      </c>
      <c r="J51" s="234">
        <v>6</v>
      </c>
      <c r="K51" s="141" t="s">
        <v>75</v>
      </c>
      <c r="L51" s="227">
        <f t="shared" si="5"/>
        <v>100</v>
      </c>
      <c r="M51" s="58"/>
    </row>
    <row r="52" spans="1:14" ht="34.5" customHeight="1" thickBot="1" x14ac:dyDescent="0.3">
      <c r="A52" s="330" t="s">
        <v>68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7"/>
      <c r="M52" s="136"/>
      <c r="N52" s="136"/>
    </row>
    <row r="53" spans="1:14" ht="47.25" customHeight="1" x14ac:dyDescent="0.3">
      <c r="A53" s="388" t="s">
        <v>123</v>
      </c>
      <c r="B53" s="388"/>
      <c r="C53" s="388"/>
      <c r="D53" s="388"/>
      <c r="E53" s="388"/>
      <c r="F53" s="388"/>
      <c r="G53" s="388"/>
      <c r="H53" s="388"/>
      <c r="I53" s="388"/>
      <c r="J53" s="388"/>
      <c r="K53" s="388"/>
      <c r="L53" s="388"/>
    </row>
    <row r="54" spans="1:14" ht="18.75" x14ac:dyDescent="0.3">
      <c r="A54" s="97"/>
      <c r="B54" s="224"/>
      <c r="C54" s="224"/>
      <c r="D54" s="224"/>
      <c r="E54" s="224"/>
      <c r="F54" s="224"/>
      <c r="G54" s="224"/>
      <c r="H54" s="224"/>
      <c r="I54" s="224"/>
      <c r="J54" s="224"/>
      <c r="K54" s="224"/>
      <c r="L54" s="224"/>
    </row>
    <row r="56" spans="1:14" s="5" customFormat="1" ht="18.75" x14ac:dyDescent="0.25">
      <c r="A56" s="99" t="s">
        <v>29</v>
      </c>
      <c r="K56" s="5" t="s">
        <v>30</v>
      </c>
    </row>
  </sheetData>
  <mergeCells count="72">
    <mergeCell ref="A1:M1"/>
    <mergeCell ref="A2:A6"/>
    <mergeCell ref="B2:L2"/>
    <mergeCell ref="M2:M6"/>
    <mergeCell ref="B3:B6"/>
    <mergeCell ref="C3:G4"/>
    <mergeCell ref="H3:L4"/>
    <mergeCell ref="A8:M8"/>
    <mergeCell ref="A10:M10"/>
    <mergeCell ref="A11:M11"/>
    <mergeCell ref="A12:A16"/>
    <mergeCell ref="B12:B16"/>
    <mergeCell ref="C15:C16"/>
    <mergeCell ref="D15:D16"/>
    <mergeCell ref="E15:E16"/>
    <mergeCell ref="F15:F16"/>
    <mergeCell ref="G15:G16"/>
    <mergeCell ref="A27:A29"/>
    <mergeCell ref="B27:B29"/>
    <mergeCell ref="C27:C29"/>
    <mergeCell ref="D27:D29"/>
    <mergeCell ref="E27:E29"/>
    <mergeCell ref="G18:G19"/>
    <mergeCell ref="A21:M21"/>
    <mergeCell ref="A22:M22"/>
    <mergeCell ref="A23:A26"/>
    <mergeCell ref="B23:B26"/>
    <mergeCell ref="A18:A19"/>
    <mergeCell ref="B18:B19"/>
    <mergeCell ref="C18:C19"/>
    <mergeCell ref="D18:D19"/>
    <mergeCell ref="E18:E19"/>
    <mergeCell ref="F18:F19"/>
    <mergeCell ref="L27:L29"/>
    <mergeCell ref="A30:M30"/>
    <mergeCell ref="A31:M31"/>
    <mergeCell ref="A35:A37"/>
    <mergeCell ref="B35:B37"/>
    <mergeCell ref="H35:H37"/>
    <mergeCell ref="I35:I37"/>
    <mergeCell ref="J35:J37"/>
    <mergeCell ref="K35:K37"/>
    <mergeCell ref="L35:L37"/>
    <mergeCell ref="F27:F29"/>
    <mergeCell ref="G27:G29"/>
    <mergeCell ref="H27:H29"/>
    <mergeCell ref="I27:I29"/>
    <mergeCell ref="J27:J29"/>
    <mergeCell ref="K27:K29"/>
    <mergeCell ref="L38:L40"/>
    <mergeCell ref="A43:A45"/>
    <mergeCell ref="B43:B45"/>
    <mergeCell ref="H43:H45"/>
    <mergeCell ref="I43:I45"/>
    <mergeCell ref="J43:J45"/>
    <mergeCell ref="K43:K45"/>
    <mergeCell ref="L43:L45"/>
    <mergeCell ref="A38:A40"/>
    <mergeCell ref="B38:B40"/>
    <mergeCell ref="H38:H40"/>
    <mergeCell ref="I38:I40"/>
    <mergeCell ref="J38:J40"/>
    <mergeCell ref="K38:K40"/>
    <mergeCell ref="G48:G49"/>
    <mergeCell ref="A52:L52"/>
    <mergeCell ref="A53:L53"/>
    <mergeCell ref="A48:A49"/>
    <mergeCell ref="B48:B49"/>
    <mergeCell ref="C48:C49"/>
    <mergeCell ref="D48:D49"/>
    <mergeCell ref="E48:E49"/>
    <mergeCell ref="F48:F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A45" zoomScale="84" zoomScaleNormal="84" workbookViewId="0">
      <selection activeCell="E48" sqref="E48:E49"/>
    </sheetView>
  </sheetViews>
  <sheetFormatPr defaultRowHeight="15" x14ac:dyDescent="0.25"/>
  <cols>
    <col min="1" max="1" width="6" style="98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10" width="14" style="1" customWidth="1"/>
    <col min="11" max="11" width="12.7109375" style="1" customWidth="1"/>
    <col min="12" max="12" width="12.42578125" style="1" customWidth="1"/>
    <col min="13" max="13" width="13.85546875" style="1" customWidth="1"/>
    <col min="14" max="14" width="11.7109375" style="1" hidden="1" customWidth="1"/>
    <col min="15" max="16384" width="9.140625" style="1"/>
  </cols>
  <sheetData>
    <row r="1" spans="1:14" ht="63.75" customHeight="1" thickBot="1" x14ac:dyDescent="0.3">
      <c r="A1" s="406" t="s">
        <v>121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8"/>
    </row>
    <row r="2" spans="1:14" ht="30" customHeight="1" x14ac:dyDescent="0.25">
      <c r="A2" s="318" t="s">
        <v>0</v>
      </c>
      <c r="B2" s="411" t="s">
        <v>1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4"/>
      <c r="N2" s="412" t="s">
        <v>8</v>
      </c>
    </row>
    <row r="3" spans="1:14" ht="32.25" customHeight="1" x14ac:dyDescent="0.25">
      <c r="A3" s="409"/>
      <c r="B3" s="415" t="s">
        <v>9</v>
      </c>
      <c r="C3" s="324" t="s">
        <v>65</v>
      </c>
      <c r="D3" s="418"/>
      <c r="E3" s="418"/>
      <c r="F3" s="418"/>
      <c r="G3" s="419"/>
      <c r="H3" s="324" t="s">
        <v>66</v>
      </c>
      <c r="I3" s="418"/>
      <c r="J3" s="418"/>
      <c r="K3" s="418"/>
      <c r="L3" s="418"/>
      <c r="M3" s="419"/>
      <c r="N3" s="413"/>
    </row>
    <row r="4" spans="1:14" ht="21" customHeight="1" x14ac:dyDescent="0.25">
      <c r="A4" s="409"/>
      <c r="B4" s="416"/>
      <c r="C4" s="420"/>
      <c r="D4" s="421"/>
      <c r="E4" s="421"/>
      <c r="F4" s="421"/>
      <c r="G4" s="422"/>
      <c r="H4" s="420"/>
      <c r="I4" s="421"/>
      <c r="J4" s="421"/>
      <c r="K4" s="421"/>
      <c r="L4" s="421"/>
      <c r="M4" s="422"/>
      <c r="N4" s="413"/>
    </row>
    <row r="5" spans="1:14" ht="31.5" hidden="1" customHeight="1" x14ac:dyDescent="0.25">
      <c r="A5" s="409"/>
      <c r="B5" s="416"/>
      <c r="C5" s="108"/>
      <c r="D5" s="231"/>
      <c r="E5" s="236"/>
      <c r="F5" s="236"/>
      <c r="G5" s="207"/>
      <c r="H5" s="6"/>
      <c r="I5" s="6"/>
      <c r="J5" s="6"/>
      <c r="K5" s="6"/>
      <c r="L5" s="6"/>
      <c r="M5" s="40"/>
      <c r="N5" s="413"/>
    </row>
    <row r="6" spans="1:14" ht="66" customHeight="1" thickBot="1" x14ac:dyDescent="0.3">
      <c r="A6" s="410"/>
      <c r="B6" s="417"/>
      <c r="C6" s="241"/>
      <c r="D6" s="53" t="s">
        <v>33</v>
      </c>
      <c r="E6" s="38" t="s">
        <v>122</v>
      </c>
      <c r="F6" s="38" t="s">
        <v>2</v>
      </c>
      <c r="G6" s="39" t="s">
        <v>3</v>
      </c>
      <c r="H6" s="37"/>
      <c r="I6" s="53" t="s">
        <v>33</v>
      </c>
      <c r="J6" s="53" t="s">
        <v>32</v>
      </c>
      <c r="K6" s="38" t="s">
        <v>122</v>
      </c>
      <c r="L6" s="38" t="s">
        <v>2</v>
      </c>
      <c r="M6" s="39" t="s">
        <v>4</v>
      </c>
      <c r="N6" s="414"/>
    </row>
    <row r="7" spans="1:14" ht="19.5" thickBot="1" x14ac:dyDescent="0.3">
      <c r="A7" s="107">
        <v>1</v>
      </c>
      <c r="B7" s="43">
        <v>2</v>
      </c>
      <c r="C7" s="107"/>
      <c r="D7" s="51">
        <v>3</v>
      </c>
      <c r="E7" s="103">
        <v>5</v>
      </c>
      <c r="F7" s="103">
        <v>6</v>
      </c>
      <c r="G7" s="42">
        <v>7</v>
      </c>
      <c r="H7" s="80"/>
      <c r="I7" s="41">
        <v>8</v>
      </c>
      <c r="J7" s="41"/>
      <c r="K7" s="102">
        <v>10</v>
      </c>
      <c r="L7" s="102">
        <v>11</v>
      </c>
      <c r="M7" s="102">
        <v>12</v>
      </c>
      <c r="N7" s="49">
        <v>11</v>
      </c>
    </row>
    <row r="8" spans="1:14" ht="34.5" customHeight="1" thickBot="1" x14ac:dyDescent="0.3">
      <c r="A8" s="307" t="s">
        <v>96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20.75" customHeight="1" thickBot="1" x14ac:dyDescent="0.3">
      <c r="A9" s="246">
        <v>1</v>
      </c>
      <c r="B9" s="247" t="s">
        <v>104</v>
      </c>
      <c r="C9" s="86" t="s">
        <v>98</v>
      </c>
      <c r="D9" s="61" t="s">
        <v>13</v>
      </c>
      <c r="E9" s="29">
        <v>0</v>
      </c>
      <c r="F9" s="30">
        <v>0.1</v>
      </c>
      <c r="G9" s="31">
        <v>0</v>
      </c>
      <c r="H9" s="86" t="s">
        <v>99</v>
      </c>
      <c r="I9" s="237">
        <v>2850</v>
      </c>
      <c r="J9" s="237">
        <v>2850</v>
      </c>
      <c r="K9" s="248">
        <v>2850</v>
      </c>
      <c r="L9" s="147">
        <v>3</v>
      </c>
      <c r="M9" s="249">
        <f>K9/J9*100</f>
        <v>100</v>
      </c>
      <c r="N9" s="34">
        <f>(G9+L9)/2</f>
        <v>1.5</v>
      </c>
    </row>
    <row r="10" spans="1:14" ht="32.25" customHeight="1" thickBot="1" x14ac:dyDescent="0.3">
      <c r="A10" s="330" t="s">
        <v>114</v>
      </c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7"/>
    </row>
    <row r="11" spans="1:14" ht="37.5" customHeight="1" thickBot="1" x14ac:dyDescent="0.3">
      <c r="A11" s="307" t="s">
        <v>103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9"/>
    </row>
    <row r="12" spans="1:14" ht="47.25" customHeight="1" x14ac:dyDescent="0.25">
      <c r="A12" s="294">
        <v>1</v>
      </c>
      <c r="B12" s="354" t="s">
        <v>12</v>
      </c>
      <c r="C12" s="243" t="s">
        <v>95</v>
      </c>
      <c r="D12" s="61" t="s">
        <v>13</v>
      </c>
      <c r="E12" s="26" t="s">
        <v>13</v>
      </c>
      <c r="F12" s="52"/>
      <c r="G12" s="23">
        <v>0</v>
      </c>
      <c r="H12" s="81" t="s">
        <v>38</v>
      </c>
      <c r="I12" s="54">
        <v>8</v>
      </c>
      <c r="J12" s="233">
        <v>8</v>
      </c>
      <c r="K12" s="26">
        <v>8</v>
      </c>
      <c r="L12" s="131"/>
      <c r="M12" s="24">
        <f t="shared" ref="M12:M19" si="0">K12/J12*100</f>
        <v>100</v>
      </c>
      <c r="N12" s="12">
        <f>(G12+L12)/2</f>
        <v>0</v>
      </c>
    </row>
    <row r="13" spans="1:14" ht="47.25" customHeight="1" x14ac:dyDescent="0.25">
      <c r="A13" s="295"/>
      <c r="B13" s="298"/>
      <c r="C13" s="95" t="s">
        <v>40</v>
      </c>
      <c r="D13" s="62" t="s">
        <v>14</v>
      </c>
      <c r="E13" s="27" t="s">
        <v>14</v>
      </c>
      <c r="F13" s="52"/>
      <c r="G13" s="25">
        <v>0</v>
      </c>
      <c r="H13" s="82" t="s">
        <v>61</v>
      </c>
      <c r="I13" s="56">
        <v>7000</v>
      </c>
      <c r="J13" s="62">
        <v>7000</v>
      </c>
      <c r="K13" s="27">
        <v>7000</v>
      </c>
      <c r="L13" s="131">
        <v>1400</v>
      </c>
      <c r="M13" s="24">
        <f t="shared" si="0"/>
        <v>100</v>
      </c>
      <c r="N13" s="9"/>
    </row>
    <row r="14" spans="1:14" ht="68.25" customHeight="1" x14ac:dyDescent="0.25">
      <c r="A14" s="295"/>
      <c r="B14" s="298"/>
      <c r="C14" s="95" t="s">
        <v>83</v>
      </c>
      <c r="D14" s="62" t="s">
        <v>81</v>
      </c>
      <c r="E14" s="27" t="s">
        <v>82</v>
      </c>
      <c r="F14" s="127"/>
      <c r="G14" s="25">
        <v>0</v>
      </c>
      <c r="H14" s="83" t="s">
        <v>62</v>
      </c>
      <c r="I14" s="56">
        <v>28000</v>
      </c>
      <c r="J14" s="62">
        <v>28000</v>
      </c>
      <c r="K14" s="27">
        <v>28000</v>
      </c>
      <c r="L14" s="131">
        <v>5600</v>
      </c>
      <c r="M14" s="24">
        <f t="shared" si="0"/>
        <v>100</v>
      </c>
      <c r="N14" s="9"/>
    </row>
    <row r="15" spans="1:14" ht="40.5" customHeight="1" x14ac:dyDescent="0.25">
      <c r="A15" s="295"/>
      <c r="B15" s="298"/>
      <c r="C15" s="402" t="s">
        <v>41</v>
      </c>
      <c r="D15" s="403" t="s">
        <v>15</v>
      </c>
      <c r="E15" s="404" t="s">
        <v>15</v>
      </c>
      <c r="F15" s="305"/>
      <c r="G15" s="306">
        <v>0</v>
      </c>
      <c r="H15" s="83" t="s">
        <v>36</v>
      </c>
      <c r="I15" s="218">
        <v>144</v>
      </c>
      <c r="J15" s="184">
        <v>144</v>
      </c>
      <c r="K15" s="216">
        <v>144</v>
      </c>
      <c r="L15" s="131">
        <v>2</v>
      </c>
      <c r="M15" s="24">
        <f t="shared" si="0"/>
        <v>100</v>
      </c>
      <c r="N15" s="58"/>
    </row>
    <row r="16" spans="1:14" ht="47.25" customHeight="1" thickBot="1" x14ac:dyDescent="0.3">
      <c r="A16" s="296"/>
      <c r="B16" s="299"/>
      <c r="C16" s="401"/>
      <c r="D16" s="391"/>
      <c r="E16" s="398"/>
      <c r="F16" s="405"/>
      <c r="G16" s="397"/>
      <c r="H16" s="84" t="s">
        <v>37</v>
      </c>
      <c r="I16" s="55">
        <v>576</v>
      </c>
      <c r="J16" s="63">
        <v>576</v>
      </c>
      <c r="K16" s="28">
        <v>576</v>
      </c>
      <c r="L16" s="131">
        <v>11</v>
      </c>
      <c r="M16" s="50">
        <f t="shared" si="0"/>
        <v>100</v>
      </c>
      <c r="N16" s="10"/>
    </row>
    <row r="17" spans="1:14" ht="57.75" customHeight="1" thickBot="1" x14ac:dyDescent="0.3">
      <c r="A17" s="45">
        <v>2</v>
      </c>
      <c r="B17" s="85" t="s">
        <v>28</v>
      </c>
      <c r="C17" s="90" t="s">
        <v>50</v>
      </c>
      <c r="D17" s="60" t="s">
        <v>25</v>
      </c>
      <c r="E17" s="65">
        <v>25</v>
      </c>
      <c r="F17" s="20">
        <v>0.1</v>
      </c>
      <c r="G17" s="46">
        <v>0</v>
      </c>
      <c r="H17" s="93" t="s">
        <v>54</v>
      </c>
      <c r="I17" s="60">
        <v>1</v>
      </c>
      <c r="J17" s="60">
        <v>1</v>
      </c>
      <c r="K17" s="19">
        <v>1</v>
      </c>
      <c r="L17" s="129" t="s">
        <v>75</v>
      </c>
      <c r="M17" s="47">
        <f t="shared" si="0"/>
        <v>100</v>
      </c>
      <c r="N17" s="10"/>
    </row>
    <row r="18" spans="1:14" ht="125.25" customHeight="1" thickBot="1" x14ac:dyDescent="0.3">
      <c r="A18" s="341">
        <v>3</v>
      </c>
      <c r="B18" s="344" t="s">
        <v>117</v>
      </c>
      <c r="C18" s="373" t="s">
        <v>115</v>
      </c>
      <c r="D18" s="287" t="s">
        <v>27</v>
      </c>
      <c r="E18" s="288">
        <v>0</v>
      </c>
      <c r="F18" s="289">
        <v>0.1</v>
      </c>
      <c r="G18" s="362">
        <v>0</v>
      </c>
      <c r="H18" s="133" t="s">
        <v>116</v>
      </c>
      <c r="I18" s="61">
        <v>11110</v>
      </c>
      <c r="J18" s="61">
        <v>11110</v>
      </c>
      <c r="K18" s="14">
        <v>9916</v>
      </c>
      <c r="L18" s="140">
        <v>1666</v>
      </c>
      <c r="M18" s="134">
        <f t="shared" si="0"/>
        <v>89.252925292529255</v>
      </c>
      <c r="N18" s="10"/>
    </row>
    <row r="19" spans="1:14" ht="125.25" customHeight="1" thickBot="1" x14ac:dyDescent="0.3">
      <c r="A19" s="343"/>
      <c r="B19" s="346"/>
      <c r="C19" s="390"/>
      <c r="D19" s="391"/>
      <c r="E19" s="398"/>
      <c r="F19" s="392"/>
      <c r="G19" s="364"/>
      <c r="H19" s="132" t="s">
        <v>118</v>
      </c>
      <c r="I19" s="238">
        <v>2180</v>
      </c>
      <c r="J19" s="238">
        <v>2180</v>
      </c>
      <c r="K19" s="235">
        <v>2180</v>
      </c>
      <c r="L19" s="226">
        <v>109</v>
      </c>
      <c r="M19" s="228">
        <f t="shared" si="0"/>
        <v>100</v>
      </c>
      <c r="N19" s="10"/>
    </row>
    <row r="20" spans="1:14" ht="243.75" customHeight="1" thickBot="1" x14ac:dyDescent="0.3">
      <c r="A20" s="45">
        <v>4</v>
      </c>
      <c r="B20" s="260" t="s">
        <v>124</v>
      </c>
      <c r="C20" s="259" t="s">
        <v>128</v>
      </c>
      <c r="D20" s="60">
        <v>99</v>
      </c>
      <c r="E20" s="65">
        <v>99.7</v>
      </c>
      <c r="F20" s="20"/>
      <c r="G20" s="46">
        <v>0</v>
      </c>
      <c r="H20" s="93" t="s">
        <v>125</v>
      </c>
      <c r="I20" s="60">
        <v>6000</v>
      </c>
      <c r="J20" s="60">
        <v>6000</v>
      </c>
      <c r="K20" s="19">
        <v>6169</v>
      </c>
      <c r="L20" s="129" t="s">
        <v>75</v>
      </c>
      <c r="M20" s="47">
        <f t="shared" ref="M20" si="1">K20/J20*100</f>
        <v>102.81666666666666</v>
      </c>
      <c r="N20" s="10"/>
    </row>
    <row r="21" spans="1:14" ht="29.25" customHeight="1" thickBot="1" x14ac:dyDescent="0.3">
      <c r="A21" s="330" t="s">
        <v>31</v>
      </c>
      <c r="B21" s="386"/>
      <c r="C21" s="386"/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7"/>
    </row>
    <row r="22" spans="1:14" ht="35.25" customHeight="1" thickBot="1" x14ac:dyDescent="0.3">
      <c r="A22" s="307" t="s">
        <v>67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9"/>
    </row>
    <row r="23" spans="1:14" ht="69.75" customHeight="1" x14ac:dyDescent="0.25">
      <c r="A23" s="294">
        <v>1</v>
      </c>
      <c r="B23" s="354" t="s">
        <v>80</v>
      </c>
      <c r="C23" s="243" t="s">
        <v>70</v>
      </c>
      <c r="D23" s="61">
        <v>100</v>
      </c>
      <c r="E23" s="15">
        <v>100</v>
      </c>
      <c r="F23" s="239">
        <v>0.1</v>
      </c>
      <c r="G23" s="44">
        <v>0</v>
      </c>
      <c r="H23" s="123" t="s">
        <v>69</v>
      </c>
      <c r="I23" s="57">
        <v>22.597999999999999</v>
      </c>
      <c r="J23" s="57">
        <v>22.597999999999999</v>
      </c>
      <c r="K23" s="15">
        <v>22.597999999999999</v>
      </c>
      <c r="L23" s="268">
        <v>2</v>
      </c>
      <c r="M23" s="271">
        <f t="shared" ref="M23:M26" si="2">K23/J23*100</f>
        <v>100</v>
      </c>
      <c r="N23" s="12"/>
    </row>
    <row r="24" spans="1:14" ht="70.5" customHeight="1" x14ac:dyDescent="0.25">
      <c r="A24" s="295"/>
      <c r="B24" s="298"/>
      <c r="C24" s="95" t="s">
        <v>71</v>
      </c>
      <c r="D24" s="62">
        <v>100</v>
      </c>
      <c r="E24" s="27">
        <v>100</v>
      </c>
      <c r="F24" s="4">
        <v>0.1</v>
      </c>
      <c r="G24" s="25">
        <v>0</v>
      </c>
      <c r="H24" s="110" t="s">
        <v>73</v>
      </c>
      <c r="I24" s="244">
        <v>23.678000000000001</v>
      </c>
      <c r="J24" s="244">
        <v>23.678000000000001</v>
      </c>
      <c r="K24" s="26">
        <v>23.678000000000001</v>
      </c>
      <c r="L24" s="131">
        <v>2</v>
      </c>
      <c r="M24" s="24">
        <f t="shared" si="2"/>
        <v>100</v>
      </c>
      <c r="N24" s="9"/>
    </row>
    <row r="25" spans="1:14" ht="57" customHeight="1" thickBot="1" x14ac:dyDescent="0.3">
      <c r="A25" s="295"/>
      <c r="B25" s="298"/>
      <c r="C25" s="95" t="s">
        <v>63</v>
      </c>
      <c r="D25" s="233">
        <v>100</v>
      </c>
      <c r="E25" s="26">
        <v>100</v>
      </c>
      <c r="F25" s="245">
        <v>0.1</v>
      </c>
      <c r="G25" s="23">
        <v>0</v>
      </c>
      <c r="H25" s="110" t="s">
        <v>64</v>
      </c>
      <c r="I25" s="113">
        <v>13</v>
      </c>
      <c r="J25" s="113">
        <v>13</v>
      </c>
      <c r="K25" s="112">
        <v>13</v>
      </c>
      <c r="L25" s="269">
        <v>1</v>
      </c>
      <c r="M25" s="24">
        <f t="shared" si="2"/>
        <v>100</v>
      </c>
      <c r="N25" s="10"/>
    </row>
    <row r="26" spans="1:14" ht="51" customHeight="1" thickBot="1" x14ac:dyDescent="0.3">
      <c r="A26" s="295"/>
      <c r="B26" s="298"/>
      <c r="C26" s="263" t="s">
        <v>72</v>
      </c>
      <c r="D26" s="265">
        <v>100</v>
      </c>
      <c r="E26" s="264">
        <v>100</v>
      </c>
      <c r="F26" s="261">
        <v>0.1</v>
      </c>
      <c r="G26" s="266">
        <v>0</v>
      </c>
      <c r="H26" s="267" t="s">
        <v>74</v>
      </c>
      <c r="I26" s="265">
        <v>4</v>
      </c>
      <c r="J26" s="265">
        <v>4</v>
      </c>
      <c r="K26" s="264">
        <v>4</v>
      </c>
      <c r="L26" s="270" t="s">
        <v>75</v>
      </c>
      <c r="M26" s="262">
        <f t="shared" si="2"/>
        <v>100</v>
      </c>
      <c r="N26" s="58"/>
    </row>
    <row r="27" spans="1:14" ht="129.75" customHeight="1" thickBot="1" x14ac:dyDescent="0.3">
      <c r="A27" s="272">
        <v>2</v>
      </c>
      <c r="B27" s="273" t="s">
        <v>77</v>
      </c>
      <c r="C27" s="273" t="s">
        <v>78</v>
      </c>
      <c r="D27" s="139">
        <v>100</v>
      </c>
      <c r="E27" s="65">
        <v>100</v>
      </c>
      <c r="F27" s="20">
        <v>0.1</v>
      </c>
      <c r="G27" s="65">
        <v>0</v>
      </c>
      <c r="H27" s="274" t="s">
        <v>76</v>
      </c>
      <c r="I27" s="139">
        <v>56.34</v>
      </c>
      <c r="J27" s="139">
        <v>48.13</v>
      </c>
      <c r="K27" s="65">
        <v>48.49</v>
      </c>
      <c r="L27" s="130">
        <v>5</v>
      </c>
      <c r="M27" s="275">
        <f>K27/J27</f>
        <v>1.0074797423644297</v>
      </c>
    </row>
    <row r="28" spans="1:14" ht="45" hidden="1" customHeight="1" thickBot="1" x14ac:dyDescent="0.3">
      <c r="A28" s="330" t="s">
        <v>31</v>
      </c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7"/>
    </row>
    <row r="29" spans="1:14" ht="72.75" hidden="1" customHeight="1" thickBot="1" x14ac:dyDescent="0.3">
      <c r="A29" s="330" t="s">
        <v>31</v>
      </c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7"/>
    </row>
    <row r="30" spans="1:14" ht="34.5" customHeight="1" thickBot="1" x14ac:dyDescent="0.3">
      <c r="A30" s="330" t="s">
        <v>31</v>
      </c>
      <c r="B30" s="386"/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7"/>
    </row>
    <row r="31" spans="1:14" ht="39.75" customHeight="1" thickBot="1" x14ac:dyDescent="0.3">
      <c r="A31" s="307" t="s">
        <v>6</v>
      </c>
      <c r="B31" s="308"/>
      <c r="C31" s="308"/>
      <c r="D31" s="308"/>
      <c r="E31" s="308"/>
      <c r="F31" s="308"/>
      <c r="G31" s="308"/>
      <c r="H31" s="308"/>
      <c r="I31" s="308"/>
      <c r="J31" s="308"/>
      <c r="K31" s="308"/>
      <c r="L31" s="308"/>
      <c r="M31" s="308"/>
      <c r="N31" s="309"/>
    </row>
    <row r="32" spans="1:14" ht="72.75" customHeight="1" thickBot="1" x14ac:dyDescent="0.3">
      <c r="A32" s="45">
        <v>1</v>
      </c>
      <c r="B32" s="85" t="s">
        <v>20</v>
      </c>
      <c r="C32" s="89" t="s">
        <v>42</v>
      </c>
      <c r="D32" s="60">
        <v>100</v>
      </c>
      <c r="E32" s="19">
        <v>100</v>
      </c>
      <c r="F32" s="20">
        <v>0.1</v>
      </c>
      <c r="G32" s="46">
        <v>0</v>
      </c>
      <c r="H32" s="93" t="s">
        <v>43</v>
      </c>
      <c r="I32" s="60">
        <v>4</v>
      </c>
      <c r="J32" s="60">
        <v>4</v>
      </c>
      <c r="K32" s="19">
        <v>4</v>
      </c>
      <c r="L32" s="20" t="s">
        <v>75</v>
      </c>
      <c r="M32" s="249">
        <f t="shared" ref="M32:M51" si="3">K32/J32*100</f>
        <v>100</v>
      </c>
      <c r="N32" s="12" t="e">
        <f>(G32+L32)/2</f>
        <v>#VALUE!</v>
      </c>
    </row>
    <row r="33" spans="1:14" ht="72.75" customHeight="1" thickBot="1" x14ac:dyDescent="0.3">
      <c r="A33" s="45">
        <v>2</v>
      </c>
      <c r="B33" s="85" t="s">
        <v>19</v>
      </c>
      <c r="C33" s="89" t="s">
        <v>46</v>
      </c>
      <c r="D33" s="60">
        <v>100</v>
      </c>
      <c r="E33" s="19">
        <v>100</v>
      </c>
      <c r="F33" s="20">
        <v>0.1</v>
      </c>
      <c r="G33" s="46">
        <v>0</v>
      </c>
      <c r="H33" s="93" t="s">
        <v>44</v>
      </c>
      <c r="I33" s="60">
        <v>1</v>
      </c>
      <c r="J33" s="60">
        <v>1</v>
      </c>
      <c r="K33" s="19">
        <v>1</v>
      </c>
      <c r="L33" s="20" t="s">
        <v>75</v>
      </c>
      <c r="M33" s="249">
        <f t="shared" si="3"/>
        <v>100</v>
      </c>
      <c r="N33" s="12"/>
    </row>
    <row r="34" spans="1:14" ht="72.75" customHeight="1" thickBot="1" x14ac:dyDescent="0.3">
      <c r="A34" s="45">
        <v>3</v>
      </c>
      <c r="B34" s="85" t="s">
        <v>35</v>
      </c>
      <c r="C34" s="89" t="s">
        <v>45</v>
      </c>
      <c r="D34" s="60">
        <v>100</v>
      </c>
      <c r="E34" s="19">
        <v>100</v>
      </c>
      <c r="F34" s="20">
        <v>0.1</v>
      </c>
      <c r="G34" s="46">
        <v>0</v>
      </c>
      <c r="H34" s="93" t="s">
        <v>47</v>
      </c>
      <c r="I34" s="60">
        <v>20</v>
      </c>
      <c r="J34" s="60">
        <v>20</v>
      </c>
      <c r="K34" s="19">
        <v>20</v>
      </c>
      <c r="L34" s="129" t="s">
        <v>75</v>
      </c>
      <c r="M34" s="249">
        <f t="shared" si="3"/>
        <v>100</v>
      </c>
      <c r="N34" s="12"/>
    </row>
    <row r="35" spans="1:14" ht="34.5" customHeight="1" x14ac:dyDescent="0.25">
      <c r="A35" s="341">
        <v>4</v>
      </c>
      <c r="B35" s="344" t="s">
        <v>21</v>
      </c>
      <c r="C35" s="91" t="s">
        <v>48</v>
      </c>
      <c r="D35" s="61">
        <v>96</v>
      </c>
      <c r="E35" s="14">
        <v>100</v>
      </c>
      <c r="F35" s="16">
        <v>0.1</v>
      </c>
      <c r="G35" s="59">
        <v>0</v>
      </c>
      <c r="H35" s="352" t="s">
        <v>43</v>
      </c>
      <c r="I35" s="287">
        <v>38</v>
      </c>
      <c r="J35" s="287">
        <v>38</v>
      </c>
      <c r="K35" s="350">
        <v>38</v>
      </c>
      <c r="L35" s="335">
        <v>3</v>
      </c>
      <c r="M35" s="394">
        <f t="shared" si="3"/>
        <v>100</v>
      </c>
      <c r="N35" s="9"/>
    </row>
    <row r="36" spans="1:14" ht="34.5" customHeight="1" x14ac:dyDescent="0.25">
      <c r="A36" s="342"/>
      <c r="B36" s="345"/>
      <c r="C36" s="92" t="s">
        <v>49</v>
      </c>
      <c r="D36" s="62">
        <v>90</v>
      </c>
      <c r="E36" s="100">
        <v>98</v>
      </c>
      <c r="F36" s="245">
        <v>0.1</v>
      </c>
      <c r="G36" s="8">
        <v>0</v>
      </c>
      <c r="H36" s="359"/>
      <c r="I36" s="276"/>
      <c r="J36" s="277"/>
      <c r="K36" s="279"/>
      <c r="L36" s="336"/>
      <c r="M36" s="282"/>
      <c r="N36" s="9"/>
    </row>
    <row r="37" spans="1:14" ht="34.5" customHeight="1" thickBot="1" x14ac:dyDescent="0.3">
      <c r="A37" s="343"/>
      <c r="B37" s="346"/>
      <c r="C37" s="90" t="s">
        <v>50</v>
      </c>
      <c r="D37" s="63" t="s">
        <v>90</v>
      </c>
      <c r="E37" s="101">
        <v>7</v>
      </c>
      <c r="F37" s="214">
        <v>0.1</v>
      </c>
      <c r="G37" s="64">
        <v>0</v>
      </c>
      <c r="H37" s="393"/>
      <c r="I37" s="391"/>
      <c r="J37" s="278"/>
      <c r="K37" s="351"/>
      <c r="L37" s="337"/>
      <c r="M37" s="283"/>
      <c r="N37" s="9"/>
    </row>
    <row r="38" spans="1:14" ht="34.5" customHeight="1" x14ac:dyDescent="0.25">
      <c r="A38" s="341">
        <v>5</v>
      </c>
      <c r="B38" s="344" t="s">
        <v>22</v>
      </c>
      <c r="C38" s="91" t="s">
        <v>48</v>
      </c>
      <c r="D38" s="61">
        <v>96</v>
      </c>
      <c r="E38" s="14">
        <v>100</v>
      </c>
      <c r="F38" s="16">
        <v>0.1</v>
      </c>
      <c r="G38" s="59">
        <v>0</v>
      </c>
      <c r="H38" s="352" t="s">
        <v>44</v>
      </c>
      <c r="I38" s="287">
        <v>1</v>
      </c>
      <c r="J38" s="287">
        <v>1</v>
      </c>
      <c r="K38" s="350">
        <v>1</v>
      </c>
      <c r="L38" s="335" t="s">
        <v>75</v>
      </c>
      <c r="M38" s="394">
        <f t="shared" si="3"/>
        <v>100</v>
      </c>
      <c r="N38" s="9"/>
    </row>
    <row r="39" spans="1:14" ht="34.5" customHeight="1" x14ac:dyDescent="0.25">
      <c r="A39" s="342"/>
      <c r="B39" s="345"/>
      <c r="C39" s="92" t="s">
        <v>49</v>
      </c>
      <c r="D39" s="62">
        <v>90</v>
      </c>
      <c r="E39" s="100">
        <v>98</v>
      </c>
      <c r="F39" s="245">
        <v>0.1</v>
      </c>
      <c r="G39" s="8">
        <v>0</v>
      </c>
      <c r="H39" s="359"/>
      <c r="I39" s="276"/>
      <c r="J39" s="277"/>
      <c r="K39" s="279"/>
      <c r="L39" s="336"/>
      <c r="M39" s="282"/>
      <c r="N39" s="9"/>
    </row>
    <row r="40" spans="1:14" ht="34.5" customHeight="1" thickBot="1" x14ac:dyDescent="0.3">
      <c r="A40" s="343"/>
      <c r="B40" s="346"/>
      <c r="C40" s="90" t="s">
        <v>50</v>
      </c>
      <c r="D40" s="63" t="s">
        <v>18</v>
      </c>
      <c r="E40" s="101">
        <v>0</v>
      </c>
      <c r="F40" s="214">
        <v>0.1</v>
      </c>
      <c r="G40" s="64">
        <v>0</v>
      </c>
      <c r="H40" s="393"/>
      <c r="I40" s="391"/>
      <c r="J40" s="278"/>
      <c r="K40" s="351"/>
      <c r="L40" s="337"/>
      <c r="M40" s="283"/>
      <c r="N40" s="9"/>
    </row>
    <row r="41" spans="1:14" ht="96" customHeight="1" thickBot="1" x14ac:dyDescent="0.3">
      <c r="A41" s="45">
        <v>6</v>
      </c>
      <c r="B41" s="85" t="s">
        <v>34</v>
      </c>
      <c r="C41" s="90" t="s">
        <v>50</v>
      </c>
      <c r="D41" s="60" t="s">
        <v>17</v>
      </c>
      <c r="E41" s="19">
        <v>8</v>
      </c>
      <c r="F41" s="20">
        <v>0.1</v>
      </c>
      <c r="G41" s="46">
        <v>0</v>
      </c>
      <c r="H41" s="93" t="s">
        <v>47</v>
      </c>
      <c r="I41" s="60">
        <v>631</v>
      </c>
      <c r="J41" s="60">
        <v>631</v>
      </c>
      <c r="K41" s="65">
        <v>642</v>
      </c>
      <c r="L41" s="129">
        <v>54</v>
      </c>
      <c r="M41" s="249">
        <f t="shared" si="3"/>
        <v>101.74326465927099</v>
      </c>
      <c r="N41" s="9"/>
    </row>
    <row r="42" spans="1:14" ht="96.75" customHeight="1" thickBot="1" x14ac:dyDescent="0.3">
      <c r="A42" s="45">
        <v>7</v>
      </c>
      <c r="B42" s="85" t="s">
        <v>23</v>
      </c>
      <c r="C42" s="90" t="s">
        <v>50</v>
      </c>
      <c r="D42" s="60" t="s">
        <v>18</v>
      </c>
      <c r="E42" s="19">
        <v>0</v>
      </c>
      <c r="F42" s="20">
        <v>0.1</v>
      </c>
      <c r="G42" s="46">
        <v>0</v>
      </c>
      <c r="H42" s="93" t="s">
        <v>51</v>
      </c>
      <c r="I42" s="60">
        <v>46</v>
      </c>
      <c r="J42" s="60">
        <v>46</v>
      </c>
      <c r="K42" s="19">
        <v>46</v>
      </c>
      <c r="L42" s="129">
        <v>4</v>
      </c>
      <c r="M42" s="249">
        <f t="shared" si="3"/>
        <v>100</v>
      </c>
      <c r="N42" s="9"/>
    </row>
    <row r="43" spans="1:14" ht="36" customHeight="1" x14ac:dyDescent="0.25">
      <c r="A43" s="341">
        <v>8</v>
      </c>
      <c r="B43" s="344" t="s">
        <v>24</v>
      </c>
      <c r="C43" s="91" t="s">
        <v>48</v>
      </c>
      <c r="D43" s="233">
        <v>96</v>
      </c>
      <c r="E43" s="236">
        <v>100</v>
      </c>
      <c r="F43" s="245">
        <v>0.1</v>
      </c>
      <c r="G43" s="207">
        <v>0</v>
      </c>
      <c r="H43" s="352" t="s">
        <v>52</v>
      </c>
      <c r="I43" s="287">
        <v>1</v>
      </c>
      <c r="J43" s="287">
        <v>1</v>
      </c>
      <c r="K43" s="350">
        <v>1</v>
      </c>
      <c r="L43" s="335" t="s">
        <v>75</v>
      </c>
      <c r="M43" s="394">
        <f t="shared" si="3"/>
        <v>100</v>
      </c>
      <c r="N43" s="9"/>
    </row>
    <row r="44" spans="1:14" ht="36" customHeight="1" x14ac:dyDescent="0.25">
      <c r="A44" s="342"/>
      <c r="B44" s="345"/>
      <c r="C44" s="92" t="s">
        <v>49</v>
      </c>
      <c r="D44" s="62">
        <v>90</v>
      </c>
      <c r="E44" s="100">
        <v>98</v>
      </c>
      <c r="F44" s="4">
        <v>0.1</v>
      </c>
      <c r="G44" s="8">
        <v>0</v>
      </c>
      <c r="H44" s="359"/>
      <c r="I44" s="276"/>
      <c r="J44" s="276"/>
      <c r="K44" s="279"/>
      <c r="L44" s="336"/>
      <c r="M44" s="282"/>
      <c r="N44" s="9"/>
    </row>
    <row r="45" spans="1:14" ht="36" customHeight="1" thickBot="1" x14ac:dyDescent="0.3">
      <c r="A45" s="343"/>
      <c r="B45" s="346"/>
      <c r="C45" s="90" t="s">
        <v>50</v>
      </c>
      <c r="D45" s="62" t="s">
        <v>25</v>
      </c>
      <c r="E45" s="100">
        <v>0</v>
      </c>
      <c r="F45" s="22">
        <v>0.1</v>
      </c>
      <c r="G45" s="8">
        <v>0</v>
      </c>
      <c r="H45" s="393"/>
      <c r="I45" s="391"/>
      <c r="J45" s="391"/>
      <c r="K45" s="351"/>
      <c r="L45" s="337"/>
      <c r="M45" s="283"/>
      <c r="N45" s="9"/>
    </row>
    <row r="46" spans="1:14" ht="93" customHeight="1" thickBot="1" x14ac:dyDescent="0.3">
      <c r="A46" s="45">
        <v>9</v>
      </c>
      <c r="B46" s="85" t="s">
        <v>26</v>
      </c>
      <c r="C46" s="90" t="s">
        <v>50</v>
      </c>
      <c r="D46" s="60" t="s">
        <v>27</v>
      </c>
      <c r="E46" s="19">
        <v>0</v>
      </c>
      <c r="F46" s="20">
        <v>0.1</v>
      </c>
      <c r="G46" s="46">
        <v>0</v>
      </c>
      <c r="H46" s="93" t="s">
        <v>53</v>
      </c>
      <c r="I46" s="60">
        <v>17</v>
      </c>
      <c r="J46" s="60">
        <v>17</v>
      </c>
      <c r="K46" s="19">
        <v>17</v>
      </c>
      <c r="L46" s="129">
        <v>1</v>
      </c>
      <c r="M46" s="249">
        <f t="shared" si="3"/>
        <v>100</v>
      </c>
      <c r="N46" s="9"/>
    </row>
    <row r="47" spans="1:14" ht="57.75" customHeight="1" thickBot="1" x14ac:dyDescent="0.3">
      <c r="A47" s="45">
        <v>10</v>
      </c>
      <c r="B47" s="85" t="s">
        <v>28</v>
      </c>
      <c r="C47" s="90" t="s">
        <v>50</v>
      </c>
      <c r="D47" s="60" t="s">
        <v>79</v>
      </c>
      <c r="E47" s="65">
        <v>5</v>
      </c>
      <c r="F47" s="20">
        <v>0.1</v>
      </c>
      <c r="G47" s="46">
        <v>0</v>
      </c>
      <c r="H47" s="93" t="s">
        <v>54</v>
      </c>
      <c r="I47" s="60">
        <v>8</v>
      </c>
      <c r="J47" s="60">
        <v>8</v>
      </c>
      <c r="K47" s="19">
        <v>8</v>
      </c>
      <c r="L47" s="129" t="s">
        <v>75</v>
      </c>
      <c r="M47" s="249">
        <f t="shared" si="3"/>
        <v>100</v>
      </c>
      <c r="N47" s="9"/>
    </row>
    <row r="48" spans="1:14" ht="105" customHeight="1" x14ac:dyDescent="0.25">
      <c r="A48" s="341">
        <v>11</v>
      </c>
      <c r="B48" s="371" t="s">
        <v>105</v>
      </c>
      <c r="C48" s="373" t="s">
        <v>92</v>
      </c>
      <c r="D48" s="287" t="s">
        <v>93</v>
      </c>
      <c r="E48" s="350">
        <v>1</v>
      </c>
      <c r="F48" s="289"/>
      <c r="G48" s="362">
        <v>0</v>
      </c>
      <c r="H48" s="133" t="s">
        <v>55</v>
      </c>
      <c r="I48" s="61">
        <v>16</v>
      </c>
      <c r="J48" s="61">
        <v>16</v>
      </c>
      <c r="K48" s="14">
        <v>16</v>
      </c>
      <c r="L48" s="140">
        <v>4</v>
      </c>
      <c r="M48" s="271">
        <f t="shared" si="3"/>
        <v>100</v>
      </c>
      <c r="N48" s="9"/>
    </row>
    <row r="49" spans="1:15" ht="129.75" customHeight="1" thickBot="1" x14ac:dyDescent="0.3">
      <c r="A49" s="343"/>
      <c r="B49" s="389"/>
      <c r="C49" s="390"/>
      <c r="D49" s="391"/>
      <c r="E49" s="351"/>
      <c r="F49" s="392"/>
      <c r="G49" s="364"/>
      <c r="H49" s="240" t="s">
        <v>88</v>
      </c>
      <c r="I49" s="232">
        <v>312</v>
      </c>
      <c r="J49" s="232">
        <v>312</v>
      </c>
      <c r="K49" s="234">
        <v>312</v>
      </c>
      <c r="L49" s="225">
        <v>30</v>
      </c>
      <c r="M49" s="262">
        <f t="shared" si="3"/>
        <v>100</v>
      </c>
      <c r="N49" s="9"/>
    </row>
    <row r="50" spans="1:15" ht="137.25" customHeight="1" thickBot="1" x14ac:dyDescent="0.3">
      <c r="A50" s="45">
        <v>12</v>
      </c>
      <c r="B50" s="106" t="s">
        <v>89</v>
      </c>
      <c r="C50" s="89" t="s">
        <v>87</v>
      </c>
      <c r="D50" s="60">
        <v>0</v>
      </c>
      <c r="E50" s="19">
        <v>0</v>
      </c>
      <c r="F50" s="20">
        <v>0.1</v>
      </c>
      <c r="G50" s="46">
        <v>0</v>
      </c>
      <c r="H50" s="93" t="s">
        <v>94</v>
      </c>
      <c r="I50" s="60">
        <v>30</v>
      </c>
      <c r="J50" s="60">
        <v>30</v>
      </c>
      <c r="K50" s="19">
        <v>33</v>
      </c>
      <c r="L50" s="129">
        <v>4</v>
      </c>
      <c r="M50" s="249">
        <f t="shared" si="3"/>
        <v>110.00000000000001</v>
      </c>
      <c r="N50" s="58"/>
    </row>
    <row r="51" spans="1:15" ht="148.5" customHeight="1" thickBot="1" x14ac:dyDescent="0.3">
      <c r="A51" s="230">
        <v>13</v>
      </c>
      <c r="B51" s="219" t="s">
        <v>106</v>
      </c>
      <c r="C51" s="135" t="s">
        <v>107</v>
      </c>
      <c r="D51" s="232">
        <v>80</v>
      </c>
      <c r="E51" s="234">
        <v>80</v>
      </c>
      <c r="F51" s="242">
        <v>0.1</v>
      </c>
      <c r="G51" s="229">
        <v>0</v>
      </c>
      <c r="H51" s="240" t="s">
        <v>108</v>
      </c>
      <c r="I51" s="232">
        <v>6</v>
      </c>
      <c r="J51" s="232">
        <v>6</v>
      </c>
      <c r="K51" s="234">
        <v>6</v>
      </c>
      <c r="L51" s="141" t="s">
        <v>75</v>
      </c>
      <c r="M51" s="249">
        <f t="shared" si="3"/>
        <v>100</v>
      </c>
      <c r="N51" s="58"/>
    </row>
    <row r="52" spans="1:15" ht="34.5" customHeight="1" thickBot="1" x14ac:dyDescent="0.3">
      <c r="A52" s="330" t="s">
        <v>31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7"/>
      <c r="N52" s="136"/>
      <c r="O52" s="136"/>
    </row>
    <row r="53" spans="1:15" ht="47.25" customHeight="1" x14ac:dyDescent="0.3">
      <c r="A53" s="388" t="s">
        <v>127</v>
      </c>
      <c r="B53" s="388"/>
      <c r="C53" s="388"/>
      <c r="D53" s="388"/>
      <c r="E53" s="388"/>
      <c r="F53" s="388"/>
      <c r="G53" s="388"/>
      <c r="H53" s="388"/>
      <c r="I53" s="388"/>
      <c r="J53" s="388"/>
      <c r="K53" s="388"/>
      <c r="L53" s="388"/>
      <c r="M53" s="388"/>
    </row>
    <row r="54" spans="1:15" ht="18.75" x14ac:dyDescent="0.3">
      <c r="A54" s="97"/>
      <c r="B54" s="224"/>
      <c r="C54" s="224"/>
      <c r="D54" s="224"/>
      <c r="E54" s="224"/>
      <c r="F54" s="224"/>
      <c r="G54" s="224"/>
      <c r="H54" s="224"/>
      <c r="I54" s="224"/>
      <c r="J54" s="224"/>
      <c r="K54" s="224"/>
      <c r="L54" s="224"/>
      <c r="M54" s="224"/>
    </row>
    <row r="56" spans="1:15" s="5" customFormat="1" ht="18.75" x14ac:dyDescent="0.25">
      <c r="A56" s="99" t="s">
        <v>29</v>
      </c>
      <c r="L56" s="5" t="s">
        <v>30</v>
      </c>
    </row>
  </sheetData>
  <mergeCells count="65">
    <mergeCell ref="G48:G49"/>
    <mergeCell ref="A52:M52"/>
    <mergeCell ref="A53:M53"/>
    <mergeCell ref="A48:A49"/>
    <mergeCell ref="B48:B49"/>
    <mergeCell ref="C48:C49"/>
    <mergeCell ref="D48:D49"/>
    <mergeCell ref="E48:E49"/>
    <mergeCell ref="F48:F49"/>
    <mergeCell ref="L43:L45"/>
    <mergeCell ref="A38:A40"/>
    <mergeCell ref="B38:B40"/>
    <mergeCell ref="H38:H40"/>
    <mergeCell ref="I38:I40"/>
    <mergeCell ref="K38:K40"/>
    <mergeCell ref="L38:L40"/>
    <mergeCell ref="A43:A45"/>
    <mergeCell ref="B43:B45"/>
    <mergeCell ref="H43:H45"/>
    <mergeCell ref="I43:I45"/>
    <mergeCell ref="K43:K45"/>
    <mergeCell ref="J38:J40"/>
    <mergeCell ref="A28:N28"/>
    <mergeCell ref="A29:N29"/>
    <mergeCell ref="A30:N30"/>
    <mergeCell ref="A31:N31"/>
    <mergeCell ref="A35:A37"/>
    <mergeCell ref="B35:B37"/>
    <mergeCell ref="H35:H37"/>
    <mergeCell ref="I35:I37"/>
    <mergeCell ref="K35:K37"/>
    <mergeCell ref="L35:L37"/>
    <mergeCell ref="J35:J37"/>
    <mergeCell ref="M35:M37"/>
    <mergeCell ref="G18:G19"/>
    <mergeCell ref="A21:N21"/>
    <mergeCell ref="A22:N22"/>
    <mergeCell ref="A23:A26"/>
    <mergeCell ref="B23:B26"/>
    <mergeCell ref="A18:A19"/>
    <mergeCell ref="B18:B19"/>
    <mergeCell ref="C18:C19"/>
    <mergeCell ref="D18:D19"/>
    <mergeCell ref="E18:E19"/>
    <mergeCell ref="C15:C16"/>
    <mergeCell ref="D15:D16"/>
    <mergeCell ref="E15:E16"/>
    <mergeCell ref="F15:F16"/>
    <mergeCell ref="G15:G16"/>
    <mergeCell ref="M38:M40"/>
    <mergeCell ref="J43:J45"/>
    <mergeCell ref="M43:M45"/>
    <mergeCell ref="A1:N1"/>
    <mergeCell ref="A2:A6"/>
    <mergeCell ref="B2:M2"/>
    <mergeCell ref="N2:N6"/>
    <mergeCell ref="B3:B6"/>
    <mergeCell ref="C3:G4"/>
    <mergeCell ref="H3:M4"/>
    <mergeCell ref="F18:F19"/>
    <mergeCell ref="A8:N8"/>
    <mergeCell ref="A10:N10"/>
    <mergeCell ref="A11:N11"/>
    <mergeCell ref="A12:A16"/>
    <mergeCell ref="B12:B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zoomScale="80" zoomScaleNormal="80" workbookViewId="0">
      <selection activeCell="A24" sqref="A24:N24"/>
    </sheetView>
  </sheetViews>
  <sheetFormatPr defaultRowHeight="15" x14ac:dyDescent="0.25"/>
  <cols>
    <col min="1" max="1" width="6" style="98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10" width="14" style="1" customWidth="1"/>
    <col min="11" max="11" width="12.7109375" style="1" customWidth="1"/>
    <col min="12" max="12" width="12.42578125" style="1" customWidth="1"/>
    <col min="13" max="13" width="13.85546875" style="1" customWidth="1"/>
    <col min="14" max="14" width="11.7109375" style="1" hidden="1" customWidth="1"/>
    <col min="15" max="16384" width="9.140625" style="1"/>
  </cols>
  <sheetData>
    <row r="1" spans="1:14" ht="63.75" customHeight="1" thickBot="1" x14ac:dyDescent="0.3">
      <c r="A1" s="310" t="s">
        <v>101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30" customHeight="1" x14ac:dyDescent="0.25">
      <c r="A2" s="318" t="s">
        <v>0</v>
      </c>
      <c r="B2" s="313" t="s">
        <v>1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4"/>
      <c r="N2" s="315" t="s">
        <v>8</v>
      </c>
    </row>
    <row r="3" spans="1:14" ht="32.25" customHeight="1" x14ac:dyDescent="0.25">
      <c r="A3" s="319"/>
      <c r="B3" s="321" t="s">
        <v>9</v>
      </c>
      <c r="C3" s="324" t="s">
        <v>65</v>
      </c>
      <c r="D3" s="325"/>
      <c r="E3" s="325"/>
      <c r="F3" s="325"/>
      <c r="G3" s="326"/>
      <c r="H3" s="324" t="s">
        <v>66</v>
      </c>
      <c r="I3" s="325"/>
      <c r="J3" s="325"/>
      <c r="K3" s="325"/>
      <c r="L3" s="325"/>
      <c r="M3" s="326"/>
      <c r="N3" s="316"/>
    </row>
    <row r="4" spans="1:14" ht="21" customHeight="1" x14ac:dyDescent="0.25">
      <c r="A4" s="319"/>
      <c r="B4" s="322"/>
      <c r="C4" s="327"/>
      <c r="D4" s="328"/>
      <c r="E4" s="328"/>
      <c r="F4" s="328"/>
      <c r="G4" s="329"/>
      <c r="H4" s="327"/>
      <c r="I4" s="328"/>
      <c r="J4" s="328"/>
      <c r="K4" s="328"/>
      <c r="L4" s="328"/>
      <c r="M4" s="329"/>
      <c r="N4" s="316"/>
    </row>
    <row r="5" spans="1:14" ht="31.5" hidden="1" customHeight="1" x14ac:dyDescent="0.25">
      <c r="A5" s="319"/>
      <c r="B5" s="322"/>
      <c r="C5" s="108"/>
      <c r="D5" s="162"/>
      <c r="E5" s="165"/>
      <c r="F5" s="165"/>
      <c r="G5" s="174"/>
      <c r="H5" s="6"/>
      <c r="I5" s="6"/>
      <c r="J5" s="6"/>
      <c r="K5" s="6"/>
      <c r="L5" s="6"/>
      <c r="M5" s="40"/>
      <c r="N5" s="316"/>
    </row>
    <row r="6" spans="1:14" ht="66" customHeight="1" thickBot="1" x14ac:dyDescent="0.3">
      <c r="A6" s="320"/>
      <c r="B6" s="323"/>
      <c r="C6" s="170"/>
      <c r="D6" s="53" t="s">
        <v>33</v>
      </c>
      <c r="E6" s="38" t="s">
        <v>129</v>
      </c>
      <c r="F6" s="38" t="s">
        <v>2</v>
      </c>
      <c r="G6" s="39" t="s">
        <v>3</v>
      </c>
      <c r="H6" s="37"/>
      <c r="I6" s="53" t="s">
        <v>33</v>
      </c>
      <c r="J6" s="125" t="s">
        <v>32</v>
      </c>
      <c r="K6" s="38" t="s">
        <v>129</v>
      </c>
      <c r="L6" s="38" t="s">
        <v>2</v>
      </c>
      <c r="M6" s="39" t="s">
        <v>4</v>
      </c>
      <c r="N6" s="317"/>
    </row>
    <row r="7" spans="1:14" ht="19.5" thickBot="1" x14ac:dyDescent="0.3">
      <c r="A7" s="107">
        <v>1</v>
      </c>
      <c r="B7" s="43">
        <v>2</v>
      </c>
      <c r="C7" s="107"/>
      <c r="D7" s="51">
        <v>3</v>
      </c>
      <c r="E7" s="103">
        <v>5</v>
      </c>
      <c r="F7" s="103">
        <v>6</v>
      </c>
      <c r="G7" s="42">
        <v>7</v>
      </c>
      <c r="H7" s="80"/>
      <c r="I7" s="41">
        <v>8</v>
      </c>
      <c r="J7" s="41"/>
      <c r="K7" s="102">
        <v>10</v>
      </c>
      <c r="L7" s="102">
        <v>11</v>
      </c>
      <c r="M7" s="102">
        <v>12</v>
      </c>
      <c r="N7" s="49">
        <v>11</v>
      </c>
    </row>
    <row r="8" spans="1:14" ht="34.5" hidden="1" customHeight="1" x14ac:dyDescent="0.25">
      <c r="A8" s="381" t="s">
        <v>5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3"/>
    </row>
    <row r="9" spans="1:14" ht="51" hidden="1" customHeight="1" x14ac:dyDescent="0.25">
      <c r="A9" s="423">
        <v>1</v>
      </c>
      <c r="B9" s="426" t="s">
        <v>11</v>
      </c>
      <c r="C9" s="86" t="s">
        <v>56</v>
      </c>
      <c r="D9" s="61">
        <v>0</v>
      </c>
      <c r="E9" s="29">
        <v>0</v>
      </c>
      <c r="F9" s="30">
        <v>0.1</v>
      </c>
      <c r="G9" s="31">
        <v>0</v>
      </c>
      <c r="H9" s="423" t="s">
        <v>60</v>
      </c>
      <c r="I9" s="347">
        <v>1136000</v>
      </c>
      <c r="J9" s="166"/>
      <c r="K9" s="429">
        <v>294046</v>
      </c>
      <c r="L9" s="432">
        <v>0.1</v>
      </c>
      <c r="M9" s="394">
        <f>K9/I9*100</f>
        <v>25.884330985915494</v>
      </c>
      <c r="N9" s="34">
        <f>(G9+L9)/2</f>
        <v>0.05</v>
      </c>
    </row>
    <row r="10" spans="1:14" ht="51" hidden="1" customHeight="1" x14ac:dyDescent="0.25">
      <c r="A10" s="424"/>
      <c r="B10" s="427"/>
      <c r="C10" s="87" t="s">
        <v>57</v>
      </c>
      <c r="D10" s="62" t="s">
        <v>10</v>
      </c>
      <c r="E10" s="3">
        <v>2</v>
      </c>
      <c r="F10" s="7">
        <v>0.1</v>
      </c>
      <c r="G10" s="32">
        <v>0</v>
      </c>
      <c r="H10" s="358"/>
      <c r="I10" s="348"/>
      <c r="J10" s="163"/>
      <c r="K10" s="430"/>
      <c r="L10" s="430"/>
      <c r="M10" s="281" t="e">
        <f>K10/#REF!*100</f>
        <v>#REF!</v>
      </c>
      <c r="N10" s="35"/>
    </row>
    <row r="11" spans="1:14" ht="51" hidden="1" customHeight="1" x14ac:dyDescent="0.25">
      <c r="A11" s="424"/>
      <c r="B11" s="427"/>
      <c r="C11" s="87" t="s">
        <v>58</v>
      </c>
      <c r="D11" s="62">
        <v>91</v>
      </c>
      <c r="E11" s="3">
        <v>99</v>
      </c>
      <c r="F11" s="7">
        <v>0.1</v>
      </c>
      <c r="G11" s="32">
        <v>0</v>
      </c>
      <c r="H11" s="358"/>
      <c r="I11" s="348"/>
      <c r="J11" s="163"/>
      <c r="K11" s="430"/>
      <c r="L11" s="430"/>
      <c r="M11" s="281" t="e">
        <f>K11/#REF!*100</f>
        <v>#REF!</v>
      </c>
      <c r="N11" s="35"/>
    </row>
    <row r="12" spans="1:14" ht="51" hidden="1" customHeight="1" x14ac:dyDescent="0.25">
      <c r="A12" s="425"/>
      <c r="B12" s="428"/>
      <c r="C12" s="88" t="s">
        <v>59</v>
      </c>
      <c r="D12" s="63" t="s">
        <v>10</v>
      </c>
      <c r="E12" s="17">
        <v>6</v>
      </c>
      <c r="F12" s="18">
        <v>0.1</v>
      </c>
      <c r="G12" s="33">
        <v>0</v>
      </c>
      <c r="H12" s="353"/>
      <c r="I12" s="349"/>
      <c r="J12" s="167"/>
      <c r="K12" s="431"/>
      <c r="L12" s="431"/>
      <c r="M12" s="395" t="e">
        <f>K12/#REF!*100</f>
        <v>#REF!</v>
      </c>
      <c r="N12" s="36"/>
    </row>
    <row r="13" spans="1:14" ht="32.25" hidden="1" customHeight="1" x14ac:dyDescent="0.25">
      <c r="A13" s="330" t="s">
        <v>16</v>
      </c>
      <c r="B13" s="331"/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2"/>
    </row>
    <row r="14" spans="1:14" ht="34.5" customHeight="1" thickBot="1" x14ac:dyDescent="0.3">
      <c r="A14" s="433" t="s">
        <v>96</v>
      </c>
      <c r="B14" s="434"/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5"/>
    </row>
    <row r="15" spans="1:14" ht="96" customHeight="1" thickBot="1" x14ac:dyDescent="0.3">
      <c r="A15" s="176">
        <v>1</v>
      </c>
      <c r="B15" s="177" t="s">
        <v>97</v>
      </c>
      <c r="C15" s="86" t="s">
        <v>98</v>
      </c>
      <c r="D15" s="61" t="s">
        <v>13</v>
      </c>
      <c r="E15" s="29">
        <v>0</v>
      </c>
      <c r="F15" s="148">
        <v>0</v>
      </c>
      <c r="G15" s="31">
        <v>0</v>
      </c>
      <c r="H15" s="86" t="s">
        <v>99</v>
      </c>
      <c r="I15" s="166">
        <v>2850</v>
      </c>
      <c r="J15" s="175"/>
      <c r="K15" s="147">
        <v>2850</v>
      </c>
      <c r="L15" s="149">
        <v>285</v>
      </c>
      <c r="M15" s="150">
        <f>K15/I15</f>
        <v>1</v>
      </c>
    </row>
    <row r="16" spans="1:14" ht="34.5" customHeight="1" thickBot="1" x14ac:dyDescent="0.3">
      <c r="A16" s="330" t="s">
        <v>31</v>
      </c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 s="2" customFormat="1" ht="37.5" customHeight="1" thickBot="1" x14ac:dyDescent="0.3">
      <c r="A17" s="433" t="s">
        <v>7</v>
      </c>
      <c r="B17" s="434"/>
      <c r="C17" s="434"/>
      <c r="D17" s="434"/>
      <c r="E17" s="434"/>
      <c r="F17" s="434"/>
      <c r="G17" s="434"/>
      <c r="H17" s="434"/>
      <c r="I17" s="434"/>
      <c r="J17" s="434"/>
      <c r="K17" s="434"/>
      <c r="L17" s="434"/>
      <c r="M17" s="434"/>
      <c r="N17" s="435"/>
    </row>
    <row r="18" spans="1:14" ht="47.25" customHeight="1" x14ac:dyDescent="0.25">
      <c r="A18" s="294">
        <v>1</v>
      </c>
      <c r="B18" s="297" t="s">
        <v>12</v>
      </c>
      <c r="C18" s="173" t="s">
        <v>39</v>
      </c>
      <c r="D18" s="61" t="s">
        <v>13</v>
      </c>
      <c r="E18" s="26" t="s">
        <v>13</v>
      </c>
      <c r="F18" s="52"/>
      <c r="G18" s="23">
        <v>0</v>
      </c>
      <c r="H18" s="81" t="s">
        <v>38</v>
      </c>
      <c r="I18" s="54">
        <v>8</v>
      </c>
      <c r="J18" s="164"/>
      <c r="K18" s="151">
        <v>8</v>
      </c>
      <c r="L18" s="128"/>
      <c r="M18" s="104">
        <f>K18/I18</f>
        <v>1</v>
      </c>
      <c r="N18" s="12">
        <f>(G18+L18)/2</f>
        <v>0</v>
      </c>
    </row>
    <row r="19" spans="1:14" ht="47.25" customHeight="1" x14ac:dyDescent="0.25">
      <c r="A19" s="295"/>
      <c r="B19" s="298"/>
      <c r="C19" s="95" t="s">
        <v>40</v>
      </c>
      <c r="D19" s="62" t="s">
        <v>14</v>
      </c>
      <c r="E19" s="27" t="s">
        <v>14</v>
      </c>
      <c r="F19" s="52"/>
      <c r="G19" s="25">
        <v>0</v>
      </c>
      <c r="H19" s="82" t="s">
        <v>61</v>
      </c>
      <c r="I19" s="56">
        <v>7000</v>
      </c>
      <c r="J19" s="62"/>
      <c r="K19" s="152">
        <v>7000</v>
      </c>
      <c r="L19" s="131">
        <v>1448</v>
      </c>
      <c r="M19" s="104">
        <f t="shared" ref="M19:M22" si="0">K19/I19</f>
        <v>1</v>
      </c>
      <c r="N19" s="9"/>
    </row>
    <row r="20" spans="1:14" ht="68.25" customHeight="1" x14ac:dyDescent="0.25">
      <c r="A20" s="295"/>
      <c r="B20" s="298"/>
      <c r="C20" s="95" t="s">
        <v>83</v>
      </c>
      <c r="D20" s="62" t="s">
        <v>81</v>
      </c>
      <c r="E20" s="27" t="s">
        <v>82</v>
      </c>
      <c r="F20" s="127"/>
      <c r="G20" s="25">
        <v>0</v>
      </c>
      <c r="H20" s="83" t="s">
        <v>62</v>
      </c>
      <c r="I20" s="56">
        <v>28000</v>
      </c>
      <c r="J20" s="62"/>
      <c r="K20" s="152">
        <v>28000</v>
      </c>
      <c r="L20" s="131">
        <v>5792</v>
      </c>
      <c r="M20" s="104">
        <f t="shared" si="0"/>
        <v>1</v>
      </c>
      <c r="N20" s="9"/>
    </row>
    <row r="21" spans="1:14" ht="40.5" customHeight="1" x14ac:dyDescent="0.25">
      <c r="A21" s="295"/>
      <c r="B21" s="298"/>
      <c r="C21" s="303" t="s">
        <v>41</v>
      </c>
      <c r="D21" s="276" t="s">
        <v>15</v>
      </c>
      <c r="E21" s="304" t="s">
        <v>15</v>
      </c>
      <c r="F21" s="305"/>
      <c r="G21" s="306">
        <v>0</v>
      </c>
      <c r="H21" s="83" t="s">
        <v>36</v>
      </c>
      <c r="I21" s="187">
        <v>145</v>
      </c>
      <c r="J21" s="184"/>
      <c r="K21" s="188">
        <v>145</v>
      </c>
      <c r="L21" s="131">
        <v>1.4</v>
      </c>
      <c r="M21" s="104">
        <f t="shared" si="0"/>
        <v>1</v>
      </c>
      <c r="N21" s="58"/>
    </row>
    <row r="22" spans="1:14" ht="47.25" customHeight="1" thickBot="1" x14ac:dyDescent="0.3">
      <c r="A22" s="296"/>
      <c r="B22" s="299"/>
      <c r="C22" s="286"/>
      <c r="D22" s="278"/>
      <c r="E22" s="278"/>
      <c r="F22" s="278"/>
      <c r="G22" s="283"/>
      <c r="H22" s="84" t="s">
        <v>37</v>
      </c>
      <c r="I22" s="55">
        <v>580</v>
      </c>
      <c r="J22" s="63"/>
      <c r="K22" s="189">
        <v>580</v>
      </c>
      <c r="L22" s="131">
        <v>2</v>
      </c>
      <c r="M22" s="104">
        <f t="shared" si="0"/>
        <v>1</v>
      </c>
      <c r="N22" s="10"/>
    </row>
    <row r="23" spans="1:14" ht="29.25" customHeight="1" thickBot="1" x14ac:dyDescent="0.3">
      <c r="A23" s="330" t="s">
        <v>31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2"/>
    </row>
    <row r="24" spans="1:14" s="2" customFormat="1" ht="35.25" customHeight="1" thickBot="1" x14ac:dyDescent="0.3">
      <c r="A24" s="433" t="s">
        <v>67</v>
      </c>
      <c r="B24" s="434"/>
      <c r="C24" s="434"/>
      <c r="D24" s="434"/>
      <c r="E24" s="434"/>
      <c r="F24" s="434"/>
      <c r="G24" s="434"/>
      <c r="H24" s="434"/>
      <c r="I24" s="434"/>
      <c r="J24" s="434"/>
      <c r="K24" s="434"/>
      <c r="L24" s="434"/>
      <c r="M24" s="434"/>
      <c r="N24" s="435"/>
    </row>
    <row r="25" spans="1:14" ht="69.75" customHeight="1" x14ac:dyDescent="0.25">
      <c r="A25" s="294">
        <v>1</v>
      </c>
      <c r="B25" s="354" t="s">
        <v>86</v>
      </c>
      <c r="C25" s="173" t="s">
        <v>70</v>
      </c>
      <c r="D25" s="61">
        <v>100</v>
      </c>
      <c r="E25" s="15">
        <v>100</v>
      </c>
      <c r="F25" s="169">
        <v>0.1</v>
      </c>
      <c r="G25" s="44">
        <v>0</v>
      </c>
      <c r="H25" s="123" t="s">
        <v>69</v>
      </c>
      <c r="I25" s="57">
        <v>22.393000000000001</v>
      </c>
      <c r="J25" s="57"/>
      <c r="K25" s="15">
        <v>22.393000000000001</v>
      </c>
      <c r="L25" s="124">
        <v>0.1</v>
      </c>
      <c r="M25" s="186">
        <f>K25/I25</f>
        <v>1</v>
      </c>
      <c r="N25" s="12">
        <f>(G25+L25)/2</f>
        <v>0.05</v>
      </c>
    </row>
    <row r="26" spans="1:14" ht="70.5" customHeight="1" x14ac:dyDescent="0.25">
      <c r="A26" s="295"/>
      <c r="B26" s="298"/>
      <c r="C26" s="95" t="s">
        <v>71</v>
      </c>
      <c r="D26" s="62">
        <v>100</v>
      </c>
      <c r="E26" s="27">
        <v>100</v>
      </c>
      <c r="F26" s="4">
        <v>0.1</v>
      </c>
      <c r="G26" s="25">
        <v>0</v>
      </c>
      <c r="H26" s="110" t="s">
        <v>73</v>
      </c>
      <c r="I26" s="181">
        <v>23.472999999999999</v>
      </c>
      <c r="J26" s="181"/>
      <c r="K26" s="26">
        <v>23.472999999999999</v>
      </c>
      <c r="L26" s="114">
        <v>0.1</v>
      </c>
      <c r="M26" s="104">
        <f t="shared" ref="M26:M31" si="1">K26/I26</f>
        <v>1</v>
      </c>
      <c r="N26" s="9"/>
    </row>
    <row r="27" spans="1:14" ht="57" customHeight="1" thickBot="1" x14ac:dyDescent="0.3">
      <c r="A27" s="295"/>
      <c r="B27" s="298"/>
      <c r="C27" s="95" t="s">
        <v>63</v>
      </c>
      <c r="D27" s="164">
        <v>100</v>
      </c>
      <c r="E27" s="26">
        <v>100</v>
      </c>
      <c r="F27" s="180">
        <v>0.1</v>
      </c>
      <c r="G27" s="23">
        <v>0</v>
      </c>
      <c r="H27" s="110" t="s">
        <v>64</v>
      </c>
      <c r="I27" s="113">
        <v>13</v>
      </c>
      <c r="J27" s="113"/>
      <c r="K27" s="112">
        <v>13</v>
      </c>
      <c r="L27" s="115">
        <v>0.1</v>
      </c>
      <c r="M27" s="104">
        <f t="shared" si="1"/>
        <v>1</v>
      </c>
      <c r="N27" s="10"/>
    </row>
    <row r="28" spans="1:14" ht="51" customHeight="1" thickBot="1" x14ac:dyDescent="0.3">
      <c r="A28" s="353"/>
      <c r="B28" s="355"/>
      <c r="C28" s="109" t="s">
        <v>72</v>
      </c>
      <c r="D28" s="167">
        <v>100</v>
      </c>
      <c r="E28" s="185">
        <v>100</v>
      </c>
      <c r="F28" s="182">
        <v>0.1</v>
      </c>
      <c r="G28" s="183">
        <v>0</v>
      </c>
      <c r="H28" s="96" t="s">
        <v>74</v>
      </c>
      <c r="I28" s="167">
        <v>4</v>
      </c>
      <c r="J28" s="167"/>
      <c r="K28" s="185">
        <v>4</v>
      </c>
      <c r="L28" s="116" t="s">
        <v>75</v>
      </c>
      <c r="M28" s="105">
        <f t="shared" si="1"/>
        <v>1</v>
      </c>
      <c r="N28" s="58"/>
    </row>
    <row r="29" spans="1:14" ht="129.75" customHeight="1" thickBot="1" x14ac:dyDescent="0.3">
      <c r="A29" s="342">
        <v>2</v>
      </c>
      <c r="B29" s="356" t="s">
        <v>85</v>
      </c>
      <c r="C29" s="284" t="s">
        <v>78</v>
      </c>
      <c r="D29" s="287">
        <v>100</v>
      </c>
      <c r="E29" s="288">
        <v>100</v>
      </c>
      <c r="F29" s="289">
        <v>0.1</v>
      </c>
      <c r="G29" s="290">
        <v>0</v>
      </c>
      <c r="H29" s="359" t="s">
        <v>76</v>
      </c>
      <c r="I29" s="276">
        <v>54.26</v>
      </c>
      <c r="J29" s="171"/>
      <c r="K29" s="439">
        <v>52.37</v>
      </c>
      <c r="L29" s="280">
        <v>0.1</v>
      </c>
      <c r="M29" s="436">
        <f t="shared" si="1"/>
        <v>0.96516771102100996</v>
      </c>
      <c r="N29" s="58"/>
    </row>
    <row r="30" spans="1:14" ht="45" hidden="1" customHeight="1" x14ac:dyDescent="0.25">
      <c r="A30" s="358"/>
      <c r="B30" s="357"/>
      <c r="C30" s="285"/>
      <c r="D30" s="277"/>
      <c r="E30" s="277"/>
      <c r="F30" s="277"/>
      <c r="G30" s="282"/>
      <c r="H30" s="285"/>
      <c r="I30" s="277"/>
      <c r="J30" s="172"/>
      <c r="K30" s="440"/>
      <c r="L30" s="277"/>
      <c r="M30" s="437" t="e">
        <f t="shared" si="1"/>
        <v>#DIV/0!</v>
      </c>
      <c r="N30" s="58"/>
    </row>
    <row r="31" spans="1:14" ht="72.75" hidden="1" customHeight="1" x14ac:dyDescent="0.25">
      <c r="A31" s="353"/>
      <c r="B31" s="355"/>
      <c r="C31" s="286"/>
      <c r="D31" s="278"/>
      <c r="E31" s="278"/>
      <c r="F31" s="278"/>
      <c r="G31" s="283"/>
      <c r="H31" s="286"/>
      <c r="I31" s="278"/>
      <c r="J31" s="157"/>
      <c r="K31" s="441"/>
      <c r="L31" s="278"/>
      <c r="M31" s="438" t="e">
        <f t="shared" si="1"/>
        <v>#DIV/0!</v>
      </c>
      <c r="N31" s="9"/>
    </row>
    <row r="32" spans="1:14" ht="34.5" customHeight="1" thickBot="1" x14ac:dyDescent="0.3">
      <c r="A32" s="330" t="s">
        <v>31</v>
      </c>
      <c r="B32" s="331"/>
      <c r="C32" s="331"/>
      <c r="D32" s="331"/>
      <c r="E32" s="331"/>
      <c r="F32" s="331"/>
      <c r="G32" s="331"/>
      <c r="H32" s="331"/>
      <c r="I32" s="331"/>
      <c r="J32" s="331"/>
      <c r="K32" s="331"/>
      <c r="L32" s="331"/>
      <c r="M32" s="331"/>
      <c r="N32" s="332"/>
    </row>
    <row r="33" spans="1:14" ht="39.75" customHeight="1" thickBot="1" x14ac:dyDescent="0.3">
      <c r="A33" s="442" t="s">
        <v>6</v>
      </c>
      <c r="B33" s="443"/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4"/>
    </row>
    <row r="34" spans="1:14" ht="72.75" customHeight="1" thickBot="1" x14ac:dyDescent="0.3">
      <c r="A34" s="45">
        <v>1</v>
      </c>
      <c r="B34" s="85" t="s">
        <v>20</v>
      </c>
      <c r="C34" s="89" t="s">
        <v>42</v>
      </c>
      <c r="D34" s="60">
        <v>100</v>
      </c>
      <c r="E34" s="19">
        <v>100</v>
      </c>
      <c r="F34" s="20">
        <v>0.1</v>
      </c>
      <c r="G34" s="46">
        <v>0</v>
      </c>
      <c r="H34" s="93" t="s">
        <v>43</v>
      </c>
      <c r="I34" s="60">
        <v>3</v>
      </c>
      <c r="J34" s="139"/>
      <c r="K34" s="129">
        <v>3</v>
      </c>
      <c r="L34" s="20" t="s">
        <v>75</v>
      </c>
      <c r="M34" s="137">
        <f>K34/I34</f>
        <v>1</v>
      </c>
    </row>
    <row r="35" spans="1:14" ht="72.75" customHeight="1" thickBot="1" x14ac:dyDescent="0.3">
      <c r="A35" s="45">
        <v>2</v>
      </c>
      <c r="B35" s="85" t="s">
        <v>19</v>
      </c>
      <c r="C35" s="89" t="s">
        <v>46</v>
      </c>
      <c r="D35" s="60">
        <v>100</v>
      </c>
      <c r="E35" s="19">
        <v>0</v>
      </c>
      <c r="F35" s="20">
        <v>0.1</v>
      </c>
      <c r="G35" s="46">
        <v>0</v>
      </c>
      <c r="H35" s="93" t="s">
        <v>44</v>
      </c>
      <c r="I35" s="60">
        <v>1</v>
      </c>
      <c r="J35" s="139"/>
      <c r="K35" s="129">
        <v>1</v>
      </c>
      <c r="L35" s="126">
        <v>0.1</v>
      </c>
      <c r="M35" s="137">
        <f t="shared" ref="M35:M52" si="2">K35/I35</f>
        <v>1</v>
      </c>
    </row>
    <row r="36" spans="1:14" ht="72.75" customHeight="1" thickBot="1" x14ac:dyDescent="0.3">
      <c r="A36" s="45">
        <v>3</v>
      </c>
      <c r="B36" s="85" t="s">
        <v>35</v>
      </c>
      <c r="C36" s="89" t="s">
        <v>45</v>
      </c>
      <c r="D36" s="60">
        <v>100</v>
      </c>
      <c r="E36" s="19">
        <v>100</v>
      </c>
      <c r="F36" s="20">
        <v>0.1</v>
      </c>
      <c r="G36" s="46">
        <v>0</v>
      </c>
      <c r="H36" s="93" t="s">
        <v>47</v>
      </c>
      <c r="I36" s="60">
        <v>20</v>
      </c>
      <c r="J36" s="139"/>
      <c r="K36" s="129">
        <v>20</v>
      </c>
      <c r="L36" s="130">
        <v>2</v>
      </c>
      <c r="M36" s="137">
        <f t="shared" si="2"/>
        <v>1</v>
      </c>
    </row>
    <row r="37" spans="1:14" ht="34.5" customHeight="1" x14ac:dyDescent="0.25">
      <c r="A37" s="341">
        <v>4</v>
      </c>
      <c r="B37" s="344" t="s">
        <v>21</v>
      </c>
      <c r="C37" s="91" t="s">
        <v>48</v>
      </c>
      <c r="D37" s="61">
        <v>96</v>
      </c>
      <c r="E37" s="14">
        <v>100</v>
      </c>
      <c r="F37" s="16">
        <v>0.1</v>
      </c>
      <c r="G37" s="59">
        <v>0</v>
      </c>
      <c r="H37" s="352" t="s">
        <v>43</v>
      </c>
      <c r="I37" s="347">
        <v>36</v>
      </c>
      <c r="J37" s="287"/>
      <c r="K37" s="335">
        <v>36</v>
      </c>
      <c r="L37" s="335">
        <v>3</v>
      </c>
      <c r="M37" s="445">
        <f t="shared" si="2"/>
        <v>1</v>
      </c>
    </row>
    <row r="38" spans="1:14" ht="34.5" customHeight="1" x14ac:dyDescent="0.25">
      <c r="A38" s="342"/>
      <c r="B38" s="345"/>
      <c r="C38" s="92" t="s">
        <v>49</v>
      </c>
      <c r="D38" s="62">
        <v>90</v>
      </c>
      <c r="E38" s="100">
        <v>98</v>
      </c>
      <c r="F38" s="180">
        <v>0.1</v>
      </c>
      <c r="G38" s="8">
        <v>0</v>
      </c>
      <c r="H38" s="285"/>
      <c r="I38" s="348"/>
      <c r="J38" s="276"/>
      <c r="K38" s="336"/>
      <c r="L38" s="336"/>
      <c r="M38" s="446" t="e">
        <f t="shared" si="2"/>
        <v>#DIV/0!</v>
      </c>
    </row>
    <row r="39" spans="1:14" ht="34.5" customHeight="1" thickBot="1" x14ac:dyDescent="0.3">
      <c r="A39" s="343"/>
      <c r="B39" s="346"/>
      <c r="C39" s="90" t="s">
        <v>50</v>
      </c>
      <c r="D39" s="63" t="s">
        <v>90</v>
      </c>
      <c r="E39" s="101">
        <v>15</v>
      </c>
      <c r="F39" s="182"/>
      <c r="G39" s="64">
        <v>0</v>
      </c>
      <c r="H39" s="286"/>
      <c r="I39" s="349"/>
      <c r="J39" s="391"/>
      <c r="K39" s="337"/>
      <c r="L39" s="337"/>
      <c r="M39" s="329" t="e">
        <f t="shared" si="2"/>
        <v>#DIV/0!</v>
      </c>
    </row>
    <row r="40" spans="1:14" ht="34.5" customHeight="1" x14ac:dyDescent="0.25">
      <c r="A40" s="341">
        <v>5</v>
      </c>
      <c r="B40" s="344" t="s">
        <v>22</v>
      </c>
      <c r="C40" s="91" t="s">
        <v>48</v>
      </c>
      <c r="D40" s="61">
        <v>96</v>
      </c>
      <c r="E40" s="14">
        <v>100</v>
      </c>
      <c r="F40" s="16">
        <v>0.1</v>
      </c>
      <c r="G40" s="59">
        <v>0</v>
      </c>
      <c r="H40" s="352" t="s">
        <v>44</v>
      </c>
      <c r="I40" s="347">
        <v>1</v>
      </c>
      <c r="J40" s="287"/>
      <c r="K40" s="335">
        <v>1</v>
      </c>
      <c r="L40" s="335" t="s">
        <v>75</v>
      </c>
      <c r="M40" s="445">
        <f>K40/I40</f>
        <v>1</v>
      </c>
    </row>
    <row r="41" spans="1:14" ht="34.5" customHeight="1" x14ac:dyDescent="0.25">
      <c r="A41" s="342"/>
      <c r="B41" s="345"/>
      <c r="C41" s="92" t="s">
        <v>49</v>
      </c>
      <c r="D41" s="62">
        <v>90</v>
      </c>
      <c r="E41" s="100">
        <v>98</v>
      </c>
      <c r="F41" s="180">
        <v>0.1</v>
      </c>
      <c r="G41" s="8">
        <v>0</v>
      </c>
      <c r="H41" s="285"/>
      <c r="I41" s="348"/>
      <c r="J41" s="276"/>
      <c r="K41" s="336"/>
      <c r="L41" s="336"/>
      <c r="M41" s="446" t="e">
        <f t="shared" si="2"/>
        <v>#DIV/0!</v>
      </c>
    </row>
    <row r="42" spans="1:14" ht="34.5" customHeight="1" thickBot="1" x14ac:dyDescent="0.3">
      <c r="A42" s="343"/>
      <c r="B42" s="346"/>
      <c r="C42" s="90" t="s">
        <v>50</v>
      </c>
      <c r="D42" s="63" t="s">
        <v>18</v>
      </c>
      <c r="E42" s="101">
        <v>0</v>
      </c>
      <c r="F42" s="182"/>
      <c r="G42" s="64">
        <v>0</v>
      </c>
      <c r="H42" s="286"/>
      <c r="I42" s="349"/>
      <c r="J42" s="391"/>
      <c r="K42" s="337"/>
      <c r="L42" s="337"/>
      <c r="M42" s="329" t="e">
        <f t="shared" si="2"/>
        <v>#DIV/0!</v>
      </c>
    </row>
    <row r="43" spans="1:14" ht="96" customHeight="1" thickBot="1" x14ac:dyDescent="0.3">
      <c r="A43" s="45">
        <v>6</v>
      </c>
      <c r="B43" s="85" t="s">
        <v>34</v>
      </c>
      <c r="C43" s="90" t="s">
        <v>50</v>
      </c>
      <c r="D43" s="60" t="s">
        <v>17</v>
      </c>
      <c r="E43" s="19">
        <v>8</v>
      </c>
      <c r="F43" s="20"/>
      <c r="G43" s="46">
        <v>0</v>
      </c>
      <c r="H43" s="93" t="s">
        <v>47</v>
      </c>
      <c r="I43" s="60">
        <v>546</v>
      </c>
      <c r="J43" s="139"/>
      <c r="K43" s="129">
        <v>546</v>
      </c>
      <c r="L43" s="129">
        <v>54</v>
      </c>
      <c r="M43" s="138">
        <f>K43/I43</f>
        <v>1</v>
      </c>
    </row>
    <row r="44" spans="1:14" ht="96.75" customHeight="1" thickBot="1" x14ac:dyDescent="0.3">
      <c r="A44" s="45">
        <v>7</v>
      </c>
      <c r="B44" s="85" t="s">
        <v>23</v>
      </c>
      <c r="C44" s="90" t="s">
        <v>50</v>
      </c>
      <c r="D44" s="60" t="s">
        <v>18</v>
      </c>
      <c r="E44" s="19">
        <v>0</v>
      </c>
      <c r="F44" s="20"/>
      <c r="G44" s="46">
        <v>0</v>
      </c>
      <c r="H44" s="93" t="s">
        <v>51</v>
      </c>
      <c r="I44" s="60">
        <v>46</v>
      </c>
      <c r="J44" s="139"/>
      <c r="K44" s="129">
        <v>46</v>
      </c>
      <c r="L44" s="129">
        <v>4</v>
      </c>
      <c r="M44" s="138">
        <f t="shared" si="2"/>
        <v>1</v>
      </c>
    </row>
    <row r="45" spans="1:14" ht="36" customHeight="1" x14ac:dyDescent="0.25">
      <c r="A45" s="342">
        <v>8</v>
      </c>
      <c r="B45" s="345" t="s">
        <v>24</v>
      </c>
      <c r="C45" s="91" t="s">
        <v>48</v>
      </c>
      <c r="D45" s="164">
        <v>96</v>
      </c>
      <c r="E45" s="165">
        <v>100</v>
      </c>
      <c r="F45" s="180">
        <v>0.1</v>
      </c>
      <c r="G45" s="174">
        <v>0</v>
      </c>
      <c r="H45" s="352" t="s">
        <v>52</v>
      </c>
      <c r="I45" s="348">
        <v>1</v>
      </c>
      <c r="J45" s="276"/>
      <c r="K45" s="336">
        <v>1</v>
      </c>
      <c r="L45" s="280"/>
      <c r="M45" s="445">
        <f t="shared" si="2"/>
        <v>1</v>
      </c>
    </row>
    <row r="46" spans="1:14" ht="36" customHeight="1" x14ac:dyDescent="0.25">
      <c r="A46" s="342"/>
      <c r="B46" s="345"/>
      <c r="C46" s="92" t="s">
        <v>49</v>
      </c>
      <c r="D46" s="62">
        <v>90</v>
      </c>
      <c r="E46" s="100">
        <v>98</v>
      </c>
      <c r="F46" s="4">
        <v>0.1</v>
      </c>
      <c r="G46" s="8">
        <v>0</v>
      </c>
      <c r="H46" s="285"/>
      <c r="I46" s="348"/>
      <c r="J46" s="276"/>
      <c r="K46" s="336"/>
      <c r="L46" s="280"/>
      <c r="M46" s="446" t="e">
        <f t="shared" si="2"/>
        <v>#DIV/0!</v>
      </c>
    </row>
    <row r="47" spans="1:14" ht="36" customHeight="1" thickBot="1" x14ac:dyDescent="0.3">
      <c r="A47" s="365"/>
      <c r="B47" s="366"/>
      <c r="C47" s="90" t="s">
        <v>50</v>
      </c>
      <c r="D47" s="62" t="s">
        <v>25</v>
      </c>
      <c r="E47" s="100">
        <v>0</v>
      </c>
      <c r="F47" s="22"/>
      <c r="G47" s="8">
        <v>0</v>
      </c>
      <c r="H47" s="286"/>
      <c r="I47" s="367"/>
      <c r="J47" s="447"/>
      <c r="K47" s="361"/>
      <c r="L47" s="448"/>
      <c r="M47" s="329" t="e">
        <f t="shared" si="2"/>
        <v>#DIV/0!</v>
      </c>
    </row>
    <row r="48" spans="1:14" ht="93" customHeight="1" thickBot="1" x14ac:dyDescent="0.3">
      <c r="A48" s="45">
        <v>9</v>
      </c>
      <c r="B48" s="85" t="s">
        <v>26</v>
      </c>
      <c r="C48" s="90" t="s">
        <v>50</v>
      </c>
      <c r="D48" s="60" t="s">
        <v>27</v>
      </c>
      <c r="E48" s="19">
        <v>0</v>
      </c>
      <c r="F48" s="20"/>
      <c r="G48" s="46">
        <v>0</v>
      </c>
      <c r="H48" s="93" t="s">
        <v>53</v>
      </c>
      <c r="I48" s="60">
        <v>16</v>
      </c>
      <c r="J48" s="139"/>
      <c r="K48" s="129">
        <v>16</v>
      </c>
      <c r="L48" s="129">
        <v>1</v>
      </c>
      <c r="M48" s="138">
        <f t="shared" si="2"/>
        <v>1</v>
      </c>
    </row>
    <row r="49" spans="1:14" ht="57.75" customHeight="1" thickBot="1" x14ac:dyDescent="0.3">
      <c r="A49" s="45">
        <v>10</v>
      </c>
      <c r="B49" s="85" t="s">
        <v>28</v>
      </c>
      <c r="C49" s="90" t="s">
        <v>50</v>
      </c>
      <c r="D49" s="60" t="s">
        <v>79</v>
      </c>
      <c r="E49" s="65">
        <v>40</v>
      </c>
      <c r="F49" s="20"/>
      <c r="G49" s="46">
        <v>0</v>
      </c>
      <c r="H49" s="93" t="s">
        <v>54</v>
      </c>
      <c r="I49" s="60">
        <v>8</v>
      </c>
      <c r="J49" s="139"/>
      <c r="K49" s="129">
        <v>8</v>
      </c>
      <c r="L49" s="129"/>
      <c r="M49" s="138">
        <f t="shared" si="2"/>
        <v>1</v>
      </c>
    </row>
    <row r="50" spans="1:14" ht="105" customHeight="1" x14ac:dyDescent="0.25">
      <c r="A50" s="341">
        <v>11</v>
      </c>
      <c r="B50" s="399" t="s">
        <v>84</v>
      </c>
      <c r="C50" s="373" t="s">
        <v>92</v>
      </c>
      <c r="D50" s="287" t="s">
        <v>93</v>
      </c>
      <c r="E50" s="350">
        <v>2</v>
      </c>
      <c r="F50" s="289"/>
      <c r="G50" s="362">
        <v>0</v>
      </c>
      <c r="H50" s="133" t="s">
        <v>55</v>
      </c>
      <c r="I50" s="61">
        <v>39</v>
      </c>
      <c r="J50" s="57"/>
      <c r="K50" s="140">
        <v>39</v>
      </c>
      <c r="L50" s="140">
        <v>4</v>
      </c>
      <c r="M50" s="138">
        <f t="shared" si="2"/>
        <v>1</v>
      </c>
    </row>
    <row r="51" spans="1:14" ht="105" customHeight="1" thickBot="1" x14ac:dyDescent="0.3">
      <c r="A51" s="353"/>
      <c r="B51" s="375"/>
      <c r="C51" s="376"/>
      <c r="D51" s="278"/>
      <c r="E51" s="278"/>
      <c r="F51" s="278"/>
      <c r="G51" s="283"/>
      <c r="H51" s="132" t="s">
        <v>88</v>
      </c>
      <c r="I51" s="167">
        <v>302</v>
      </c>
      <c r="J51" s="178"/>
      <c r="K51" s="161">
        <v>302</v>
      </c>
      <c r="L51" s="161">
        <v>30</v>
      </c>
      <c r="M51" s="138">
        <f t="shared" si="2"/>
        <v>1</v>
      </c>
    </row>
    <row r="52" spans="1:14" ht="137.25" customHeight="1" thickBot="1" x14ac:dyDescent="0.3">
      <c r="A52" s="155">
        <v>12</v>
      </c>
      <c r="B52" s="154" t="s">
        <v>89</v>
      </c>
      <c r="C52" s="135" t="s">
        <v>87</v>
      </c>
      <c r="D52" s="166">
        <v>0</v>
      </c>
      <c r="E52" s="158">
        <v>0</v>
      </c>
      <c r="F52" s="169"/>
      <c r="G52" s="153">
        <v>0</v>
      </c>
      <c r="H52" s="168" t="s">
        <v>94</v>
      </c>
      <c r="I52" s="166">
        <v>30</v>
      </c>
      <c r="J52" s="156"/>
      <c r="K52" s="160">
        <v>30</v>
      </c>
      <c r="L52" s="129">
        <v>4</v>
      </c>
      <c r="M52" s="179">
        <f t="shared" si="2"/>
        <v>1</v>
      </c>
    </row>
    <row r="53" spans="1:14" ht="34.5" customHeight="1" thickBot="1" x14ac:dyDescent="0.3">
      <c r="A53" s="330" t="s">
        <v>131</v>
      </c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449"/>
      <c r="M53" s="386"/>
      <c r="N53" s="387"/>
    </row>
    <row r="54" spans="1:14" ht="47.25" customHeight="1" x14ac:dyDescent="0.3">
      <c r="A54" s="388" t="s">
        <v>130</v>
      </c>
      <c r="B54" s="388"/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</row>
    <row r="55" spans="1:14" ht="18.75" x14ac:dyDescent="0.3">
      <c r="A55" s="9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7" spans="1:14" s="5" customFormat="1" ht="18.75" x14ac:dyDescent="0.25">
      <c r="A57" s="99" t="s">
        <v>29</v>
      </c>
      <c r="L57" s="5" t="s">
        <v>30</v>
      </c>
    </row>
  </sheetData>
  <mergeCells count="77">
    <mergeCell ref="G50:G51"/>
    <mergeCell ref="A53:N53"/>
    <mergeCell ref="A54:M54"/>
    <mergeCell ref="A50:A51"/>
    <mergeCell ref="B50:B51"/>
    <mergeCell ref="C50:C51"/>
    <mergeCell ref="D50:D51"/>
    <mergeCell ref="E50:E51"/>
    <mergeCell ref="F50:F51"/>
    <mergeCell ref="L40:L42"/>
    <mergeCell ref="M40:M42"/>
    <mergeCell ref="A45:A47"/>
    <mergeCell ref="B45:B47"/>
    <mergeCell ref="H45:H47"/>
    <mergeCell ref="I45:I47"/>
    <mergeCell ref="J45:J47"/>
    <mergeCell ref="K45:K47"/>
    <mergeCell ref="L45:L47"/>
    <mergeCell ref="M45:M47"/>
    <mergeCell ref="A40:A42"/>
    <mergeCell ref="B40:B42"/>
    <mergeCell ref="H40:H42"/>
    <mergeCell ref="I40:I42"/>
    <mergeCell ref="J40:J42"/>
    <mergeCell ref="K40:K42"/>
    <mergeCell ref="A32:N32"/>
    <mergeCell ref="A33:N33"/>
    <mergeCell ref="A37:A39"/>
    <mergeCell ref="B37:B39"/>
    <mergeCell ref="H37:H39"/>
    <mergeCell ref="I37:I39"/>
    <mergeCell ref="J37:J39"/>
    <mergeCell ref="K37:K39"/>
    <mergeCell ref="L37:L39"/>
    <mergeCell ref="M37:M39"/>
    <mergeCell ref="M29:M31"/>
    <mergeCell ref="A23:N23"/>
    <mergeCell ref="A24:N24"/>
    <mergeCell ref="A25:A28"/>
    <mergeCell ref="B25:B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K29:K31"/>
    <mergeCell ref="L29:L31"/>
    <mergeCell ref="A13:N13"/>
    <mergeCell ref="A14:M14"/>
    <mergeCell ref="A17:N17"/>
    <mergeCell ref="A18:A22"/>
    <mergeCell ref="B18:B22"/>
    <mergeCell ref="C21:C22"/>
    <mergeCell ref="D21:D22"/>
    <mergeCell ref="E21:E22"/>
    <mergeCell ref="F21:F22"/>
    <mergeCell ref="G21:G22"/>
    <mergeCell ref="A16:N16"/>
    <mergeCell ref="A8:N8"/>
    <mergeCell ref="A9:A12"/>
    <mergeCell ref="B9:B12"/>
    <mergeCell ref="H9:H12"/>
    <mergeCell ref="I9:I12"/>
    <mergeCell ref="K9:K12"/>
    <mergeCell ref="L9:L12"/>
    <mergeCell ref="M9:M12"/>
    <mergeCell ref="A1:N1"/>
    <mergeCell ref="A2:A6"/>
    <mergeCell ref="B2:M2"/>
    <mergeCell ref="N2:N6"/>
    <mergeCell ref="B3:B6"/>
    <mergeCell ref="C3:G4"/>
    <mergeCell ref="H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кв.</vt:lpstr>
      <vt:lpstr>1 полуг.</vt:lpstr>
      <vt:lpstr>9 мес.</vt:lpstr>
      <vt:lpstr>2024</vt:lpstr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2016-04-18T11:25:18Z</cp:lastPrinted>
  <dcterms:created xsi:type="dcterms:W3CDTF">2006-09-28T05:33:49Z</dcterms:created>
  <dcterms:modified xsi:type="dcterms:W3CDTF">2026-05-04T10:27:10Z</dcterms:modified>
</cp:coreProperties>
</file>