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770" windowWidth="19425" windowHeight="90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M503" i="1" l="1"/>
  <c r="N503" i="1" s="1"/>
  <c r="O503" i="1" s="1"/>
  <c r="M1924" i="1"/>
  <c r="N1924" i="1" s="1"/>
  <c r="O1924" i="1" s="1"/>
  <c r="M1921" i="1"/>
  <c r="N1921" i="1" s="1"/>
  <c r="O1921" i="1" s="1"/>
  <c r="M709" i="1" l="1"/>
  <c r="N709" i="1" s="1"/>
  <c r="O709" i="1" s="1"/>
  <c r="M1722" i="1" l="1"/>
  <c r="N1722" i="1" s="1"/>
  <c r="O1722" i="1" s="1"/>
  <c r="M1918" i="1" l="1"/>
  <c r="N1918" i="1" s="1"/>
  <c r="O1918" i="1" s="1"/>
  <c r="M1915" i="1"/>
  <c r="N1915" i="1" s="1"/>
  <c r="O1915" i="1" s="1"/>
  <c r="M1912" i="1"/>
  <c r="N1912" i="1" s="1"/>
  <c r="O1912" i="1" s="1"/>
  <c r="M148" i="1" l="1"/>
  <c r="N148" i="1" s="1"/>
  <c r="O148" i="1" s="1"/>
  <c r="M1909" i="1" l="1"/>
  <c r="N1909" i="1" s="1"/>
  <c r="O1909" i="1" s="1"/>
  <c r="M1905" i="1"/>
  <c r="N1905" i="1" s="1"/>
  <c r="O1905" i="1" s="1"/>
  <c r="M1901" i="1"/>
  <c r="N1901" i="1" s="1"/>
  <c r="O1901" i="1" s="1"/>
  <c r="M793" i="1" l="1"/>
  <c r="N793" i="1" s="1"/>
  <c r="O793" i="1" s="1"/>
  <c r="M9" i="1" l="1"/>
  <c r="N9" i="1" s="1"/>
  <c r="O9" i="1" s="1"/>
  <c r="A14" i="1"/>
  <c r="A19" i="1" s="1"/>
  <c r="A23" i="1" s="1"/>
  <c r="A28" i="1" s="1"/>
  <c r="A33" i="1" s="1"/>
  <c r="A38" i="1" s="1"/>
  <c r="M1429" i="1" l="1"/>
  <c r="N1429" i="1" s="1"/>
  <c r="M1366" i="1"/>
  <c r="M1262" i="1"/>
  <c r="N1262" i="1" s="1"/>
  <c r="N1366" i="1" l="1"/>
  <c r="M1895" i="1" l="1"/>
  <c r="N1895" i="1" s="1"/>
  <c r="O1895" i="1" s="1"/>
  <c r="M1897" i="1"/>
  <c r="N1897" i="1" s="1"/>
  <c r="O1897" i="1" s="1"/>
  <c r="M1891" i="1" l="1"/>
  <c r="N1891" i="1" s="1"/>
  <c r="O1891" i="1" s="1"/>
  <c r="M1889" i="1"/>
  <c r="N1889" i="1" s="1"/>
  <c r="O1889" i="1" s="1"/>
  <c r="M23" i="1" l="1"/>
  <c r="N23" i="1" s="1"/>
  <c r="O23" i="1" s="1"/>
  <c r="M19" i="1"/>
  <c r="N19" i="1" s="1"/>
  <c r="O19" i="1" s="1"/>
  <c r="M1887" i="1" l="1"/>
  <c r="N1887" i="1" s="1"/>
  <c r="O1887" i="1" s="1"/>
  <c r="M1884" i="1"/>
  <c r="N1884" i="1" s="1"/>
  <c r="O1884" i="1" s="1"/>
  <c r="M14" i="1" l="1"/>
  <c r="N14" i="1" s="1"/>
  <c r="O14" i="1" s="1"/>
  <c r="M1877" i="1" l="1"/>
  <c r="N1877" i="1" s="1"/>
  <c r="O1877" i="1" s="1"/>
  <c r="M1873" i="1"/>
  <c r="N1873" i="1" s="1"/>
  <c r="O1873" i="1" s="1"/>
  <c r="M1881" i="1"/>
  <c r="N1881" i="1" s="1"/>
  <c r="O1881" i="1" s="1"/>
  <c r="M1870" i="1" l="1"/>
  <c r="N1870" i="1" s="1"/>
  <c r="O1870" i="1" s="1"/>
  <c r="M498" i="1"/>
  <c r="N498" i="1" s="1"/>
  <c r="O498" i="1" s="1"/>
  <c r="M1868" i="1"/>
  <c r="N1868" i="1" s="1"/>
  <c r="O1868" i="1" s="1"/>
  <c r="M493" i="1"/>
  <c r="N493" i="1" s="1"/>
  <c r="O493" i="1" s="1"/>
  <c r="M1864" i="1" l="1"/>
  <c r="N1864" i="1" s="1"/>
  <c r="O1864" i="1" s="1"/>
  <c r="M1860" i="1" l="1"/>
  <c r="N1860" i="1" s="1"/>
  <c r="O1860" i="1" s="1"/>
  <c r="M1856" i="1"/>
  <c r="N1856" i="1" s="1"/>
  <c r="O1856" i="1" s="1"/>
  <c r="M1853" i="1" l="1"/>
  <c r="N1853" i="1" s="1"/>
  <c r="O1853" i="1" s="1"/>
  <c r="M1847" i="1"/>
  <c r="N1847" i="1" s="1"/>
  <c r="O1847" i="1" s="1"/>
  <c r="M1845" i="1"/>
  <c r="N1845" i="1" s="1"/>
  <c r="O1845" i="1" s="1"/>
  <c r="M1851" i="1"/>
  <c r="N1851" i="1" s="1"/>
  <c r="O1851" i="1" s="1"/>
  <c r="M1838" i="1" l="1"/>
  <c r="N1838" i="1" s="1"/>
  <c r="O1838" i="1" s="1"/>
  <c r="M1834" i="1"/>
  <c r="N1834" i="1" s="1"/>
  <c r="O1834" i="1" s="1"/>
  <c r="M1842" i="1"/>
  <c r="N1842" i="1" s="1"/>
  <c r="O1842" i="1" s="1"/>
  <c r="M1831" i="1" l="1"/>
  <c r="N1831" i="1" s="1"/>
  <c r="O1831" i="1" s="1"/>
  <c r="M487" i="1"/>
  <c r="N487" i="1" s="1"/>
  <c r="O487" i="1" s="1"/>
  <c r="M482" i="1"/>
  <c r="N482" i="1" s="1"/>
  <c r="O482" i="1" s="1"/>
  <c r="M1829" i="1"/>
  <c r="N1829" i="1" s="1"/>
  <c r="O1829" i="1" s="1"/>
  <c r="M1826" i="1"/>
  <c r="N1826" i="1" s="1"/>
  <c r="O1826" i="1" s="1"/>
  <c r="M1821" i="1" l="1"/>
  <c r="N1821" i="1" s="1"/>
  <c r="O1821" i="1" s="1"/>
  <c r="M1823" i="1"/>
  <c r="N1823" i="1" s="1"/>
  <c r="O1823" i="1" s="1"/>
  <c r="M1818" i="1"/>
  <c r="N1818" i="1" s="1"/>
  <c r="O1818" i="1" s="1"/>
  <c r="M104" i="1" l="1"/>
  <c r="N104" i="1" s="1"/>
  <c r="O104" i="1" s="1"/>
  <c r="M1814" i="1" l="1"/>
  <c r="N1814" i="1" s="1"/>
  <c r="O1814" i="1" s="1"/>
  <c r="M1811" i="1" l="1"/>
  <c r="N1811" i="1" s="1"/>
  <c r="O1811" i="1" s="1"/>
  <c r="M477" i="1"/>
  <c r="N477" i="1" s="1"/>
  <c r="O477" i="1" s="1"/>
  <c r="M472" i="1"/>
  <c r="N472" i="1" s="1"/>
  <c r="O472" i="1" s="1"/>
  <c r="M1078" i="1" l="1"/>
  <c r="N1078" i="1" s="1"/>
  <c r="O1078" i="1" s="1"/>
  <c r="M1808" i="1" l="1"/>
  <c r="N1808" i="1" s="1"/>
  <c r="O1808" i="1" s="1"/>
  <c r="M1805" i="1" l="1"/>
  <c r="N1805" i="1" s="1"/>
  <c r="O1805" i="1" s="1"/>
  <c r="M56" i="1" l="1"/>
  <c r="N56" i="1" s="1"/>
  <c r="O56" i="1" s="1"/>
  <c r="M1802" i="1" l="1"/>
  <c r="N1802" i="1" s="1"/>
  <c r="O1802" i="1" s="1"/>
  <c r="M467" i="1" l="1"/>
  <c r="N467" i="1" s="1"/>
  <c r="O467" i="1" s="1"/>
  <c r="M1798" i="1" l="1"/>
  <c r="N1798" i="1" s="1"/>
  <c r="O1798" i="1" s="1"/>
  <c r="M462" i="1"/>
  <c r="N462" i="1" s="1"/>
  <c r="O462" i="1" s="1"/>
  <c r="M971" i="1" l="1"/>
  <c r="N971" i="1" s="1"/>
  <c r="O971" i="1" s="1"/>
  <c r="M457" i="1" l="1"/>
  <c r="N457" i="1" s="1"/>
  <c r="O457" i="1" s="1"/>
  <c r="M1796" i="1" l="1"/>
  <c r="N1796" i="1" s="1"/>
  <c r="O1796" i="1" s="1"/>
  <c r="M1794" i="1"/>
  <c r="N1794" i="1" s="1"/>
  <c r="O1794" i="1" s="1"/>
  <c r="M1790" i="1"/>
  <c r="N1790" i="1" s="1"/>
  <c r="O1790" i="1" s="1"/>
  <c r="M1786" i="1"/>
  <c r="N1786" i="1" s="1"/>
  <c r="O1786" i="1" s="1"/>
  <c r="M1782" i="1" l="1"/>
  <c r="N1782" i="1" s="1"/>
  <c r="O1782" i="1" s="1"/>
  <c r="M1778" i="1" l="1"/>
  <c r="N1778" i="1" s="1"/>
  <c r="O1778" i="1" s="1"/>
  <c r="M1774" i="1" l="1"/>
  <c r="N1774" i="1" s="1"/>
  <c r="O1774" i="1" s="1"/>
  <c r="M135" i="1" l="1"/>
  <c r="N135" i="1" s="1"/>
  <c r="O135" i="1" s="1"/>
  <c r="M1770" i="1" l="1"/>
  <c r="N1770" i="1" s="1"/>
  <c r="O1770" i="1" s="1"/>
  <c r="M1766" i="1"/>
  <c r="N1766" i="1" s="1"/>
  <c r="O1766" i="1" s="1"/>
  <c r="M1763" i="1" l="1"/>
  <c r="N1763" i="1" s="1"/>
  <c r="O1763" i="1" s="1"/>
  <c r="M206" i="1" l="1"/>
  <c r="N206" i="1" s="1"/>
  <c r="O206" i="1" s="1"/>
  <c r="M1759" i="1" l="1"/>
  <c r="N1759" i="1" s="1"/>
  <c r="O1759" i="1" s="1"/>
  <c r="M1756" i="1"/>
  <c r="N1756" i="1" s="1"/>
  <c r="O1756" i="1" s="1"/>
  <c r="M1753" i="1"/>
  <c r="N1753" i="1" s="1"/>
  <c r="O1753" i="1" s="1"/>
  <c r="M1750" i="1" l="1"/>
  <c r="N1750" i="1" s="1"/>
  <c r="O1750" i="1" s="1"/>
  <c r="M1747" i="1"/>
  <c r="N1747" i="1" s="1"/>
  <c r="O1747" i="1" s="1"/>
  <c r="M1743" i="1"/>
  <c r="N1743" i="1" s="1"/>
  <c r="O1743" i="1" s="1"/>
  <c r="M1741" i="1" l="1"/>
  <c r="N1741" i="1" s="1"/>
  <c r="O1741" i="1" s="1"/>
  <c r="M1738" i="1" l="1"/>
  <c r="N1738" i="1" s="1"/>
  <c r="O1738" i="1" s="1"/>
  <c r="M1734" i="1" l="1"/>
  <c r="N1734" i="1" s="1"/>
  <c r="O1734" i="1" s="1"/>
  <c r="M1731" i="1"/>
  <c r="N1731" i="1" s="1"/>
  <c r="O1731" i="1" s="1"/>
  <c r="M1724" i="1" l="1"/>
  <c r="N1724" i="1" s="1"/>
  <c r="O1724" i="1" s="1"/>
  <c r="M1728" i="1"/>
  <c r="N1728" i="1" s="1"/>
  <c r="O1728" i="1" s="1"/>
  <c r="M1720" i="1" l="1"/>
  <c r="N1720" i="1" s="1"/>
  <c r="O1720" i="1" s="1"/>
  <c r="M447" i="1" l="1"/>
  <c r="N447" i="1" s="1"/>
  <c r="O447" i="1" s="1"/>
  <c r="M1716" i="1"/>
  <c r="N1716" i="1" s="1"/>
  <c r="O1716" i="1" s="1"/>
  <c r="M1712" i="1"/>
  <c r="N1712" i="1" s="1"/>
  <c r="O1712" i="1" s="1"/>
  <c r="M1708" i="1" l="1"/>
  <c r="N1708" i="1" s="1"/>
  <c r="O1708" i="1" s="1"/>
  <c r="M452" i="1" l="1"/>
  <c r="N452" i="1" s="1"/>
  <c r="O452" i="1" s="1"/>
  <c r="M269" i="1" l="1"/>
  <c r="N269" i="1" s="1"/>
  <c r="O269" i="1" s="1"/>
  <c r="M265" i="1"/>
  <c r="N265" i="1" s="1"/>
  <c r="O265" i="1" s="1"/>
  <c r="M1705" i="1" l="1"/>
  <c r="M1701" i="1"/>
  <c r="N1701" i="1" s="1"/>
  <c r="O1701" i="1" s="1"/>
  <c r="M51" i="1" l="1"/>
  <c r="N51" i="1" s="1"/>
  <c r="O51" i="1" s="1"/>
  <c r="M437" i="1" l="1"/>
  <c r="N437" i="1" s="1"/>
  <c r="O437" i="1" s="1"/>
  <c r="M319" i="1" l="1"/>
  <c r="N319" i="1" s="1"/>
  <c r="O319" i="1" s="1"/>
  <c r="M1696" i="1" l="1"/>
  <c r="N1696" i="1" l="1"/>
  <c r="N1705" i="1"/>
  <c r="O1705" i="1" s="1"/>
  <c r="M1693" i="1"/>
  <c r="N1693" i="1" s="1"/>
  <c r="O1693" i="1" s="1"/>
  <c r="M1690" i="1" l="1"/>
  <c r="N1690" i="1" s="1"/>
  <c r="O1690" i="1" s="1"/>
  <c r="M1686" i="1"/>
  <c r="N1686" i="1" s="1"/>
  <c r="O1686" i="1" s="1"/>
  <c r="M1682" i="1" l="1"/>
  <c r="N1682" i="1" s="1"/>
  <c r="O1682" i="1" s="1"/>
  <c r="M1678" i="1"/>
  <c r="N1678" i="1" s="1"/>
  <c r="O1678" i="1" s="1"/>
  <c r="M1483" i="1" l="1"/>
  <c r="N1483" i="1" s="1"/>
  <c r="O1483" i="1" s="1"/>
  <c r="M609" i="1" l="1"/>
  <c r="N609" i="1" s="1"/>
  <c r="O609" i="1" s="1"/>
  <c r="M1675" i="1" l="1"/>
  <c r="N1675" i="1" s="1"/>
  <c r="O1675" i="1" s="1"/>
  <c r="M197" i="1" l="1"/>
  <c r="N197" i="1" s="1"/>
  <c r="O197" i="1" s="1"/>
  <c r="M1671" i="1" l="1"/>
  <c r="N1671" i="1" s="1"/>
  <c r="O1671" i="1" s="1"/>
  <c r="M1667" i="1"/>
  <c r="N1667" i="1" s="1"/>
  <c r="O1667" i="1" s="1"/>
  <c r="M442" i="1" l="1"/>
  <c r="N442" i="1" s="1"/>
  <c r="O442" i="1" s="1"/>
  <c r="M1665" i="1"/>
  <c r="N1665" i="1" s="1"/>
  <c r="O1665" i="1" s="1"/>
  <c r="M1662" i="1" l="1"/>
  <c r="N1662" i="1" s="1"/>
  <c r="O1662" i="1" s="1"/>
  <c r="M432" i="1" l="1"/>
  <c r="N432" i="1" s="1"/>
  <c r="O432" i="1" s="1"/>
  <c r="M1658" i="1"/>
  <c r="N1658" i="1" s="1"/>
  <c r="O1658" i="1" s="1"/>
  <c r="M153" i="1" l="1"/>
  <c r="N153" i="1" s="1"/>
  <c r="O153" i="1" s="1"/>
  <c r="M240" i="1" l="1"/>
  <c r="N240" i="1" s="1"/>
  <c r="O240" i="1" s="1"/>
  <c r="M1655" i="1" l="1"/>
  <c r="N1655" i="1" s="1"/>
  <c r="O1655" i="1" s="1"/>
  <c r="M427" i="1" l="1"/>
  <c r="N427" i="1" s="1"/>
  <c r="O427" i="1" s="1"/>
  <c r="M1653" i="1" l="1"/>
  <c r="N1653" i="1" s="1"/>
  <c r="O1653" i="1" s="1"/>
  <c r="M1649" i="1"/>
  <c r="N1649" i="1" s="1"/>
  <c r="O1649" i="1" s="1"/>
  <c r="M1646" i="1" l="1"/>
  <c r="N1646" i="1" s="1"/>
  <c r="O1646" i="1" s="1"/>
  <c r="M354" i="1" l="1"/>
  <c r="N354" i="1" s="1"/>
  <c r="O354" i="1" s="1"/>
  <c r="M169" i="1" l="1"/>
  <c r="N169" i="1" s="1"/>
  <c r="O169" i="1" s="1"/>
  <c r="M1643" i="1" l="1"/>
  <c r="N1643" i="1" s="1"/>
  <c r="O1643" i="1" s="1"/>
  <c r="M1639" i="1"/>
  <c r="N1639" i="1" s="1"/>
  <c r="O1639" i="1" s="1"/>
  <c r="M1637" i="1" l="1"/>
  <c r="N1637" i="1" s="1"/>
  <c r="O1637" i="1" s="1"/>
  <c r="M422" i="1" l="1"/>
  <c r="N422" i="1" s="1"/>
  <c r="O422" i="1" s="1"/>
  <c r="M1633" i="1" l="1"/>
  <c r="N1633" i="1" s="1"/>
  <c r="O1633" i="1" s="1"/>
  <c r="M1629" i="1"/>
  <c r="N1629" i="1" s="1"/>
  <c r="O1629" i="1" s="1"/>
  <c r="M1606" i="1" l="1"/>
  <c r="N1606" i="1" s="1"/>
  <c r="O1606" i="1" s="1"/>
  <c r="M1276" i="1" l="1"/>
  <c r="N1276" i="1" s="1"/>
  <c r="O1276" i="1" s="1"/>
  <c r="M1625" i="1" l="1"/>
  <c r="N1625" i="1" s="1"/>
  <c r="O1625" i="1" s="1"/>
  <c r="M1613" i="1"/>
  <c r="N1613" i="1" s="1"/>
  <c r="O1613" i="1" s="1"/>
  <c r="M1609" i="1"/>
  <c r="N1609" i="1" s="1"/>
  <c r="O1609" i="1" s="1"/>
  <c r="M750" i="1" l="1"/>
  <c r="N750" i="1" s="1"/>
  <c r="O750" i="1" s="1"/>
  <c r="M1623" i="1" l="1"/>
  <c r="N1623" i="1" s="1"/>
  <c r="O1623" i="1" s="1"/>
  <c r="M191" i="1" l="1"/>
  <c r="N191" i="1" s="1"/>
  <c r="O191" i="1" s="1"/>
  <c r="M418" i="1" l="1"/>
  <c r="N418" i="1" s="1"/>
  <c r="O418" i="1" s="1"/>
  <c r="M1620" i="1" l="1"/>
  <c r="N1620" i="1" s="1"/>
  <c r="O1620" i="1" s="1"/>
  <c r="M413" i="1" l="1"/>
  <c r="N413" i="1" s="1"/>
  <c r="O413" i="1" s="1"/>
  <c r="M1617" i="1"/>
  <c r="N1617" i="1" s="1"/>
  <c r="O1617" i="1" s="1"/>
  <c r="M1604" i="1" l="1"/>
  <c r="N1604" i="1" s="1"/>
  <c r="O1604" i="1" s="1"/>
  <c r="M402" i="1" l="1"/>
  <c r="N402" i="1" s="1"/>
  <c r="O402" i="1" s="1"/>
  <c r="M407" i="1" l="1"/>
  <c r="N407" i="1" s="1"/>
  <c r="O407" i="1" s="1"/>
  <c r="M397" i="1" l="1"/>
  <c r="N397" i="1" s="1"/>
  <c r="O397" i="1" s="1"/>
  <c r="M393" i="1" l="1"/>
  <c r="N393" i="1" s="1"/>
  <c r="O393" i="1" s="1"/>
  <c r="M1602" i="1"/>
  <c r="N1602" i="1" s="1"/>
  <c r="O1602" i="1" s="1"/>
  <c r="M1599" i="1"/>
  <c r="N1599" i="1" s="1"/>
  <c r="O1599" i="1" s="1"/>
  <c r="M388" i="1" l="1"/>
  <c r="N388" i="1" s="1"/>
  <c r="O388" i="1" s="1"/>
  <c r="M1596" i="1"/>
  <c r="N1596" i="1" s="1"/>
  <c r="O1596" i="1" s="1"/>
  <c r="M1594" i="1"/>
  <c r="N1594" i="1" s="1"/>
  <c r="O1594" i="1" s="1"/>
  <c r="M1590" i="1" l="1"/>
  <c r="N1590" i="1" s="1"/>
  <c r="O1590" i="1" s="1"/>
  <c r="M1587" i="1"/>
  <c r="N1587" i="1" s="1"/>
  <c r="O1587" i="1" s="1"/>
  <c r="M383" i="1" l="1"/>
  <c r="N383" i="1" s="1"/>
  <c r="O383" i="1" s="1"/>
  <c r="M1584" i="1"/>
  <c r="N1584" i="1" s="1"/>
  <c r="O1584" i="1" s="1"/>
  <c r="M1582" i="1" l="1"/>
  <c r="N1582" i="1" s="1"/>
  <c r="O1582" i="1" s="1"/>
  <c r="M1576" i="1"/>
  <c r="N1576" i="1" s="1"/>
  <c r="O1576" i="1" s="1"/>
  <c r="M1578" i="1"/>
  <c r="N1578" i="1" s="1"/>
  <c r="O1578" i="1" s="1"/>
  <c r="M379" i="1" l="1"/>
  <c r="N379" i="1" s="1"/>
  <c r="O379" i="1" s="1"/>
  <c r="M1573" i="1"/>
  <c r="N1573" i="1" s="1"/>
  <c r="O1573" i="1" s="1"/>
  <c r="M1569" i="1"/>
  <c r="N1569" i="1" s="1"/>
  <c r="O1569" i="1" s="1"/>
  <c r="M1565" i="1"/>
  <c r="N1565" i="1" s="1"/>
  <c r="O1565" i="1" s="1"/>
  <c r="M33" i="1" l="1"/>
  <c r="N33" i="1" s="1"/>
  <c r="O33" i="1" s="1"/>
  <c r="M288" i="1" l="1"/>
  <c r="N288" i="1" s="1"/>
  <c r="O288" i="1" s="1"/>
  <c r="M284" i="1"/>
  <c r="N284" i="1" s="1"/>
  <c r="O284" i="1" s="1"/>
  <c r="M1562" i="1" l="1"/>
  <c r="N1562" i="1" s="1"/>
  <c r="O1562" i="1" s="1"/>
  <c r="M202" i="1" l="1"/>
  <c r="N202" i="1" s="1"/>
  <c r="O202" i="1" s="1"/>
  <c r="M374" i="1" l="1"/>
  <c r="N374" i="1" s="1"/>
  <c r="O374" i="1" s="1"/>
  <c r="M1553" i="1" l="1"/>
  <c r="N1553" i="1" s="1"/>
  <c r="O1553" i="1" s="1"/>
  <c r="M1559" i="1"/>
  <c r="N1559" i="1" s="1"/>
  <c r="O1559" i="1" s="1"/>
  <c r="M1555" i="1"/>
  <c r="N1555" i="1" s="1"/>
  <c r="O1555" i="1" s="1"/>
  <c r="M370" i="1" l="1"/>
  <c r="N370" i="1" s="1"/>
  <c r="O370" i="1" s="1"/>
  <c r="M365" i="1" l="1"/>
  <c r="N365" i="1" s="1"/>
  <c r="O365" i="1" s="1"/>
  <c r="M1549" i="1"/>
  <c r="N1549" i="1" s="1"/>
  <c r="O1549" i="1" s="1"/>
  <c r="M1546" i="1" l="1"/>
  <c r="N1546" i="1" s="1"/>
  <c r="O1546" i="1" s="1"/>
  <c r="M1543" i="1" l="1"/>
  <c r="N1543" i="1" s="1"/>
  <c r="O1543" i="1" s="1"/>
  <c r="M280" i="1" l="1"/>
  <c r="N280" i="1" s="1"/>
  <c r="O280" i="1" s="1"/>
  <c r="M1539" i="1" l="1"/>
  <c r="N1539" i="1" s="1"/>
  <c r="O1539" i="1" s="1"/>
  <c r="M359" i="1"/>
  <c r="N359" i="1" s="1"/>
  <c r="O359" i="1" s="1"/>
  <c r="M1536" i="1" l="1"/>
  <c r="N1536" i="1" s="1"/>
  <c r="O1536" i="1" s="1"/>
  <c r="M1533" i="1"/>
  <c r="N1533" i="1" s="1"/>
  <c r="O1533" i="1" s="1"/>
  <c r="M349" i="1" l="1"/>
  <c r="N349" i="1" s="1"/>
  <c r="O349" i="1" s="1"/>
  <c r="M344" i="1"/>
  <c r="N344" i="1" s="1"/>
  <c r="O344" i="1" s="1"/>
  <c r="M1530" i="1" l="1"/>
  <c r="N1530" i="1" s="1"/>
  <c r="O1530" i="1" s="1"/>
  <c r="M340" i="1" l="1"/>
  <c r="N340" i="1" s="1"/>
  <c r="O340" i="1" s="1"/>
  <c r="M1528" i="1"/>
  <c r="N1528" i="1" s="1"/>
  <c r="O1528" i="1" s="1"/>
  <c r="M97" i="1" l="1"/>
  <c r="N97" i="1" s="1"/>
  <c r="O97" i="1" s="1"/>
  <c r="M93" i="1"/>
  <c r="N93" i="1" s="1"/>
  <c r="O93" i="1" s="1"/>
  <c r="M706" i="1" l="1"/>
  <c r="N706" i="1" s="1"/>
  <c r="O706" i="1" s="1"/>
  <c r="M1524" i="1" l="1"/>
  <c r="N1524" i="1" s="1"/>
  <c r="O1524" i="1" s="1"/>
  <c r="M1520" i="1"/>
  <c r="N1520" i="1" s="1"/>
  <c r="O1520" i="1" s="1"/>
  <c r="M335" i="1" l="1"/>
  <c r="N335" i="1" s="1"/>
  <c r="O335" i="1" s="1"/>
  <c r="M330" i="1"/>
  <c r="N330" i="1" s="1"/>
  <c r="O330" i="1" s="1"/>
  <c r="M324" i="1"/>
  <c r="N324" i="1" s="1"/>
  <c r="O324" i="1" s="1"/>
  <c r="M1516" i="1" l="1"/>
  <c r="N1516" i="1" s="1"/>
  <c r="O1516" i="1" s="1"/>
  <c r="M1039" i="1" l="1"/>
  <c r="N1039" i="1" s="1"/>
  <c r="M688" i="1" l="1"/>
  <c r="N688" i="1" s="1"/>
  <c r="O688" i="1" s="1"/>
  <c r="M1503" i="1" l="1"/>
  <c r="N1503" i="1" s="1"/>
  <c r="O1503" i="1" s="1"/>
  <c r="M314" i="1" l="1"/>
  <c r="N314" i="1" s="1"/>
  <c r="O314" i="1" s="1"/>
  <c r="M309" i="1" l="1"/>
  <c r="N309" i="1" s="1"/>
  <c r="O309" i="1" s="1"/>
  <c r="M139" i="1" l="1"/>
  <c r="N139" i="1" s="1"/>
  <c r="O139" i="1" s="1"/>
  <c r="M303" i="1" l="1"/>
  <c r="N303" i="1" s="1"/>
  <c r="O303" i="1" s="1"/>
  <c r="M299" i="1"/>
  <c r="N299" i="1" s="1"/>
  <c r="O299" i="1" s="1"/>
  <c r="M28" i="1" l="1"/>
  <c r="N28" i="1" s="1"/>
  <c r="O28" i="1" s="1"/>
  <c r="M1514" i="1" l="1"/>
  <c r="N1514" i="1" s="1"/>
  <c r="O1514" i="1" s="1"/>
  <c r="M75" i="1" l="1"/>
  <c r="N75" i="1" s="1"/>
  <c r="O75" i="1" s="1"/>
  <c r="M71" i="1"/>
  <c r="N71" i="1" s="1"/>
  <c r="O71" i="1" s="1"/>
  <c r="M1511" i="1" l="1"/>
  <c r="N1511" i="1" s="1"/>
  <c r="O1511" i="1" s="1"/>
  <c r="M1509" i="1"/>
  <c r="N1509" i="1" s="1"/>
  <c r="O1509" i="1" s="1"/>
  <c r="M1507" i="1" l="1"/>
  <c r="N1507" i="1" s="1"/>
  <c r="O1507" i="1" s="1"/>
  <c r="M131" i="1" l="1"/>
  <c r="M1500" i="1" l="1"/>
  <c r="N1500" i="1" s="1"/>
  <c r="O1500" i="1" s="1"/>
  <c r="M1492" i="1"/>
  <c r="N1492" i="1" s="1"/>
  <c r="O1492" i="1" s="1"/>
  <c r="M1496" i="1" l="1"/>
  <c r="N1496" i="1" s="1"/>
  <c r="O1496" i="1" s="1"/>
  <c r="M1489" i="1" l="1"/>
  <c r="N1489" i="1" s="1"/>
  <c r="O1489" i="1" s="1"/>
  <c r="M1487" i="1" l="1"/>
  <c r="N1487" i="1" s="1"/>
  <c r="O1487" i="1" s="1"/>
  <c r="M294" i="1"/>
  <c r="N294" i="1" s="1"/>
  <c r="O294" i="1" s="1"/>
  <c r="M1480" i="1"/>
  <c r="N1480" i="1" s="1"/>
  <c r="O1480" i="1" s="1"/>
  <c r="M1476" i="1" l="1"/>
  <c r="N1476" i="1" s="1"/>
  <c r="O1476" i="1" s="1"/>
  <c r="M1473" i="1"/>
  <c r="N1473" i="1" s="1"/>
  <c r="O1473" i="1" s="1"/>
  <c r="M1469" i="1"/>
  <c r="N1469" i="1" s="1"/>
  <c r="O1469" i="1" s="1"/>
  <c r="M1467" i="1"/>
  <c r="M1465" i="1"/>
  <c r="N1465" i="1" s="1"/>
  <c r="O1465" i="1" s="1"/>
  <c r="M1462" i="1"/>
  <c r="N1462" i="1" s="1"/>
  <c r="O1462" i="1" s="1"/>
  <c r="M1459" i="1"/>
  <c r="N1459" i="1" s="1"/>
  <c r="O1459" i="1" s="1"/>
  <c r="M1455" i="1"/>
  <c r="N1455" i="1" s="1"/>
  <c r="O1455" i="1" s="1"/>
  <c r="M1451" i="1"/>
  <c r="N1451" i="1" s="1"/>
  <c r="O1451" i="1" s="1"/>
  <c r="M1448" i="1"/>
  <c r="N1448" i="1" s="1"/>
  <c r="O1448" i="1" s="1"/>
  <c r="M1445" i="1"/>
  <c r="N1445" i="1" s="1"/>
  <c r="O1445" i="1" s="1"/>
  <c r="M1443" i="1"/>
  <c r="N1443" i="1" s="1"/>
  <c r="O1443" i="1" s="1"/>
  <c r="M1441" i="1"/>
  <c r="M1438" i="1"/>
  <c r="M1435" i="1"/>
  <c r="N1435" i="1" s="1"/>
  <c r="M1433" i="1"/>
  <c r="N1433" i="1" s="1"/>
  <c r="M1427" i="1"/>
  <c r="N1427" i="1" s="1"/>
  <c r="O1427" i="1" s="1"/>
  <c r="M1423" i="1"/>
  <c r="N1423" i="1" s="1"/>
  <c r="O1423" i="1" s="1"/>
  <c r="M1420" i="1"/>
  <c r="N1420" i="1" s="1"/>
  <c r="O1420" i="1" s="1"/>
  <c r="M1417" i="1"/>
  <c r="N1417" i="1" s="1"/>
  <c r="O1417" i="1" s="1"/>
  <c r="M1415" i="1"/>
  <c r="M1411" i="1"/>
  <c r="N1411" i="1" s="1"/>
  <c r="O1411" i="1" s="1"/>
  <c r="M1407" i="1"/>
  <c r="N1407" i="1" s="1"/>
  <c r="O1407" i="1" s="1"/>
  <c r="M1403" i="1"/>
  <c r="N1403" i="1" s="1"/>
  <c r="O1403" i="1" s="1"/>
  <c r="M1400" i="1"/>
  <c r="N1400" i="1" s="1"/>
  <c r="O1400" i="1" s="1"/>
  <c r="M1397" i="1"/>
  <c r="N1397" i="1" s="1"/>
  <c r="O1397" i="1" s="1"/>
  <c r="M1394" i="1"/>
  <c r="N1394" i="1" s="1"/>
  <c r="O1394" i="1" s="1"/>
  <c r="M1392" i="1"/>
  <c r="N1392" i="1" s="1"/>
  <c r="O1392" i="1" s="1"/>
  <c r="M1389" i="1"/>
  <c r="N1389" i="1" s="1"/>
  <c r="O1389" i="1" s="1"/>
  <c r="M1386" i="1"/>
  <c r="N1386" i="1" s="1"/>
  <c r="O1386" i="1" s="1"/>
  <c r="M1383" i="1"/>
  <c r="N1383" i="1" s="1"/>
  <c r="O1383" i="1" s="1"/>
  <c r="M1380" i="1"/>
  <c r="N1380" i="1" s="1"/>
  <c r="O1380" i="1" s="1"/>
  <c r="M1376" i="1"/>
  <c r="N1376" i="1" s="1"/>
  <c r="O1376" i="1" s="1"/>
  <c r="M1373" i="1"/>
  <c r="N1373" i="1" s="1"/>
  <c r="M1369" i="1"/>
  <c r="N1369" i="1" s="1"/>
  <c r="O1369" i="1" s="1"/>
  <c r="M1362" i="1"/>
  <c r="N1362" i="1" s="1"/>
  <c r="O1362" i="1" s="1"/>
  <c r="M1358" i="1"/>
  <c r="N1358" i="1" s="1"/>
  <c r="O1358" i="1" s="1"/>
  <c r="M1354" i="1"/>
  <c r="N1354" i="1" s="1"/>
  <c r="O1354" i="1" s="1"/>
  <c r="M1351" i="1"/>
  <c r="N1351" i="1" s="1"/>
  <c r="O1351" i="1" s="1"/>
  <c r="M1347" i="1"/>
  <c r="N1347" i="1" s="1"/>
  <c r="O1347" i="1" s="1"/>
  <c r="M1345" i="1"/>
  <c r="N1345" i="1" s="1"/>
  <c r="O1345" i="1" s="1"/>
  <c r="M1341" i="1"/>
  <c r="N1341" i="1" s="1"/>
  <c r="O1341" i="1" s="1"/>
  <c r="M1339" i="1"/>
  <c r="N1339" i="1" s="1"/>
  <c r="O1339" i="1" s="1"/>
  <c r="M1336" i="1"/>
  <c r="N1336" i="1" s="1"/>
  <c r="O1336" i="1" s="1"/>
  <c r="M1332" i="1"/>
  <c r="N1332" i="1" s="1"/>
  <c r="O1332" i="1" s="1"/>
  <c r="M1327" i="1"/>
  <c r="N1327" i="1" s="1"/>
  <c r="O1327" i="1" s="1"/>
  <c r="M1325" i="1"/>
  <c r="N1325" i="1" s="1"/>
  <c r="O1325" i="1" s="1"/>
  <c r="M1322" i="1"/>
  <c r="N1322" i="1" s="1"/>
  <c r="O1322" i="1" s="1"/>
  <c r="M1319" i="1"/>
  <c r="N1319" i="1" s="1"/>
  <c r="O1319" i="1" s="1"/>
  <c r="M1316" i="1"/>
  <c r="N1316" i="1" s="1"/>
  <c r="O1316" i="1" s="1"/>
  <c r="M1312" i="1"/>
  <c r="N1312" i="1" s="1"/>
  <c r="O1312" i="1" s="1"/>
  <c r="M1309" i="1"/>
  <c r="N1309" i="1" s="1"/>
  <c r="O1309" i="1" s="1"/>
  <c r="M1305" i="1"/>
  <c r="N1305" i="1" s="1"/>
  <c r="O1305" i="1" s="1"/>
  <c r="M1302" i="1"/>
  <c r="N1302" i="1" s="1"/>
  <c r="O1302" i="1" s="1"/>
  <c r="M1298" i="1"/>
  <c r="N1298" i="1" s="1"/>
  <c r="O1298" i="1" s="1"/>
  <c r="M1294" i="1"/>
  <c r="N1294" i="1" s="1"/>
  <c r="O1294" i="1" s="1"/>
  <c r="M1291" i="1"/>
  <c r="N1291" i="1" s="1"/>
  <c r="O1291" i="1" s="1"/>
  <c r="M1289" i="1"/>
  <c r="N1289" i="1" s="1"/>
  <c r="O1289" i="1" s="1"/>
  <c r="M1285" i="1"/>
  <c r="N1285" i="1" s="1"/>
  <c r="O1285" i="1" s="1"/>
  <c r="M1282" i="1"/>
  <c r="N1282" i="1" s="1"/>
  <c r="O1282" i="1" s="1"/>
  <c r="M1279" i="1"/>
  <c r="N1279" i="1" s="1"/>
  <c r="O1279" i="1" s="1"/>
  <c r="N1438" i="1" l="1"/>
  <c r="O1438" i="1" s="1"/>
  <c r="O1373" i="1"/>
  <c r="O1433" i="1"/>
  <c r="N1467" i="1"/>
  <c r="O1467" i="1" s="1"/>
  <c r="N1415" i="1"/>
  <c r="O1415" i="1" s="1"/>
  <c r="N1441" i="1"/>
  <c r="O1441" i="1" s="1"/>
  <c r="M1274" i="1"/>
  <c r="N1274" i="1" s="1"/>
  <c r="O1274" i="1" s="1"/>
  <c r="M1272" i="1"/>
  <c r="N1272" i="1" s="1"/>
  <c r="O1272" i="1" s="1"/>
  <c r="M1269" i="1"/>
  <c r="N1269" i="1" s="1"/>
  <c r="O1269" i="1" s="1"/>
  <c r="M1266" i="1"/>
  <c r="N1266" i="1" s="1"/>
  <c r="O1266" i="1" s="1"/>
  <c r="M1259" i="1"/>
  <c r="M1256" i="1"/>
  <c r="N1256" i="1" s="1"/>
  <c r="O1256" i="1" s="1"/>
  <c r="M1252" i="1"/>
  <c r="N1252" i="1" s="1"/>
  <c r="O1252" i="1" s="1"/>
  <c r="M1249" i="1"/>
  <c r="N1249" i="1" s="1"/>
  <c r="O1249" i="1" s="1"/>
  <c r="M1245" i="1"/>
  <c r="N1245" i="1" s="1"/>
  <c r="O1245" i="1" s="1"/>
  <c r="M1242" i="1"/>
  <c r="N1242" i="1" s="1"/>
  <c r="O1242" i="1" s="1"/>
  <c r="M1239" i="1"/>
  <c r="N1239" i="1" s="1"/>
  <c r="O1239" i="1" s="1"/>
  <c r="M1236" i="1"/>
  <c r="N1236" i="1" s="1"/>
  <c r="O1236" i="1" s="1"/>
  <c r="M1232" i="1"/>
  <c r="N1232" i="1" s="1"/>
  <c r="O1232" i="1" s="1"/>
  <c r="M1229" i="1"/>
  <c r="N1229" i="1" s="1"/>
  <c r="O1229" i="1" s="1"/>
  <c r="M1225" i="1"/>
  <c r="N1225" i="1" s="1"/>
  <c r="O1225" i="1" s="1"/>
  <c r="M1223" i="1"/>
  <c r="N1223" i="1" s="1"/>
  <c r="O1223" i="1" s="1"/>
  <c r="M1220" i="1"/>
  <c r="N1220" i="1" s="1"/>
  <c r="O1220" i="1" s="1"/>
  <c r="M1218" i="1"/>
  <c r="N1218" i="1" s="1"/>
  <c r="O1218" i="1" s="1"/>
  <c r="M1215" i="1"/>
  <c r="N1215" i="1" s="1"/>
  <c r="O1215" i="1" s="1"/>
  <c r="M1212" i="1"/>
  <c r="N1212" i="1" s="1"/>
  <c r="O1212" i="1" s="1"/>
  <c r="M1208" i="1"/>
  <c r="N1208" i="1" s="1"/>
  <c r="O1208" i="1" s="1"/>
  <c r="M1205" i="1"/>
  <c r="N1205" i="1" s="1"/>
  <c r="O1205" i="1" s="1"/>
  <c r="M1201" i="1"/>
  <c r="N1201" i="1" s="1"/>
  <c r="O1201" i="1" s="1"/>
  <c r="M1198" i="1"/>
  <c r="N1198" i="1" s="1"/>
  <c r="O1198" i="1" s="1"/>
  <c r="M1195" i="1"/>
  <c r="N1195" i="1" s="1"/>
  <c r="O1195" i="1" s="1"/>
  <c r="M1192" i="1"/>
  <c r="N1192" i="1" s="1"/>
  <c r="O1192" i="1" s="1"/>
  <c r="M1189" i="1"/>
  <c r="N1189" i="1" s="1"/>
  <c r="O1189" i="1" s="1"/>
  <c r="M1187" i="1"/>
  <c r="N1187" i="1" s="1"/>
  <c r="O1187" i="1" s="1"/>
  <c r="M1182" i="1"/>
  <c r="N1182" i="1" s="1"/>
  <c r="O1182" i="1" s="1"/>
  <c r="M1179" i="1"/>
  <c r="N1179" i="1" s="1"/>
  <c r="O1179" i="1" s="1"/>
  <c r="M1176" i="1"/>
  <c r="N1176" i="1" s="1"/>
  <c r="O1176" i="1" s="1"/>
  <c r="M1172" i="1"/>
  <c r="N1172" i="1" s="1"/>
  <c r="O1172" i="1" s="1"/>
  <c r="M1169" i="1"/>
  <c r="N1169" i="1" s="1"/>
  <c r="O1169" i="1" s="1"/>
  <c r="M1166" i="1"/>
  <c r="N1166" i="1" s="1"/>
  <c r="O1166" i="1" s="1"/>
  <c r="M1163" i="1"/>
  <c r="N1163" i="1" s="1"/>
  <c r="O1163" i="1" s="1"/>
  <c r="M1160" i="1"/>
  <c r="N1160" i="1" s="1"/>
  <c r="M1158" i="1"/>
  <c r="M1155" i="1"/>
  <c r="N1155" i="1" s="1"/>
  <c r="O1155" i="1" s="1"/>
  <c r="M1153" i="1"/>
  <c r="M1150" i="1"/>
  <c r="N1150" i="1" s="1"/>
  <c r="O1150" i="1" s="1"/>
  <c r="M1146" i="1"/>
  <c r="N1146" i="1" s="1"/>
  <c r="O1146" i="1" s="1"/>
  <c r="M1142" i="1"/>
  <c r="N1142" i="1" s="1"/>
  <c r="O1142" i="1" s="1"/>
  <c r="M1139" i="1"/>
  <c r="N1139" i="1" s="1"/>
  <c r="O1139" i="1" s="1"/>
  <c r="M1135" i="1"/>
  <c r="N1135" i="1" s="1"/>
  <c r="O1135" i="1" s="1"/>
  <c r="M1131" i="1"/>
  <c r="N1131" i="1" s="1"/>
  <c r="O1131" i="1" s="1"/>
  <c r="M1127" i="1"/>
  <c r="N1127" i="1" s="1"/>
  <c r="O1127" i="1" s="1"/>
  <c r="M1125" i="1"/>
  <c r="M1122" i="1"/>
  <c r="N1122" i="1" s="1"/>
  <c r="O1122" i="1" s="1"/>
  <c r="M1119" i="1"/>
  <c r="N1119" i="1" s="1"/>
  <c r="O1119" i="1" s="1"/>
  <c r="M1115" i="1"/>
  <c r="N1115" i="1" s="1"/>
  <c r="O1115" i="1" s="1"/>
  <c r="M1111" i="1"/>
  <c r="N1111" i="1" s="1"/>
  <c r="O1111" i="1" s="1"/>
  <c r="M1109" i="1"/>
  <c r="M1105" i="1"/>
  <c r="N1105" i="1" s="1"/>
  <c r="O1105" i="1" s="1"/>
  <c r="M1103" i="1"/>
  <c r="N1103" i="1" s="1"/>
  <c r="O1103" i="1" s="1"/>
  <c r="M1099" i="1"/>
  <c r="N1099" i="1" s="1"/>
  <c r="O1099" i="1" s="1"/>
  <c r="M1095" i="1"/>
  <c r="N1095" i="1" s="1"/>
  <c r="O1095" i="1" s="1"/>
  <c r="M1091" i="1"/>
  <c r="N1091" i="1" s="1"/>
  <c r="O1091" i="1" s="1"/>
  <c r="M1088" i="1"/>
  <c r="N1088" i="1" s="1"/>
  <c r="O1088" i="1" s="1"/>
  <c r="M1084" i="1"/>
  <c r="N1084" i="1" s="1"/>
  <c r="O1084" i="1" s="1"/>
  <c r="M1082" i="1"/>
  <c r="N1082" i="1" s="1"/>
  <c r="O1082" i="1" s="1"/>
  <c r="M1075" i="1"/>
  <c r="N1075" i="1" s="1"/>
  <c r="O1075" i="1" s="1"/>
  <c r="M1071" i="1"/>
  <c r="N1071" i="1" s="1"/>
  <c r="O1071" i="1" s="1"/>
  <c r="M1068" i="1"/>
  <c r="N1068" i="1" s="1"/>
  <c r="O1068" i="1" s="1"/>
  <c r="M1065" i="1"/>
  <c r="N1065" i="1" s="1"/>
  <c r="O1065" i="1" s="1"/>
  <c r="M1062" i="1"/>
  <c r="N1062" i="1" s="1"/>
  <c r="O1062" i="1" s="1"/>
  <c r="M1058" i="1"/>
  <c r="N1058" i="1" s="1"/>
  <c r="M1056" i="1"/>
  <c r="M1054" i="1"/>
  <c r="M1052" i="1"/>
  <c r="M1048" i="1"/>
  <c r="N1048" i="1" s="1"/>
  <c r="O1048" i="1" s="1"/>
  <c r="M1045" i="1"/>
  <c r="N1045" i="1" s="1"/>
  <c r="O1045" i="1" s="1"/>
  <c r="M1042" i="1"/>
  <c r="N1042" i="1" s="1"/>
  <c r="O1042" i="1" s="1"/>
  <c r="M1035" i="1"/>
  <c r="M1031" i="1"/>
  <c r="N1031" i="1" s="1"/>
  <c r="O1031" i="1" s="1"/>
  <c r="M1028" i="1"/>
  <c r="N1028" i="1" s="1"/>
  <c r="O1028" i="1" s="1"/>
  <c r="M1024" i="1"/>
  <c r="N1024" i="1" s="1"/>
  <c r="O1024" i="1" s="1"/>
  <c r="M1020" i="1"/>
  <c r="N1020" i="1" s="1"/>
  <c r="O1020" i="1" s="1"/>
  <c r="M1017" i="1"/>
  <c r="N1017" i="1" s="1"/>
  <c r="O1017" i="1" s="1"/>
  <c r="M1014" i="1"/>
  <c r="N1014" i="1" s="1"/>
  <c r="O1014" i="1" s="1"/>
  <c r="M1011" i="1"/>
  <c r="N1011" i="1" s="1"/>
  <c r="O1011" i="1" s="1"/>
  <c r="M1007" i="1"/>
  <c r="N1007" i="1" s="1"/>
  <c r="O1007" i="1" s="1"/>
  <c r="M1005" i="1"/>
  <c r="N1005" i="1" s="1"/>
  <c r="O1005" i="1" s="1"/>
  <c r="M1001" i="1"/>
  <c r="N1001" i="1" s="1"/>
  <c r="O1001" i="1" s="1"/>
  <c r="M998" i="1"/>
  <c r="N998" i="1" s="1"/>
  <c r="O998" i="1" s="1"/>
  <c r="M995" i="1"/>
  <c r="N995" i="1" s="1"/>
  <c r="O995" i="1" s="1"/>
  <c r="M992" i="1"/>
  <c r="N992" i="1" s="1"/>
  <c r="O992" i="1" s="1"/>
  <c r="M988" i="1"/>
  <c r="N988" i="1" s="1"/>
  <c r="O988" i="1" s="1"/>
  <c r="M985" i="1"/>
  <c r="N985" i="1" s="1"/>
  <c r="O985" i="1" s="1"/>
  <c r="M982" i="1"/>
  <c r="N982" i="1" s="1"/>
  <c r="O982" i="1" s="1"/>
  <c r="M979" i="1"/>
  <c r="N979" i="1" s="1"/>
  <c r="O979" i="1" s="1"/>
  <c r="M975" i="1"/>
  <c r="N975" i="1" s="1"/>
  <c r="O975" i="1" s="1"/>
  <c r="M968" i="1"/>
  <c r="N968" i="1" s="1"/>
  <c r="M966" i="1"/>
  <c r="M962" i="1"/>
  <c r="N962" i="1" s="1"/>
  <c r="O962" i="1" s="1"/>
  <c r="M958" i="1"/>
  <c r="N958" i="1" s="1"/>
  <c r="O958" i="1" s="1"/>
  <c r="M955" i="1"/>
  <c r="N955" i="1" s="1"/>
  <c r="O955" i="1" s="1"/>
  <c r="M953" i="1"/>
  <c r="N953" i="1" s="1"/>
  <c r="M949" i="1"/>
  <c r="N949" i="1" s="1"/>
  <c r="O949" i="1" s="1"/>
  <c r="M945" i="1"/>
  <c r="N945" i="1" s="1"/>
  <c r="O945" i="1" s="1"/>
  <c r="M943" i="1"/>
  <c r="M940" i="1"/>
  <c r="N940" i="1" s="1"/>
  <c r="O940" i="1" s="1"/>
  <c r="M937" i="1"/>
  <c r="N937" i="1" s="1"/>
  <c r="O937" i="1" s="1"/>
  <c r="M933" i="1"/>
  <c r="N933" i="1" s="1"/>
  <c r="O933" i="1" s="1"/>
  <c r="M929" i="1"/>
  <c r="N929" i="1" s="1"/>
  <c r="O929" i="1" s="1"/>
  <c r="M926" i="1"/>
  <c r="N926" i="1" s="1"/>
  <c r="O926" i="1" s="1"/>
  <c r="M922" i="1"/>
  <c r="N922" i="1" s="1"/>
  <c r="O922" i="1" s="1"/>
  <c r="M919" i="1"/>
  <c r="N919" i="1" s="1"/>
  <c r="O919" i="1" s="1"/>
  <c r="M915" i="1"/>
  <c r="N915" i="1" s="1"/>
  <c r="O915" i="1" s="1"/>
  <c r="M912" i="1"/>
  <c r="N912" i="1" s="1"/>
  <c r="O912" i="1" s="1"/>
  <c r="M908" i="1"/>
  <c r="N908" i="1" s="1"/>
  <c r="O908" i="1" s="1"/>
  <c r="M905" i="1"/>
  <c r="N905" i="1" s="1"/>
  <c r="O905" i="1" s="1"/>
  <c r="M901" i="1"/>
  <c r="N901" i="1" s="1"/>
  <c r="O901" i="1" s="1"/>
  <c r="M899" i="1"/>
  <c r="N899" i="1" s="1"/>
  <c r="O899" i="1" s="1"/>
  <c r="M896" i="1"/>
  <c r="N896" i="1" s="1"/>
  <c r="O896" i="1" s="1"/>
  <c r="M892" i="1"/>
  <c r="N892" i="1" s="1"/>
  <c r="O892" i="1" s="1"/>
  <c r="M889" i="1"/>
  <c r="N889" i="1" s="1"/>
  <c r="O889" i="1" s="1"/>
  <c r="M885" i="1"/>
  <c r="N885" i="1" s="1"/>
  <c r="O885" i="1" s="1"/>
  <c r="M882" i="1"/>
  <c r="N882" i="1" s="1"/>
  <c r="O882" i="1" s="1"/>
  <c r="M880" i="1"/>
  <c r="M875" i="1"/>
  <c r="N875" i="1" s="1"/>
  <c r="O875" i="1" s="1"/>
  <c r="M872" i="1"/>
  <c r="N872" i="1" s="1"/>
  <c r="O872" i="1" s="1"/>
  <c r="M869" i="1"/>
  <c r="N869" i="1" s="1"/>
  <c r="M866" i="1"/>
  <c r="N866" i="1" s="1"/>
  <c r="O866" i="1" s="1"/>
  <c r="M863" i="1"/>
  <c r="N863" i="1" s="1"/>
  <c r="O863" i="1" s="1"/>
  <c r="M859" i="1"/>
  <c r="N859" i="1" s="1"/>
  <c r="O859" i="1" s="1"/>
  <c r="M856" i="1"/>
  <c r="N856" i="1" s="1"/>
  <c r="O856" i="1" s="1"/>
  <c r="M853" i="1"/>
  <c r="N853" i="1" s="1"/>
  <c r="O853" i="1" s="1"/>
  <c r="M849" i="1"/>
  <c r="N849" i="1" s="1"/>
  <c r="O849" i="1" s="1"/>
  <c r="M846" i="1"/>
  <c r="N846" i="1" s="1"/>
  <c r="O846" i="1" s="1"/>
  <c r="M843" i="1"/>
  <c r="N843" i="1" s="1"/>
  <c r="O843" i="1" s="1"/>
  <c r="M839" i="1"/>
  <c r="N839" i="1" s="1"/>
  <c r="O839" i="1" s="1"/>
  <c r="M835" i="1"/>
  <c r="N835" i="1" s="1"/>
  <c r="O835" i="1" s="1"/>
  <c r="M832" i="1"/>
  <c r="N832" i="1" s="1"/>
  <c r="O832" i="1" s="1"/>
  <c r="M828" i="1"/>
  <c r="M825" i="1"/>
  <c r="M822" i="1"/>
  <c r="N822" i="1" s="1"/>
  <c r="O822" i="1" s="1"/>
  <c r="M819" i="1"/>
  <c r="N819" i="1" s="1"/>
  <c r="O819" i="1" s="1"/>
  <c r="M816" i="1"/>
  <c r="N816" i="1" s="1"/>
  <c r="O816" i="1" s="1"/>
  <c r="M814" i="1"/>
  <c r="M811" i="1"/>
  <c r="N811" i="1" s="1"/>
  <c r="O811" i="1" s="1"/>
  <c r="M807" i="1"/>
  <c r="N807" i="1" s="1"/>
  <c r="O807" i="1" s="1"/>
  <c r="M803" i="1"/>
  <c r="N803" i="1" s="1"/>
  <c r="O803" i="1" s="1"/>
  <c r="M800" i="1"/>
  <c r="N800" i="1" s="1"/>
  <c r="O800" i="1" s="1"/>
  <c r="M797" i="1"/>
  <c r="N797" i="1" s="1"/>
  <c r="O797" i="1" s="1"/>
  <c r="M789" i="1"/>
  <c r="N789" i="1" s="1"/>
  <c r="O789" i="1" s="1"/>
  <c r="M786" i="1"/>
  <c r="N786" i="1" s="1"/>
  <c r="O786" i="1" s="1"/>
  <c r="M782" i="1"/>
  <c r="N782" i="1" s="1"/>
  <c r="O782" i="1" s="1"/>
  <c r="M778" i="1"/>
  <c r="N778" i="1" s="1"/>
  <c r="O778" i="1" s="1"/>
  <c r="M776" i="1"/>
  <c r="M772" i="1"/>
  <c r="N772" i="1" s="1"/>
  <c r="O772" i="1" s="1"/>
  <c r="M768" i="1"/>
  <c r="N768" i="1" s="1"/>
  <c r="O768" i="1" s="1"/>
  <c r="M764" i="1"/>
  <c r="N764" i="1" s="1"/>
  <c r="O764" i="1" s="1"/>
  <c r="M762" i="1"/>
  <c r="N762" i="1" s="1"/>
  <c r="O762" i="1" s="1"/>
  <c r="M758" i="1"/>
  <c r="M754" i="1"/>
  <c r="N754" i="1" s="1"/>
  <c r="O754" i="1" s="1"/>
  <c r="M746" i="1"/>
  <c r="N746" i="1" s="1"/>
  <c r="O746" i="1" s="1"/>
  <c r="M743" i="1"/>
  <c r="N743" i="1" s="1"/>
  <c r="O743" i="1" s="1"/>
  <c r="M741" i="1"/>
  <c r="M737" i="1"/>
  <c r="N737" i="1" s="1"/>
  <c r="O737" i="1" s="1"/>
  <c r="M733" i="1"/>
  <c r="N733" i="1" s="1"/>
  <c r="O733" i="1" s="1"/>
  <c r="M729" i="1"/>
  <c r="N729" i="1" s="1"/>
  <c r="O729" i="1" s="1"/>
  <c r="M727" i="1"/>
  <c r="M723" i="1"/>
  <c r="N723" i="1" s="1"/>
  <c r="O723" i="1" s="1"/>
  <c r="M719" i="1"/>
  <c r="N719" i="1" s="1"/>
  <c r="O719" i="1" s="1"/>
  <c r="M715" i="1"/>
  <c r="N715" i="1" s="1"/>
  <c r="O715" i="1" s="1"/>
  <c r="M713" i="1"/>
  <c r="N713" i="1" s="1"/>
  <c r="O713" i="1" s="1"/>
  <c r="M704" i="1"/>
  <c r="N1259" i="1" l="1"/>
  <c r="O1259" i="1" s="1"/>
  <c r="N1035" i="1"/>
  <c r="O1035" i="1" s="1"/>
  <c r="N1054" i="1"/>
  <c r="O1054" i="1" s="1"/>
  <c r="N758" i="1"/>
  <c r="O758" i="1" s="1"/>
  <c r="N825" i="1"/>
  <c r="O825" i="1" s="1"/>
  <c r="N828" i="1"/>
  <c r="O828" i="1" s="1"/>
  <c r="N704" i="1"/>
  <c r="O704" i="1" s="1"/>
  <c r="O869" i="1"/>
  <c r="O968" i="1"/>
  <c r="O1058" i="1"/>
  <c r="N1109" i="1"/>
  <c r="O1109" i="1" s="1"/>
  <c r="N1125" i="1"/>
  <c r="O1125" i="1" s="1"/>
  <c r="N1158" i="1"/>
  <c r="O1158" i="1" s="1"/>
  <c r="N727" i="1"/>
  <c r="O727" i="1" s="1"/>
  <c r="N741" i="1"/>
  <c r="O741" i="1" s="1"/>
  <c r="N776" i="1"/>
  <c r="O776" i="1" s="1"/>
  <c r="N814" i="1"/>
  <c r="O814" i="1" s="1"/>
  <c r="N880" i="1"/>
  <c r="O880" i="1" s="1"/>
  <c r="N1153" i="1"/>
  <c r="O1153" i="1" s="1"/>
  <c r="N943" i="1"/>
  <c r="O943" i="1" s="1"/>
  <c r="O953" i="1"/>
  <c r="N1052" i="1"/>
  <c r="O1052" i="1" s="1"/>
  <c r="N1056" i="1"/>
  <c r="O1056" i="1" s="1"/>
  <c r="N966" i="1"/>
  <c r="O966" i="1" s="1"/>
  <c r="M701" i="1"/>
  <c r="N701" i="1" s="1"/>
  <c r="O701" i="1" s="1"/>
  <c r="M698" i="1"/>
  <c r="N698" i="1" s="1"/>
  <c r="O698" i="1" s="1"/>
  <c r="M694" i="1"/>
  <c r="N694" i="1" s="1"/>
  <c r="O694" i="1" s="1"/>
  <c r="M692" i="1"/>
  <c r="M685" i="1"/>
  <c r="N685" i="1" s="1"/>
  <c r="O685" i="1" s="1"/>
  <c r="M682" i="1"/>
  <c r="N682" i="1" s="1"/>
  <c r="O682" i="1" s="1"/>
  <c r="M678" i="1"/>
  <c r="N678" i="1" s="1"/>
  <c r="O678" i="1" s="1"/>
  <c r="M674" i="1"/>
  <c r="N674" i="1" s="1"/>
  <c r="O674" i="1" s="1"/>
  <c r="M672" i="1"/>
  <c r="M668" i="1"/>
  <c r="N668" i="1" s="1"/>
  <c r="O668" i="1" s="1"/>
  <c r="M664" i="1"/>
  <c r="N664" i="1" s="1"/>
  <c r="O664" i="1" s="1"/>
  <c r="M661" i="1"/>
  <c r="N661" i="1" s="1"/>
  <c r="O661" i="1" s="1"/>
  <c r="M657" i="1"/>
  <c r="N657" i="1" s="1"/>
  <c r="O657" i="1" s="1"/>
  <c r="M655" i="1"/>
  <c r="M653" i="1"/>
  <c r="N653" i="1" s="1"/>
  <c r="O653" i="1" s="1"/>
  <c r="M650" i="1"/>
  <c r="N650" i="1" s="1"/>
  <c r="O650" i="1" s="1"/>
  <c r="M647" i="1"/>
  <c r="N647" i="1" s="1"/>
  <c r="O647" i="1" s="1"/>
  <c r="M644" i="1"/>
  <c r="N644" i="1" s="1"/>
  <c r="O644" i="1" s="1"/>
  <c r="M640" i="1"/>
  <c r="N640" i="1" s="1"/>
  <c r="O640" i="1" s="1"/>
  <c r="M636" i="1"/>
  <c r="N636" i="1" s="1"/>
  <c r="O636" i="1" s="1"/>
  <c r="M634" i="1"/>
  <c r="N634" i="1" s="1"/>
  <c r="O634" i="1" s="1"/>
  <c r="M631" i="1"/>
  <c r="N631" i="1" s="1"/>
  <c r="O631" i="1" s="1"/>
  <c r="M627" i="1"/>
  <c r="N627" i="1" s="1"/>
  <c r="O627" i="1" s="1"/>
  <c r="M625" i="1"/>
  <c r="N625" i="1" s="1"/>
  <c r="O625" i="1" s="1"/>
  <c r="M622" i="1"/>
  <c r="N622" i="1" s="1"/>
  <c r="O622" i="1" s="1"/>
  <c r="M618" i="1"/>
  <c r="N618" i="1" s="1"/>
  <c r="O618" i="1" s="1"/>
  <c r="M615" i="1"/>
  <c r="N615" i="1" s="1"/>
  <c r="O615" i="1" s="1"/>
  <c r="M612" i="1"/>
  <c r="N612" i="1" s="1"/>
  <c r="O612" i="1" s="1"/>
  <c r="M605" i="1"/>
  <c r="N605" i="1" s="1"/>
  <c r="O605" i="1" s="1"/>
  <c r="M601" i="1"/>
  <c r="N601" i="1" s="1"/>
  <c r="O601" i="1" s="1"/>
  <c r="M598" i="1"/>
  <c r="N598" i="1" s="1"/>
  <c r="O598" i="1" s="1"/>
  <c r="M595" i="1"/>
  <c r="N595" i="1" s="1"/>
  <c r="O595" i="1" s="1"/>
  <c r="M592" i="1"/>
  <c r="N592" i="1" s="1"/>
  <c r="O592" i="1" s="1"/>
  <c r="M589" i="1"/>
  <c r="N589" i="1" s="1"/>
  <c r="O589" i="1" s="1"/>
  <c r="M586" i="1"/>
  <c r="N586" i="1" s="1"/>
  <c r="O586" i="1" s="1"/>
  <c r="M583" i="1"/>
  <c r="N583" i="1" s="1"/>
  <c r="O583" i="1" s="1"/>
  <c r="M580" i="1"/>
  <c r="N580" i="1" s="1"/>
  <c r="O580" i="1" s="1"/>
  <c r="M578" i="1"/>
  <c r="M575" i="1"/>
  <c r="N575" i="1" s="1"/>
  <c r="O575" i="1" s="1"/>
  <c r="M571" i="1"/>
  <c r="N571" i="1" s="1"/>
  <c r="O571" i="1" s="1"/>
  <c r="M568" i="1"/>
  <c r="N568" i="1" s="1"/>
  <c r="O568" i="1" s="1"/>
  <c r="M565" i="1"/>
  <c r="N565" i="1" s="1"/>
  <c r="O565" i="1" s="1"/>
  <c r="M562" i="1"/>
  <c r="N562" i="1" s="1"/>
  <c r="O562" i="1" s="1"/>
  <c r="M559" i="1"/>
  <c r="N559" i="1" s="1"/>
  <c r="O559" i="1" s="1"/>
  <c r="M556" i="1"/>
  <c r="N556" i="1" s="1"/>
  <c r="O556" i="1" s="1"/>
  <c r="M552" i="1"/>
  <c r="N552" i="1" s="1"/>
  <c r="O552" i="1" s="1"/>
  <c r="M549" i="1"/>
  <c r="N549" i="1" s="1"/>
  <c r="O549" i="1" s="1"/>
  <c r="M547" i="1"/>
  <c r="M543" i="1"/>
  <c r="N543" i="1" s="1"/>
  <c r="O543" i="1" s="1"/>
  <c r="M540" i="1"/>
  <c r="N540" i="1" s="1"/>
  <c r="O540" i="1" s="1"/>
  <c r="M536" i="1"/>
  <c r="N536" i="1" s="1"/>
  <c r="O536" i="1" s="1"/>
  <c r="M533" i="1"/>
  <c r="N533" i="1" s="1"/>
  <c r="O533" i="1" s="1"/>
  <c r="N672" i="1" l="1"/>
  <c r="O672" i="1" s="1"/>
  <c r="N655" i="1"/>
  <c r="O655" i="1" s="1"/>
  <c r="N692" i="1"/>
  <c r="O692" i="1" s="1"/>
  <c r="N547" i="1"/>
  <c r="O547" i="1" s="1"/>
  <c r="N578" i="1"/>
  <c r="O578" i="1" s="1"/>
  <c r="M530" i="1"/>
  <c r="N530" i="1" s="1"/>
  <c r="O530" i="1" s="1"/>
  <c r="M526" i="1"/>
  <c r="N526" i="1" s="1"/>
  <c r="O526" i="1" s="1"/>
  <c r="M524" i="1"/>
  <c r="N524" i="1" s="1"/>
  <c r="O524" i="1" s="1"/>
  <c r="M520" i="1"/>
  <c r="N520" i="1" s="1"/>
  <c r="O520" i="1" s="1"/>
  <c r="M518" i="1"/>
  <c r="N518" i="1" s="1"/>
  <c r="O518" i="1" s="1"/>
  <c r="M515" i="1"/>
  <c r="N515" i="1" s="1"/>
  <c r="O515" i="1" s="1"/>
  <c r="M512" i="1"/>
  <c r="N512" i="1" s="1"/>
  <c r="O512" i="1" s="1"/>
  <c r="M508" i="1"/>
  <c r="N508" i="1" s="1"/>
  <c r="M275" i="1"/>
  <c r="N275" i="1" s="1"/>
  <c r="O275" i="1" s="1"/>
  <c r="M270" i="1"/>
  <c r="N270" i="1" s="1"/>
  <c r="O270" i="1" s="1"/>
  <c r="M274" i="1"/>
  <c r="N274" i="1" s="1"/>
  <c r="O274" i="1" s="1"/>
  <c r="M260" i="1"/>
  <c r="N260" i="1" s="1"/>
  <c r="O260" i="1" s="1"/>
  <c r="M255" i="1"/>
  <c r="N255" i="1" s="1"/>
  <c r="O255" i="1" s="1"/>
  <c r="M250" i="1"/>
  <c r="N250" i="1" s="1"/>
  <c r="O250" i="1" s="1"/>
  <c r="M245" i="1"/>
  <c r="N245" i="1" s="1"/>
  <c r="O245" i="1" s="1"/>
  <c r="M234" i="1"/>
  <c r="N234" i="1" s="1"/>
  <c r="O234" i="1" s="1"/>
  <c r="M229" i="1"/>
  <c r="N229" i="1" s="1"/>
  <c r="O229" i="1" s="1"/>
  <c r="M224" i="1"/>
  <c r="N224" i="1" s="1"/>
  <c r="O224" i="1" s="1"/>
  <c r="M220" i="1"/>
  <c r="N220" i="1" s="1"/>
  <c r="O220" i="1" s="1"/>
  <c r="M216" i="1"/>
  <c r="N216" i="1" s="1"/>
  <c r="O216" i="1" s="1"/>
  <c r="M211" i="1"/>
  <c r="N211" i="1" s="1"/>
  <c r="O211" i="1" s="1"/>
  <c r="M186" i="1"/>
  <c r="N186" i="1" s="1"/>
  <c r="O186" i="1" s="1"/>
  <c r="M182" i="1"/>
  <c r="N182" i="1" s="1"/>
  <c r="O182" i="1" s="1"/>
  <c r="M177" i="1"/>
  <c r="N177" i="1" s="1"/>
  <c r="O177" i="1" s="1"/>
  <c r="M173" i="1"/>
  <c r="N173" i="1" s="1"/>
  <c r="O173" i="1" s="1"/>
  <c r="M163" i="1"/>
  <c r="N163" i="1" s="1"/>
  <c r="O163" i="1" s="1"/>
  <c r="M158" i="1"/>
  <c r="N158" i="1" s="1"/>
  <c r="O158" i="1" s="1"/>
  <c r="M144" i="1"/>
  <c r="N144" i="1" s="1"/>
  <c r="O144" i="1" s="1"/>
  <c r="N131" i="1"/>
  <c r="O131" i="1" s="1"/>
  <c r="M124" i="1"/>
  <c r="N124" i="1" s="1"/>
  <c r="O124" i="1" s="1"/>
  <c r="M119" i="1"/>
  <c r="N119" i="1" s="1"/>
  <c r="O119" i="1" s="1"/>
  <c r="M113" i="1"/>
  <c r="N113" i="1" s="1"/>
  <c r="O113" i="1" s="1"/>
  <c r="M108" i="1"/>
  <c r="N108" i="1" s="1"/>
  <c r="O108" i="1" s="1"/>
  <c r="M98" i="1"/>
  <c r="N98" i="1" s="1"/>
  <c r="O98" i="1" s="1"/>
  <c r="M92" i="1"/>
  <c r="N92" i="1" s="1"/>
  <c r="O92" i="1" s="1"/>
  <c r="M88" i="1"/>
  <c r="N88" i="1" s="1"/>
  <c r="O88" i="1" s="1"/>
  <c r="M81" i="1"/>
  <c r="N81" i="1" s="1"/>
  <c r="O81" i="1" s="1"/>
  <c r="M87" i="1"/>
  <c r="N87" i="1" s="1"/>
  <c r="O87" i="1" s="1"/>
  <c r="M76" i="1"/>
  <c r="N76" i="1" s="1"/>
  <c r="O76" i="1" s="1"/>
  <c r="M80" i="1"/>
  <c r="N80" i="1" s="1"/>
  <c r="O80" i="1" s="1"/>
  <c r="M66" i="1"/>
  <c r="N66" i="1" s="1"/>
  <c r="O66" i="1" s="1"/>
  <c r="M70" i="1"/>
  <c r="N70" i="1" s="1"/>
  <c r="O70" i="1" s="1"/>
  <c r="M61" i="1"/>
  <c r="N61" i="1" s="1"/>
  <c r="O61" i="1" s="1"/>
  <c r="M46" i="1"/>
  <c r="N46" i="1" s="1"/>
  <c r="O46" i="1" s="1"/>
  <c r="M42" i="1"/>
  <c r="N42" i="1" s="1"/>
  <c r="O42" i="1" s="1"/>
  <c r="M38" i="1"/>
  <c r="N38" i="1" s="1"/>
  <c r="O38" i="1" s="1"/>
  <c r="O508" i="1" l="1"/>
  <c r="A42" i="1" l="1"/>
  <c r="A46" i="1" s="1"/>
  <c r="A51" i="1" l="1"/>
  <c r="A56" i="1" l="1"/>
  <c r="A61" i="1" s="1"/>
  <c r="A66" i="1" s="1"/>
  <c r="A71" i="1" s="1"/>
  <c r="A76" i="1" s="1"/>
  <c r="A81" i="1" s="1"/>
  <c r="A88" i="1" s="1"/>
  <c r="A93" i="1" s="1"/>
  <c r="A98" i="1" s="1"/>
  <c r="A104" i="1" s="1"/>
  <c r="A108" i="1" s="1"/>
  <c r="A113" i="1" l="1"/>
  <c r="A119" i="1" l="1"/>
  <c r="A124" i="1" s="1"/>
  <c r="A131" i="1" s="1"/>
  <c r="A135" i="1" s="1"/>
  <c r="A139" i="1" s="1"/>
  <c r="A144" i="1" s="1"/>
  <c r="A148" i="1" l="1"/>
  <c r="A153" i="1" s="1"/>
  <c r="A158" i="1" s="1"/>
  <c r="A163" i="1" s="1"/>
  <c r="A169" i="1" s="1"/>
  <c r="A173" i="1" l="1"/>
  <c r="A177" i="1" l="1"/>
  <c r="A182" i="1" s="1"/>
  <c r="A186" i="1" s="1"/>
  <c r="A191" i="1" s="1"/>
  <c r="A197" i="1" s="1"/>
  <c r="A202" i="1" l="1"/>
  <c r="A206" i="1" s="1"/>
  <c r="A211" i="1" s="1"/>
  <c r="A216" i="1" s="1"/>
  <c r="A220" i="1" s="1"/>
  <c r="A224" i="1" l="1"/>
  <c r="A229" i="1" s="1"/>
  <c r="A234" i="1" s="1"/>
  <c r="A240" i="1" s="1"/>
  <c r="A245" i="1" s="1"/>
  <c r="A250" i="1" l="1"/>
  <c r="A255" i="1" l="1"/>
  <c r="A260" i="1" s="1"/>
  <c r="A265" i="1" s="1"/>
  <c r="A270" i="1" s="1"/>
  <c r="A275" i="1" s="1"/>
  <c r="A280" i="1" s="1"/>
  <c r="A284" i="1" s="1"/>
  <c r="A288" i="1" s="1"/>
  <c r="A294" i="1" l="1"/>
  <c r="A299" i="1" s="1"/>
  <c r="A303" i="1" s="1"/>
  <c r="A309" i="1" s="1"/>
  <c r="A314" i="1" s="1"/>
  <c r="A319" i="1" s="1"/>
  <c r="A324" i="1" s="1"/>
  <c r="A330" i="1" s="1"/>
  <c r="A335" i="1" s="1"/>
  <c r="A340" i="1" s="1"/>
  <c r="A344" i="1" s="1"/>
  <c r="A349" i="1" s="1"/>
  <c r="A354" i="1" s="1"/>
  <c r="A359" i="1" s="1"/>
  <c r="A365" i="1" s="1"/>
  <c r="A370" i="1" s="1"/>
  <c r="A374" i="1" s="1"/>
  <c r="A379" i="1" s="1"/>
  <c r="A383" i="1" s="1"/>
  <c r="A388" i="1" s="1"/>
  <c r="A393" i="1" s="1"/>
  <c r="A397" i="1" s="1"/>
  <c r="A402" i="1" s="1"/>
  <c r="A407" i="1" s="1"/>
  <c r="A413" i="1" s="1"/>
  <c r="A418" i="1" s="1"/>
  <c r="A422" i="1" s="1"/>
  <c r="A427" i="1" s="1"/>
  <c r="A432" i="1" s="1"/>
  <c r="A437" i="1" s="1"/>
  <c r="A442" i="1" s="1"/>
  <c r="A447" i="1" s="1"/>
  <c r="A452" i="1" s="1"/>
  <c r="A457" i="1" s="1"/>
  <c r="A462" i="1" s="1"/>
  <c r="A467" i="1" s="1"/>
  <c r="A472" i="1" s="1"/>
  <c r="A477" i="1" s="1"/>
  <c r="A482" i="1" s="1"/>
  <c r="A487" i="1" s="1"/>
  <c r="A493" i="1" s="1"/>
  <c r="A498" i="1" l="1"/>
  <c r="A503" i="1" s="1"/>
  <c r="A508" i="1" s="1"/>
  <c r="A512" i="1" s="1"/>
  <c r="A515" i="1" s="1"/>
  <c r="A518" i="1" s="1"/>
  <c r="A520" i="1" s="1"/>
  <c r="A524" i="1" s="1"/>
  <c r="A526" i="1" s="1"/>
  <c r="A530" i="1" s="1"/>
  <c r="A533" i="1" s="1"/>
  <c r="A536" i="1" s="1"/>
  <c r="A540" i="1" s="1"/>
  <c r="A543" i="1" s="1"/>
  <c r="A547" i="1" s="1"/>
  <c r="A549" i="1" s="1"/>
  <c r="A552" i="1" s="1"/>
  <c r="A556" i="1" s="1"/>
  <c r="A559" i="1" s="1"/>
  <c r="A562" i="1" s="1"/>
  <c r="A565" i="1" s="1"/>
  <c r="A568" i="1" s="1"/>
  <c r="A571" i="1" s="1"/>
  <c r="A575" i="1" s="1"/>
  <c r="A578" i="1" s="1"/>
  <c r="A580" i="1" s="1"/>
  <c r="A583" i="1" s="1"/>
  <c r="A586" i="1" s="1"/>
  <c r="A589" i="1" s="1"/>
  <c r="A592" i="1" s="1"/>
  <c r="A595" i="1" s="1"/>
  <c r="A598" i="1" s="1"/>
  <c r="A601" i="1" s="1"/>
  <c r="A605" i="1" s="1"/>
  <c r="A609" i="1" s="1"/>
  <c r="A612" i="1" s="1"/>
  <c r="A615" i="1" s="1"/>
  <c r="A618" i="1" s="1"/>
  <c r="A622" i="1" s="1"/>
  <c r="A625" i="1" s="1"/>
  <c r="A627" i="1" s="1"/>
  <c r="A631" i="1" s="1"/>
  <c r="A634" i="1" s="1"/>
  <c r="A636" i="1" s="1"/>
  <c r="A640" i="1" s="1"/>
  <c r="A644" i="1" s="1"/>
  <c r="A647" i="1" s="1"/>
  <c r="A650" i="1" s="1"/>
  <c r="A653" i="1" s="1"/>
  <c r="A655" i="1" s="1"/>
  <c r="A657" i="1" s="1"/>
  <c r="A661" i="1" s="1"/>
  <c r="A664" i="1" s="1"/>
  <c r="A668" i="1" s="1"/>
  <c r="A672" i="1" s="1"/>
  <c r="A674" i="1" s="1"/>
  <c r="A678" i="1" s="1"/>
  <c r="A682" i="1" s="1"/>
  <c r="A685" i="1" s="1"/>
  <c r="A688" i="1" s="1"/>
  <c r="A692" i="1" s="1"/>
  <c r="A694" i="1" s="1"/>
  <c r="A698" i="1" s="1"/>
  <c r="A701" i="1" s="1"/>
  <c r="A704" i="1" s="1"/>
  <c r="A706" i="1" s="1"/>
  <c r="A709" i="1" s="1"/>
  <c r="A713" i="1" s="1"/>
  <c r="A715" i="1" s="1"/>
  <c r="A719" i="1" s="1"/>
  <c r="A723" i="1" s="1"/>
  <c r="A727" i="1" s="1"/>
  <c r="A729" i="1" s="1"/>
  <c r="A733" i="1" s="1"/>
  <c r="A737" i="1" s="1"/>
  <c r="A741" i="1" s="1"/>
  <c r="A743" i="1" s="1"/>
  <c r="A746" i="1" s="1"/>
  <c r="A750" i="1" s="1"/>
  <c r="A754" i="1" s="1"/>
  <c r="A758" i="1" s="1"/>
  <c r="A762" i="1" s="1"/>
  <c r="A764" i="1" s="1"/>
  <c r="A768" i="1" s="1"/>
  <c r="A772" i="1" s="1"/>
  <c r="A776" i="1" s="1"/>
  <c r="A778" i="1" s="1"/>
  <c r="A782" i="1" s="1"/>
  <c r="A786" i="1" s="1"/>
  <c r="A789" i="1" s="1"/>
  <c r="A793" i="1" s="1"/>
  <c r="A797" i="1" s="1"/>
  <c r="A800" i="1" s="1"/>
  <c r="A803" i="1" s="1"/>
  <c r="A807" i="1" s="1"/>
  <c r="A811" i="1" s="1"/>
  <c r="A814" i="1" s="1"/>
  <c r="A816" i="1" s="1"/>
  <c r="A819" i="1" s="1"/>
  <c r="A822" i="1" s="1"/>
  <c r="A825" i="1" s="1"/>
  <c r="A828" i="1" s="1"/>
  <c r="A832" i="1" s="1"/>
  <c r="A835" i="1" s="1"/>
  <c r="A839" i="1" s="1"/>
  <c r="A843" i="1" s="1"/>
  <c r="A846" i="1" s="1"/>
  <c r="A849" i="1" s="1"/>
  <c r="A853" i="1" s="1"/>
  <c r="A856" i="1" s="1"/>
  <c r="A859" i="1" s="1"/>
  <c r="A863" i="1" s="1"/>
  <c r="A866" i="1" s="1"/>
  <c r="A869" i="1" s="1"/>
  <c r="A872" i="1" s="1"/>
  <c r="A875" i="1" s="1"/>
  <c r="A880" i="1" s="1"/>
  <c r="A882" i="1" s="1"/>
  <c r="A885" i="1" s="1"/>
  <c r="A889" i="1" s="1"/>
  <c r="A892" i="1" s="1"/>
  <c r="A896" i="1" s="1"/>
  <c r="A899" i="1" s="1"/>
  <c r="A901" i="1" s="1"/>
  <c r="A905" i="1" s="1"/>
  <c r="A908" i="1" s="1"/>
  <c r="A912" i="1" s="1"/>
  <c r="A915" i="1" s="1"/>
  <c r="A919" i="1" s="1"/>
  <c r="A922" i="1" s="1"/>
  <c r="A926" i="1" s="1"/>
  <c r="A929" i="1" s="1"/>
  <c r="A933" i="1" s="1"/>
  <c r="A937" i="1" s="1"/>
  <c r="A940" i="1" s="1"/>
  <c r="A943" i="1" s="1"/>
  <c r="A945" i="1" s="1"/>
  <c r="A949" i="1" s="1"/>
  <c r="A953" i="1" s="1"/>
  <c r="A955" i="1" s="1"/>
  <c r="A958" i="1" s="1"/>
  <c r="A962" i="1" s="1"/>
  <c r="A966" i="1" s="1"/>
  <c r="A968" i="1" s="1"/>
  <c r="A971" i="1" s="1"/>
  <c r="A975" i="1" s="1"/>
  <c r="A979" i="1" s="1"/>
  <c r="A982" i="1" s="1"/>
  <c r="A985" i="1" s="1"/>
  <c r="A988" i="1" s="1"/>
  <c r="A992" i="1" s="1"/>
  <c r="A995" i="1" s="1"/>
  <c r="A998" i="1" s="1"/>
  <c r="A1001" i="1" s="1"/>
  <c r="A1005" i="1" s="1"/>
  <c r="A1007" i="1" s="1"/>
  <c r="A1011" i="1" s="1"/>
  <c r="A1014" i="1" s="1"/>
  <c r="A1017" i="1" s="1"/>
  <c r="A1020" i="1" s="1"/>
  <c r="A1024" i="1" s="1"/>
  <c r="A1028" i="1" s="1"/>
  <c r="A1031" i="1" s="1"/>
  <c r="A1035" i="1" s="1"/>
  <c r="A1039" i="1" s="1"/>
  <c r="A1042" i="1" s="1"/>
  <c r="A1045" i="1" s="1"/>
  <c r="A1048" i="1" s="1"/>
  <c r="A1052" i="1" s="1"/>
  <c r="A1054" i="1" s="1"/>
  <c r="A1056" i="1" s="1"/>
  <c r="A1058" i="1" s="1"/>
  <c r="A1062" i="1" s="1"/>
  <c r="A1065" i="1" s="1"/>
  <c r="A1068" i="1" s="1"/>
  <c r="A1071" i="1" s="1"/>
  <c r="A1075" i="1" s="1"/>
  <c r="A1078" i="1" s="1"/>
  <c r="A1082" i="1" s="1"/>
  <c r="A1084" i="1" s="1"/>
  <c r="A1088" i="1" s="1"/>
  <c r="A1091" i="1" s="1"/>
  <c r="A1095" i="1" s="1"/>
  <c r="A1099" i="1" s="1"/>
  <c r="A1103" i="1" s="1"/>
  <c r="A1105" i="1" s="1"/>
  <c r="A1109" i="1" s="1"/>
  <c r="A1111" i="1" s="1"/>
  <c r="A1115" i="1" s="1"/>
  <c r="A1119" i="1" s="1"/>
  <c r="A1122" i="1" s="1"/>
  <c r="A1125" i="1" s="1"/>
  <c r="A1127" i="1" s="1"/>
  <c r="A1131" i="1" s="1"/>
  <c r="A1135" i="1" s="1"/>
  <c r="A1139" i="1" s="1"/>
  <c r="A1142" i="1" s="1"/>
  <c r="A1146" i="1" s="1"/>
  <c r="A1150" i="1" s="1"/>
  <c r="A1153" i="1" s="1"/>
  <c r="A1155" i="1" s="1"/>
  <c r="A1158" i="1" s="1"/>
  <c r="A1160" i="1" s="1"/>
  <c r="A1163" i="1" s="1"/>
  <c r="A1166" i="1" s="1"/>
  <c r="A1169" i="1" s="1"/>
  <c r="A1172" i="1" s="1"/>
  <c r="A1176" i="1" s="1"/>
  <c r="A1179" i="1" s="1"/>
  <c r="A1182" i="1" s="1"/>
  <c r="A1187" i="1" s="1"/>
  <c r="A1189" i="1" s="1"/>
  <c r="A1192" i="1" s="1"/>
  <c r="A1195" i="1" s="1"/>
  <c r="A1198" i="1" s="1"/>
  <c r="A1201" i="1" s="1"/>
  <c r="A1205" i="1" s="1"/>
  <c r="A1208" i="1" s="1"/>
  <c r="A1212" i="1" s="1"/>
  <c r="A1215" i="1" s="1"/>
  <c r="A1218" i="1" s="1"/>
  <c r="A1220" i="1" s="1"/>
  <c r="A1223" i="1" s="1"/>
  <c r="A1225" i="1" s="1"/>
  <c r="A1229" i="1" s="1"/>
  <c r="A1232" i="1" s="1"/>
  <c r="A1236" i="1" s="1"/>
  <c r="A1239" i="1" s="1"/>
  <c r="A1242" i="1" s="1"/>
  <c r="A1245" i="1" s="1"/>
  <c r="A1249" i="1" s="1"/>
  <c r="A1252" i="1" s="1"/>
  <c r="A1256" i="1" s="1"/>
  <c r="A1259" i="1" s="1"/>
  <c r="A1262" i="1" s="1"/>
  <c r="A1266" i="1" s="1"/>
  <c r="A1269" i="1" s="1"/>
  <c r="A1272" i="1" s="1"/>
  <c r="A1274" i="1" s="1"/>
  <c r="A1276" i="1" s="1"/>
  <c r="A1279" i="1" s="1"/>
  <c r="A1282" i="1" s="1"/>
  <c r="A1285" i="1" s="1"/>
  <c r="A1289" i="1" s="1"/>
  <c r="A1291" i="1" s="1"/>
  <c r="A1294" i="1" s="1"/>
  <c r="A1298" i="1" s="1"/>
  <c r="A1302" i="1" s="1"/>
  <c r="A1305" i="1" s="1"/>
  <c r="A1309" i="1" s="1"/>
  <c r="A1312" i="1" s="1"/>
  <c r="A1316" i="1" s="1"/>
  <c r="A1319" i="1" s="1"/>
  <c r="A1322" i="1" s="1"/>
  <c r="A1325" i="1" s="1"/>
  <c r="A1327" i="1" s="1"/>
  <c r="A1332" i="1" s="1"/>
  <c r="A1336" i="1" s="1"/>
  <c r="A1339" i="1" s="1"/>
  <c r="A1341" i="1" s="1"/>
  <c r="A1345" i="1" s="1"/>
  <c r="A1347" i="1" s="1"/>
  <c r="A1351" i="1" s="1"/>
  <c r="A1354" i="1" s="1"/>
  <c r="A1358" i="1" s="1"/>
  <c r="A1362" i="1" s="1"/>
  <c r="A1366" i="1" s="1"/>
  <c r="A1369" i="1" s="1"/>
  <c r="A1373" i="1" s="1"/>
  <c r="A1376" i="1" s="1"/>
  <c r="A1380" i="1" s="1"/>
  <c r="A1383" i="1" s="1"/>
  <c r="A1386" i="1" s="1"/>
  <c r="A1389" i="1" s="1"/>
  <c r="A1392" i="1" s="1"/>
  <c r="A1394" i="1" s="1"/>
  <c r="A1397" i="1" s="1"/>
  <c r="A1400" i="1" s="1"/>
  <c r="A1403" i="1" s="1"/>
  <c r="A1407" i="1" s="1"/>
  <c r="A1411" i="1" s="1"/>
  <c r="A1415" i="1" s="1"/>
  <c r="A1417" i="1" s="1"/>
  <c r="A1420" i="1" s="1"/>
  <c r="A1423" i="1" s="1"/>
  <c r="A1427" i="1" s="1"/>
  <c r="A1429" i="1" s="1"/>
  <c r="A1433" i="1" s="1"/>
  <c r="A1435" i="1" s="1"/>
  <c r="A1438" i="1" s="1"/>
  <c r="A1441" i="1" s="1"/>
  <c r="A1443" i="1" s="1"/>
  <c r="A1445" i="1" s="1"/>
  <c r="A1448" i="1" s="1"/>
  <c r="A1451" i="1" s="1"/>
  <c r="A1455" i="1" s="1"/>
  <c r="A1459" i="1" s="1"/>
  <c r="A1462" i="1" s="1"/>
  <c r="A1465" i="1" s="1"/>
  <c r="A1467" i="1" s="1"/>
  <c r="A1469" i="1" s="1"/>
  <c r="A1473" i="1" s="1"/>
  <c r="A1476" i="1" s="1"/>
  <c r="A1480" i="1" s="1"/>
  <c r="A1483" i="1" s="1"/>
  <c r="A1487" i="1" s="1"/>
  <c r="A1489" i="1" s="1"/>
  <c r="A1492" i="1" s="1"/>
  <c r="A1496" i="1" s="1"/>
  <c r="A1500" i="1" s="1"/>
  <c r="A1503" i="1" s="1"/>
  <c r="A1507" i="1" s="1"/>
  <c r="A1509" i="1" s="1"/>
  <c r="A1511" i="1" s="1"/>
  <c r="A1514" i="1" s="1"/>
  <c r="A1516" i="1" s="1"/>
  <c r="A1520" i="1" s="1"/>
  <c r="A1524" i="1" s="1"/>
  <c r="A1528" i="1" s="1"/>
  <c r="A1530" i="1" s="1"/>
  <c r="A1533" i="1" s="1"/>
  <c r="A1536" i="1" s="1"/>
  <c r="A1539" i="1" s="1"/>
  <c r="A1543" i="1" s="1"/>
  <c r="A1546" i="1" s="1"/>
  <c r="A1549" i="1" s="1"/>
  <c r="A1553" i="1" s="1"/>
  <c r="A1555" i="1" s="1"/>
  <c r="A1559" i="1" s="1"/>
  <c r="A1562" i="1" s="1"/>
  <c r="A1565" i="1" s="1"/>
  <c r="A1569" i="1" s="1"/>
  <c r="A1573" i="1" s="1"/>
  <c r="A1576" i="1" s="1"/>
  <c r="A1578" i="1" s="1"/>
  <c r="A1582" i="1" s="1"/>
  <c r="A1584" i="1" s="1"/>
  <c r="A1587" i="1" s="1"/>
  <c r="A1590" i="1" s="1"/>
  <c r="A1594" i="1" s="1"/>
  <c r="A1596" i="1" s="1"/>
  <c r="A1599" i="1" s="1"/>
  <c r="A1602" i="1" s="1"/>
  <c r="A1604" i="1" s="1"/>
  <c r="A1606" i="1" s="1"/>
  <c r="A1609" i="1" s="1"/>
  <c r="A1613" i="1" l="1"/>
  <c r="A1617" i="1" s="1"/>
  <c r="A1620" i="1" s="1"/>
  <c r="A1623" i="1" s="1"/>
  <c r="A1625" i="1" s="1"/>
  <c r="A1629" i="1" s="1"/>
  <c r="A1633" i="1" s="1"/>
  <c r="A1637" i="1" s="1"/>
  <c r="A1639" i="1" s="1"/>
  <c r="A1643" i="1" s="1"/>
  <c r="A1646" i="1" s="1"/>
  <c r="A1649" i="1" s="1"/>
  <c r="A1653" i="1" s="1"/>
  <c r="A1655" i="1" s="1"/>
  <c r="A1658" i="1" s="1"/>
  <c r="A1662" i="1" s="1"/>
  <c r="A1665" i="1" s="1"/>
  <c r="A1667" i="1" s="1"/>
  <c r="A1671" i="1" s="1"/>
  <c r="A1675" i="1" s="1"/>
  <c r="A1678" i="1" s="1"/>
  <c r="A1682" i="1" s="1"/>
  <c r="A1686" i="1" s="1"/>
  <c r="A1690" i="1" s="1"/>
  <c r="A1693" i="1" s="1"/>
  <c r="A1696" i="1" s="1"/>
  <c r="A1701" i="1" s="1"/>
  <c r="A1705" i="1" s="1"/>
  <c r="A1708" i="1" s="1"/>
  <c r="A1712" i="1" s="1"/>
  <c r="A1716" i="1" s="1"/>
  <c r="A1720" i="1" s="1"/>
  <c r="A1722" i="1" s="1"/>
  <c r="A1724" i="1" s="1"/>
  <c r="A1728" i="1" s="1"/>
  <c r="A1731" i="1" s="1"/>
  <c r="A1734" i="1" s="1"/>
  <c r="A1738" i="1" s="1"/>
  <c r="A1741" i="1" s="1"/>
  <c r="A1743" i="1" s="1"/>
  <c r="A1747" i="1" s="1"/>
  <c r="A1750" i="1" s="1"/>
  <c r="A1753" i="1" s="1"/>
  <c r="A1756" i="1" s="1"/>
  <c r="A1759" i="1" s="1"/>
  <c r="A1763" i="1" s="1"/>
  <c r="A1766" i="1" s="1"/>
  <c r="A1770" i="1" s="1"/>
  <c r="A1774" i="1" s="1"/>
  <c r="A1778" i="1" s="1"/>
  <c r="A1782" i="1" s="1"/>
  <c r="A1786" i="1" s="1"/>
  <c r="A1790" i="1" s="1"/>
  <c r="A1794" i="1" s="1"/>
  <c r="A1796" i="1" s="1"/>
  <c r="A1798" i="1" s="1"/>
  <c r="A1802" i="1" s="1"/>
  <c r="A1805" i="1" s="1"/>
  <c r="A1808" i="1" s="1"/>
  <c r="A1811" i="1" s="1"/>
  <c r="A1814" i="1" s="1"/>
  <c r="A1818" i="1" s="1"/>
  <c r="A1821" i="1" s="1"/>
  <c r="A1823" i="1" s="1"/>
  <c r="A1826" i="1" s="1"/>
  <c r="A1829" i="1" s="1"/>
  <c r="A1831" i="1" s="1"/>
  <c r="A1834" i="1" s="1"/>
  <c r="A1838" i="1" s="1"/>
  <c r="A1842" i="1" s="1"/>
  <c r="A1845" i="1" s="1"/>
  <c r="A1847" i="1" s="1"/>
  <c r="A1851" i="1" s="1"/>
  <c r="A1853" i="1" s="1"/>
  <c r="A1856" i="1" s="1"/>
  <c r="A1860" i="1" s="1"/>
  <c r="A1864" i="1" s="1"/>
  <c r="A1868" i="1" s="1"/>
  <c r="A1870" i="1" s="1"/>
  <c r="A1873" i="1" s="1"/>
  <c r="A1877" i="1" s="1"/>
  <c r="A1881" i="1" s="1"/>
  <c r="A1884" i="1" s="1"/>
  <c r="A1887" i="1" s="1"/>
  <c r="A1889" i="1" s="1"/>
  <c r="A1891" i="1" s="1"/>
  <c r="A1895" i="1" s="1"/>
  <c r="A1897" i="1" s="1"/>
  <c r="A1901" i="1" s="1"/>
  <c r="A1905" i="1" s="1"/>
  <c r="A1909" i="1" s="1"/>
  <c r="A1912" i="1" s="1"/>
  <c r="A1915" i="1" s="1"/>
  <c r="A1918" i="1" s="1"/>
  <c r="A1921" i="1" s="1"/>
  <c r="A1924" i="1" s="1"/>
</calcChain>
</file>

<file path=xl/sharedStrings.xml><?xml version="1.0" encoding="utf-8"?>
<sst xmlns="http://schemas.openxmlformats.org/spreadsheetml/2006/main" count="4394" uniqueCount="2480">
  <si>
    <t xml:space="preserve"> </t>
  </si>
  <si>
    <t>№ п/п</t>
  </si>
  <si>
    <t>Свидетельство о браке</t>
  </si>
  <si>
    <t>супруга</t>
  </si>
  <si>
    <t>супруг</t>
  </si>
  <si>
    <t>дочь</t>
  </si>
  <si>
    <t>сын</t>
  </si>
  <si>
    <t>мать</t>
  </si>
  <si>
    <t>Прохоров Илья Дмитриевич</t>
  </si>
  <si>
    <t>Дмитриев Добрыня Денисович</t>
  </si>
  <si>
    <t>Дмитриев Всеволод Денисович</t>
  </si>
  <si>
    <t>Панченкова Кира Игоревна</t>
  </si>
  <si>
    <t>Панченкова Валерия Игоревна</t>
  </si>
  <si>
    <t>Панченкова Варвара Игоревна</t>
  </si>
  <si>
    <t>Мресова Оксана Руслановна</t>
  </si>
  <si>
    <t>Мресов Даниил Александрович</t>
  </si>
  <si>
    <t>Мресова Анастасия Александровна</t>
  </si>
  <si>
    <t>Мресова Ксения Александровна</t>
  </si>
  <si>
    <t>Чуксин Максим Александрович</t>
  </si>
  <si>
    <t>Чуксин Кирилл Максимович</t>
  </si>
  <si>
    <t>Чуксина Камилла Максимовна</t>
  </si>
  <si>
    <t>Чуксин Матвей Максимович</t>
  </si>
  <si>
    <t>Васильева Виктория Романовна</t>
  </si>
  <si>
    <t>Тихонова Альбина Алексеевна</t>
  </si>
  <si>
    <t>Тихонов Тимур Сергеевич</t>
  </si>
  <si>
    <t>Тихонова Анна Сергеевна</t>
  </si>
  <si>
    <t>Тихонова Варвара Сергеевна</t>
  </si>
  <si>
    <t>Яковлева Надежда Петровна</t>
  </si>
  <si>
    <t>Яковлева Аделина Юрьевна</t>
  </si>
  <si>
    <t>Яковлев Георгий Юрьевич</t>
  </si>
  <si>
    <t>Яковлев Константин Юрьевич</t>
  </si>
  <si>
    <t>Суркина Евгения Владимировна</t>
  </si>
  <si>
    <t>Суркина Полина Денисовна</t>
  </si>
  <si>
    <t>Суркин Данила Денисович</t>
  </si>
  <si>
    <t>Суркин Илья Денисович</t>
  </si>
  <si>
    <t>Борисов Станислав Игоревич</t>
  </si>
  <si>
    <t>Борисова Ульяна Станиславовна</t>
  </si>
  <si>
    <t>Борисов Глеб Станиславович</t>
  </si>
  <si>
    <t>Борисов Олег Станиславович</t>
  </si>
  <si>
    <t>Мокин Дмитрий Алексеевич</t>
  </si>
  <si>
    <t>Мокина Карина Дмитриевна</t>
  </si>
  <si>
    <t>Мокина Юлия Дмитриевна</t>
  </si>
  <si>
    <t>Мокин Семён Дмитриевич</t>
  </si>
  <si>
    <t>Толстов Николай Александрович</t>
  </si>
  <si>
    <t>Толстова Анастасия Николаевна</t>
  </si>
  <si>
    <t>Толстова Валерия Николаевна</t>
  </si>
  <si>
    <t>Толстова Дарья Николаевна</t>
  </si>
  <si>
    <t>Степанов Евгений Николаевич</t>
  </si>
  <si>
    <t xml:space="preserve">супруг </t>
  </si>
  <si>
    <t>Степанов Максим Евгениевич</t>
  </si>
  <si>
    <t>Степанов Никита Евгениевич</t>
  </si>
  <si>
    <t>Степанова Милана Евгениевна</t>
  </si>
  <si>
    <t>Трофимов Дмитрий Ильич</t>
  </si>
  <si>
    <t>Трофимова Аделина Дмитриевна</t>
  </si>
  <si>
    <t>Трофимов Станислав Дмитриевич</t>
  </si>
  <si>
    <t>Трофимов Максим Дмитриевич</t>
  </si>
  <si>
    <t>Суворов Олег Юрьевич</t>
  </si>
  <si>
    <t>Суворов Марат Олегович</t>
  </si>
  <si>
    <t>Суворова Яна Олеговна</t>
  </si>
  <si>
    <t>Суворов Роман Олегович</t>
  </si>
  <si>
    <t>Суворова Дарья Олеговна</t>
  </si>
  <si>
    <t>Сергеева Анастасия Павловна</t>
  </si>
  <si>
    <t>Сергеева Елена Павловна</t>
  </si>
  <si>
    <t>Сергеев Николай Павлович</t>
  </si>
  <si>
    <t>Журавлев Артур Алексеевич</t>
  </si>
  <si>
    <t>Журавлева Аделия Алексеевна</t>
  </si>
  <si>
    <t>Журавлев Арсений Алексеевич</t>
  </si>
  <si>
    <t>Павлов Сергей Борисович</t>
  </si>
  <si>
    <t xml:space="preserve">Павлова Алёна Сергеевна </t>
  </si>
  <si>
    <t>Павлов Иван Сергеевич</t>
  </si>
  <si>
    <t>Павлов Михаил Сергеевич</t>
  </si>
  <si>
    <t>Антонов Алексей Вячеславович</t>
  </si>
  <si>
    <t>Антонова Кира Алексеевна</t>
  </si>
  <si>
    <t>Антонова София Алексеевна</t>
  </si>
  <si>
    <t>Антонов Богдан Алексеевич</t>
  </si>
  <si>
    <t>Алексеева Виктория Дмитриевна</t>
  </si>
  <si>
    <t>Алексеев Тимофей Дмитриевич</t>
  </si>
  <si>
    <t>Алексеева Юлианна Дмитриевна</t>
  </si>
  <si>
    <t>Иванова Светлана Владимировна</t>
  </si>
  <si>
    <t>Иванов Матвей Александрович</t>
  </si>
  <si>
    <t>Иванов Глеб Александрович</t>
  </si>
  <si>
    <t>Иванова Стефания Александровна</t>
  </si>
  <si>
    <t>Вавилова София Андреевна</t>
  </si>
  <si>
    <t>Вавилова Ульяна Андреевна</t>
  </si>
  <si>
    <t>Вавилов Глеб Андреевич</t>
  </si>
  <si>
    <t>Платонова Ольга Сергеевна</t>
  </si>
  <si>
    <t>Платонов Максим Сергеевич</t>
  </si>
  <si>
    <t>Платонов Кирилл Сергеевич</t>
  </si>
  <si>
    <t>Платонова Александра Сергеевна</t>
  </si>
  <si>
    <t>Бахриев Салимжон Фахридин Угли</t>
  </si>
  <si>
    <t>Бахриев Тимур Салимжонович</t>
  </si>
  <si>
    <t>Бахриева Сабина Салимжоновна</t>
  </si>
  <si>
    <t>Бахриева Елизавета Салимжоновна</t>
  </si>
  <si>
    <t>Митрофанова Милана Максимовна</t>
  </si>
  <si>
    <t>Митрофанова Валерия Максимовна</t>
  </si>
  <si>
    <t>Митрофанов Ярослав Максимович</t>
  </si>
  <si>
    <t>Иванов Даниил Дмитриевич</t>
  </si>
  <si>
    <t>Ефимова Елизавета Петровна</t>
  </si>
  <si>
    <t>Ефимов Никита Петрович</t>
  </si>
  <si>
    <t>Антонов Алексей Викентьевич</t>
  </si>
  <si>
    <t>Антонов Кирилл Алексеевич</t>
  </si>
  <si>
    <t>Антонов Давид Алексеевич</t>
  </si>
  <si>
    <t>Антонов Андрей Алексеевич</t>
  </si>
  <si>
    <t>Емельянова Елена Николаевна</t>
  </si>
  <si>
    <t>Емельянова Мария Александровна</t>
  </si>
  <si>
    <t>Емельянова Валерия Александровна</t>
  </si>
  <si>
    <t>Емельянов Кирилл Александрович</t>
  </si>
  <si>
    <t>Яковлев Игнатий Юрьевич</t>
  </si>
  <si>
    <t>Яковлева Полина Игнатьевна</t>
  </si>
  <si>
    <t>Яковлева Алина Игнатьевна</t>
  </si>
  <si>
    <t>Яковлева София  Игнатьевна</t>
  </si>
  <si>
    <t>Львов Евгений Игоревич</t>
  </si>
  <si>
    <t>Львов Дмитрий Евгеньевич</t>
  </si>
  <si>
    <t>Львова Валерия Евгеньевна</t>
  </si>
  <si>
    <t>Львов Илья Евгеньевич</t>
  </si>
  <si>
    <t>Сорокина Надежда Анатольевна</t>
  </si>
  <si>
    <t>Сорокина Ксения Александровна</t>
  </si>
  <si>
    <t>Сорокина Ульяна Александровна</t>
  </si>
  <si>
    <t>Сорокина Софья Александровна</t>
  </si>
  <si>
    <t>Тимофеев Сергей Петрович</t>
  </si>
  <si>
    <t>Тимофеева Валерия Сергеевна</t>
  </si>
  <si>
    <t>Тимофеев Максим Сергеевич</t>
  </si>
  <si>
    <t>Тимофеев Артём Сергеевич</t>
  </si>
  <si>
    <t>Иванов Денис Вячеславович</t>
  </si>
  <si>
    <t>Иванов Глеб Денисович</t>
  </si>
  <si>
    <t>Иванов Арсений Денисович</t>
  </si>
  <si>
    <t>Иванов Тимофей Денисович</t>
  </si>
  <si>
    <t>Смирнов Александр Владиславович</t>
  </si>
  <si>
    <t>Смирнова Василиса Александровна</t>
  </si>
  <si>
    <t>Смирнова Яна Александровна</t>
  </si>
  <si>
    <t>Смирнова Ярослава Александровна</t>
  </si>
  <si>
    <t>Иванов Александр Сергеевич</t>
  </si>
  <si>
    <t>Савинов Алексей Иванович</t>
  </si>
  <si>
    <t>Савинова Валерия Алексеевна</t>
  </si>
  <si>
    <t>Савинов Глеб Алексеевич</t>
  </si>
  <si>
    <t>Савинова Анастасия Алексеевна</t>
  </si>
  <si>
    <t>отец</t>
  </si>
  <si>
    <t>Иванова Валерия Александровна</t>
  </si>
  <si>
    <t>Иванова Анна Алексеевна</t>
  </si>
  <si>
    <t>Белоносов Алексей Алексеевич</t>
  </si>
  <si>
    <t>Осипова Александра Петровна</t>
  </si>
  <si>
    <t>Федорова Роза Владимировна</t>
  </si>
  <si>
    <t>Федоров Кирилл Александрович</t>
  </si>
  <si>
    <t>Салмина Софья Юрьевна</t>
  </si>
  <si>
    <t>Васильев Алексей Владимирович</t>
  </si>
  <si>
    <t>Васильева Оксана Николаевна</t>
  </si>
  <si>
    <t>Васильев Михаил Алексеевич</t>
  </si>
  <si>
    <t xml:space="preserve">Васильева Диана Алексеевна </t>
  </si>
  <si>
    <t>Трифонов Максим Валентинович</t>
  </si>
  <si>
    <t>Семенова Анастасия Александровна</t>
  </si>
  <si>
    <t>Семенов Богдан Артурович</t>
  </si>
  <si>
    <t>Семенов Глеб Артурович</t>
  </si>
  <si>
    <t>Титов Петр Павлович</t>
  </si>
  <si>
    <t xml:space="preserve">Шивирев Кирилл Львович </t>
  </si>
  <si>
    <t>Филиппов Александр Владимирович</t>
  </si>
  <si>
    <t>Филиппова Карина Александровна</t>
  </si>
  <si>
    <t xml:space="preserve">Головина Наталия Николаевна </t>
  </si>
  <si>
    <t xml:space="preserve">Головина Мария Дмитриевна </t>
  </si>
  <si>
    <t xml:space="preserve">Головина Александра  Дмитриевна </t>
  </si>
  <si>
    <t>Егоров Дмитрий Андриянович</t>
  </si>
  <si>
    <t>Егоров Евгений Дмитриевич</t>
  </si>
  <si>
    <t>Ядрова Мальвина Федоровна</t>
  </si>
  <si>
    <t>Ядров Артём Николаевич</t>
  </si>
  <si>
    <t>Ядрова Анна Николаевна</t>
  </si>
  <si>
    <t>Иванов Дмитрий Сергеевич</t>
  </si>
  <si>
    <t>Ермаков Михаил Александрович</t>
  </si>
  <si>
    <t>Кочетов Руслан Евгеньевич</t>
  </si>
  <si>
    <t>Акшаров Родион Николаевич</t>
  </si>
  <si>
    <t>Акшаров Лев Родионович</t>
  </si>
  <si>
    <t>Акшарова Ева Родионовна</t>
  </si>
  <si>
    <t>Трофимов Игнат Русланович</t>
  </si>
  <si>
    <t>Трофимов Захар Русланович</t>
  </si>
  <si>
    <t>Николаева Анастасия Александровна</t>
  </si>
  <si>
    <t>Николаева Диана Сергеевна</t>
  </si>
  <si>
    <t>Андреев Даниил Андреевич</t>
  </si>
  <si>
    <t>Андреев Егор Андреевич</t>
  </si>
  <si>
    <t>Максимов Александр Александрович</t>
  </si>
  <si>
    <t>Максимова Софья Александровна</t>
  </si>
  <si>
    <t>Ерёмин Аркадий Владимирович</t>
  </si>
  <si>
    <t>Ерёмина Елизавета Аркадьевна</t>
  </si>
  <si>
    <t>Храмова Анастасия Сергеевна</t>
  </si>
  <si>
    <t>Храмов Тимур Сергеевич</t>
  </si>
  <si>
    <t>Храмов Михаил Сергеевич</t>
  </si>
  <si>
    <t>Яковлев Дмитрий Алексеевич</t>
  </si>
  <si>
    <t xml:space="preserve">Яковлева Аделина Дмитриевна </t>
  </si>
  <si>
    <t xml:space="preserve">Тимофеев Владимир Владимирович </t>
  </si>
  <si>
    <t>Гурьев Павел Юрьевич</t>
  </si>
  <si>
    <t>Гурьева Карина Павловна</t>
  </si>
  <si>
    <t>Калин Александр Сергеевич</t>
  </si>
  <si>
    <t>Калина Елена Николаевна</t>
  </si>
  <si>
    <t>Калин Богдан Александрович</t>
  </si>
  <si>
    <t>Павлов Денис Григорьевич</t>
  </si>
  <si>
    <t>Павлова Есения Денисовна</t>
  </si>
  <si>
    <t>Ефремов Александр Иванович</t>
  </si>
  <si>
    <t xml:space="preserve">Ефремов Сергей Александрович </t>
  </si>
  <si>
    <t>Ерзуков Дмитрий Вениаминович</t>
  </si>
  <si>
    <t>Анисимов Елисей Денисович</t>
  </si>
  <si>
    <t>Осокин Артем Антонович</t>
  </si>
  <si>
    <t>Хайдуков Андрей Сергеевич</t>
  </si>
  <si>
    <t>Хайдуков Дмитрий Андреевич</t>
  </si>
  <si>
    <t>Хайдуков Даниил Андреевич</t>
  </si>
  <si>
    <t>Коракова Евгения Львовна</t>
  </si>
  <si>
    <t>Кораков Антон Сергеевич</t>
  </si>
  <si>
    <t>Кузнецова Татьяна Андрияновна</t>
  </si>
  <si>
    <t>Кузнецова Вероника Юрьевна</t>
  </si>
  <si>
    <t>Кузнецов Никита Юрьевич</t>
  </si>
  <si>
    <t>Белова Людмила Нестеровна</t>
  </si>
  <si>
    <t>Белова Динара Алексеевна</t>
  </si>
  <si>
    <t>Белов Арсений Алексеевич</t>
  </si>
  <si>
    <t>Архипов Сергей Михайлович</t>
  </si>
  <si>
    <t>Васильева Оксана Юрьевна</t>
  </si>
  <si>
    <t>Васильев Егор Алексеевич</t>
  </si>
  <si>
    <t>Баранчаев Ринат Абдулхакович</t>
  </si>
  <si>
    <t>Баранчаев Марат Ринатович</t>
  </si>
  <si>
    <t>Коновалов Евгений Валерьевич</t>
  </si>
  <si>
    <t>Егорова Ольга Сергеевна</t>
  </si>
  <si>
    <t>Коновалова Евгения Евгеньевна</t>
  </si>
  <si>
    <t>Царёв Максим Владимирович</t>
  </si>
  <si>
    <t>Царёв Кирилл Максимович</t>
  </si>
  <si>
    <t xml:space="preserve">Крянина Арина Евгеньевна </t>
  </si>
  <si>
    <t>Феофанова Александра Юрьевна</t>
  </si>
  <si>
    <t>Феофанова Екатерина Игоревна</t>
  </si>
  <si>
    <t>Феофанова Елизавета Игоревна</t>
  </si>
  <si>
    <t>Мастеров Дмитрий Валерьевич</t>
  </si>
  <si>
    <t>Мастеров Андрей Дмитриевич</t>
  </si>
  <si>
    <t>Петрова Диана Денисовна</t>
  </si>
  <si>
    <t xml:space="preserve">Баданова Ирина Александровна </t>
  </si>
  <si>
    <t>Баданов Максим Эрнестович</t>
  </si>
  <si>
    <t>Владимиров Алексей Вячеславович</t>
  </si>
  <si>
    <t>Владимирова Доминика Алексеевна</t>
  </si>
  <si>
    <t>Владимирова Эльза Алексеевна</t>
  </si>
  <si>
    <t>Ильина Татьяна Евгеньевна</t>
  </si>
  <si>
    <t xml:space="preserve">Ильина Камилла Маратовна </t>
  </si>
  <si>
    <t>Федоров Дмитрий Владимирович</t>
  </si>
  <si>
    <t>Иванова Екатерина Владимировна</t>
  </si>
  <si>
    <t>Яковлев Тимур Алексеевич</t>
  </si>
  <si>
    <t xml:space="preserve">Максимов Владислав Николаевич </t>
  </si>
  <si>
    <t xml:space="preserve">Максимов Дмитрий Николаевич </t>
  </si>
  <si>
    <t>Штыбина Александра Михайловна</t>
  </si>
  <si>
    <t>Покровская татьяна Александровна</t>
  </si>
  <si>
    <t>Петров Руслан Николаевич</t>
  </si>
  <si>
    <t xml:space="preserve">Петров Роман Русланович </t>
  </si>
  <si>
    <t>Петров Илья Русланович</t>
  </si>
  <si>
    <t>Андронов Антон Алексеевич</t>
  </si>
  <si>
    <t>Андронов Степан Антонович</t>
  </si>
  <si>
    <t xml:space="preserve">Воробьев Алексей Сергеевич </t>
  </si>
  <si>
    <t>Воробьева Ангелина Алексеевна</t>
  </si>
  <si>
    <t>Воробьев Артём  Алексеевич</t>
  </si>
  <si>
    <t>Никитин Артем Алексеевич</t>
  </si>
  <si>
    <t>Никитина Елизавета Артемовна</t>
  </si>
  <si>
    <t>Никитин Дмитрий Артемович</t>
  </si>
  <si>
    <t>Николаев Андриян Вячеславович</t>
  </si>
  <si>
    <t>Павлова Светлана Михайловна</t>
  </si>
  <si>
    <t>Павлова Ева Денисовна</t>
  </si>
  <si>
    <t>Трофимова Анастасия Юрьевна</t>
  </si>
  <si>
    <t>Трофимов Глеб Александрович</t>
  </si>
  <si>
    <t>Трофимов Давид Александрович</t>
  </si>
  <si>
    <t>Корытников Алексей Анатольевич</t>
  </si>
  <si>
    <t>Корытникова Амелия Алексеевна</t>
  </si>
  <si>
    <t>Прокопьев Илья Леонидович</t>
  </si>
  <si>
    <t>Прокопьев Артем Леонидович</t>
  </si>
  <si>
    <t>Денисов Николай Владимирович</t>
  </si>
  <si>
    <t>Денисова Дарья Николаевна</t>
  </si>
  <si>
    <t>Доброхотов Николай Анатольевич</t>
  </si>
  <si>
    <t>Степанова Наталия Ивановна</t>
  </si>
  <si>
    <t xml:space="preserve">Степанова Валерия Олеговна </t>
  </si>
  <si>
    <t>Степанова Виктория Олеговна</t>
  </si>
  <si>
    <t>Абдюшев Павел Леонидович</t>
  </si>
  <si>
    <t>Абдюшева Карина Павловна</t>
  </si>
  <si>
    <t>Федорова Анастасия Игоревна</t>
  </si>
  <si>
    <t>Федорова Есения Максимовна</t>
  </si>
  <si>
    <t>Николаева Ольга Владимировна</t>
  </si>
  <si>
    <t>Цветков Дмитрий Александрович</t>
  </si>
  <si>
    <t>Михайлова Ольга Евгеньевна</t>
  </si>
  <si>
    <t>Михайлов Дмитрий Анатольевич</t>
  </si>
  <si>
    <t xml:space="preserve">Герасимова Ева Антоновна </t>
  </si>
  <si>
    <t>Кондратьева Анастасия Геннадьевна</t>
  </si>
  <si>
    <t>Кондратьева Карина Алексеевна</t>
  </si>
  <si>
    <t>Григорьев Степан Владимирович</t>
  </si>
  <si>
    <t>Григорьев Макар Степанович</t>
  </si>
  <si>
    <t>Григорьева Варвара Степановна</t>
  </si>
  <si>
    <t>Воронова Анастасия Германовна</t>
  </si>
  <si>
    <t>Воронов Кирилл Федорович</t>
  </si>
  <si>
    <t>Воронов Михаил Федорович</t>
  </si>
  <si>
    <t>Иванова Валерия Алексеевна</t>
  </si>
  <si>
    <t>Ильина Алина Рамазановна</t>
  </si>
  <si>
    <t>Федоров Валентин Геннадьевич</t>
  </si>
  <si>
    <t>Федоров Кирилл Валентинович</t>
  </si>
  <si>
    <t>Федорова Яна Валентиновна</t>
  </si>
  <si>
    <t>Димитриев Роман Анатольевич</t>
  </si>
  <si>
    <t>Димитриев Фёдор Романович</t>
  </si>
  <si>
    <t>Димитриева Екатерина Романовна</t>
  </si>
  <si>
    <t>Гусева Алёна Николаевна</t>
  </si>
  <si>
    <t xml:space="preserve">Гусев Даниил Андреевич </t>
  </si>
  <si>
    <t>Гусева София Андреевна</t>
  </si>
  <si>
    <t>Абрамова Татьяна Сергеевна</t>
  </si>
  <si>
    <t>Данилова Анна Анатольевна</t>
  </si>
  <si>
    <t xml:space="preserve">Данилова Валерия Романовна </t>
  </si>
  <si>
    <t>Иванов Денис Александрович</t>
  </si>
  <si>
    <t>Иванов Станислав Денисович</t>
  </si>
  <si>
    <t>Иванов Сергей Денисович</t>
  </si>
  <si>
    <t>Иванов Геннадий Николаевич</t>
  </si>
  <si>
    <t>Иванов Тимофей Геннадьевич</t>
  </si>
  <si>
    <t xml:space="preserve">Кольцова Александра Сергеевна </t>
  </si>
  <si>
    <t xml:space="preserve">Кольцова Виктория Геннадьевна </t>
  </si>
  <si>
    <t xml:space="preserve">Кольцова Дарья Геннадьевна </t>
  </si>
  <si>
    <t>Ходаров Роман Витальевич</t>
  </si>
  <si>
    <t>Ходаров Евгений Романович</t>
  </si>
  <si>
    <t xml:space="preserve">Ходаров Артемий Романович </t>
  </si>
  <si>
    <t xml:space="preserve">Пичужкин Тимур Александрович </t>
  </si>
  <si>
    <t>Штучка Александр Анатольевич</t>
  </si>
  <si>
    <t>Штучка Данил Александрович</t>
  </si>
  <si>
    <t>Штучка Анастасия Александровна</t>
  </si>
  <si>
    <t>Яковлев Дмитрий Леонидович</t>
  </si>
  <si>
    <t>Яковлева Ая Дмитриевна</t>
  </si>
  <si>
    <t>Яковлев Савелий Дмитриевич</t>
  </si>
  <si>
    <t>Архипов Евгений Григорьевич</t>
  </si>
  <si>
    <t xml:space="preserve">Архипов Кирилл Евгеньевич </t>
  </si>
  <si>
    <t>Архипов Максим Евгеньевич</t>
  </si>
  <si>
    <t>Волков Владимир Александрович</t>
  </si>
  <si>
    <t>Васильева Анжелика Николаевна</t>
  </si>
  <si>
    <t xml:space="preserve">Васильев Максим Романович </t>
  </si>
  <si>
    <t>Леонтьев Александр Львович</t>
  </si>
  <si>
    <t>Тарасов Максим Альбертович</t>
  </si>
  <si>
    <t>Леонтьева Милана Александровна</t>
  </si>
  <si>
    <t xml:space="preserve">Кудряшова Светлана Николаевна </t>
  </si>
  <si>
    <t>Кудряшова Милена Александровна</t>
  </si>
  <si>
    <t>Михайлов Иван Игоревич</t>
  </si>
  <si>
    <t xml:space="preserve">Михайлова Вероника Ивановна </t>
  </si>
  <si>
    <t>Ланцева Екатерина Николаевна</t>
  </si>
  <si>
    <t xml:space="preserve">Головунина Анастасия Петровна </t>
  </si>
  <si>
    <t>Головунин Ярослав Дмитриевич</t>
  </si>
  <si>
    <t>Тихонов Владимир Александрович</t>
  </si>
  <si>
    <t>Тихонова Виктория Владимировна</t>
  </si>
  <si>
    <t>Дмитриев Дмитрий Валерьевич</t>
  </si>
  <si>
    <t>Дмитриева Полина Дмитриевна</t>
  </si>
  <si>
    <t>Дмитриев Роман Дмитриевич</t>
  </si>
  <si>
    <t>Нестерова Алина Александровна</t>
  </si>
  <si>
    <t xml:space="preserve">Нестеров Даниил Сергеевич </t>
  </si>
  <si>
    <t xml:space="preserve">Нестеров Родион Сергеевич </t>
  </si>
  <si>
    <t>Филиппов Александр Геннадьевич</t>
  </si>
  <si>
    <t>Филиппов Давид Александрович</t>
  </si>
  <si>
    <t>Пигиняшкин Валерий Петрович</t>
  </si>
  <si>
    <t xml:space="preserve">Чехулева Наталья Александровна </t>
  </si>
  <si>
    <t>Чехулев Александр Сергеевич</t>
  </si>
  <si>
    <t>Макаров Максим Михайлович</t>
  </si>
  <si>
    <t>Макарова Виктория Максимовна</t>
  </si>
  <si>
    <t>Амасев Алексей Валерьевич</t>
  </si>
  <si>
    <t>Амасев Арсений Алексеевич</t>
  </si>
  <si>
    <t>Петров Игорь Михайлович</t>
  </si>
  <si>
    <t>Сапожникова Елизавета Дмитриевна</t>
  </si>
  <si>
    <t>Морозова Дарья Игоревна</t>
  </si>
  <si>
    <t>Морозов Алексей Романович</t>
  </si>
  <si>
    <t>Морозова Елизавета Романовна</t>
  </si>
  <si>
    <t>Калинина Екатерина Владимировна</t>
  </si>
  <si>
    <t>Калинин Степан Михайлович</t>
  </si>
  <si>
    <t>Машуркина Людмила Геннадьевна</t>
  </si>
  <si>
    <t xml:space="preserve">Машуркина Полина Андреевна </t>
  </si>
  <si>
    <t>Машуркина Милана Андреевна</t>
  </si>
  <si>
    <t>Николаева Наталия Валерьевна</t>
  </si>
  <si>
    <t>Николаев Егор Дмитриевич</t>
  </si>
  <si>
    <t>Николаев Максим Дмитриевич</t>
  </si>
  <si>
    <t>Иванов Руслан Владимирович</t>
  </si>
  <si>
    <t>Иванов Вадим Русланович</t>
  </si>
  <si>
    <t xml:space="preserve">Алексеев Максим Владимирович </t>
  </si>
  <si>
    <t>Алексеев Дамир Максимович</t>
  </si>
  <si>
    <t xml:space="preserve">Андреев Евгений Владимирович </t>
  </si>
  <si>
    <t>Андреева Валерия Евгеньевна</t>
  </si>
  <si>
    <t>Андреева Ульяна Евгеньевна</t>
  </si>
  <si>
    <t>Матвеев Никита Александрович</t>
  </si>
  <si>
    <t>Матвеева Ангелина Никитична</t>
  </si>
  <si>
    <t>Егоров Денис Валерьевич</t>
  </si>
  <si>
    <t xml:space="preserve">Егоров Руслан Денисович </t>
  </si>
  <si>
    <t>Кузнецова Алиса Владимировна</t>
  </si>
  <si>
    <t>Кузнецов Ярослав Андреевич</t>
  </si>
  <si>
    <t>Кузнецов Станислав Андреевич</t>
  </si>
  <si>
    <t>Алякин Василий Валерьевич</t>
  </si>
  <si>
    <t>Алякин Даниил Васильевич</t>
  </si>
  <si>
    <t>Тихонова Кристина Николаевна</t>
  </si>
  <si>
    <t>Тихонова Карина Владимировна</t>
  </si>
  <si>
    <t>Ердименов Владимир Валерьевич</t>
  </si>
  <si>
    <t>Тимофеева Анна Владимировна</t>
  </si>
  <si>
    <t>Тимофеева Валерия Александровна</t>
  </si>
  <si>
    <t>Трофимова Ирина Юрьевна</t>
  </si>
  <si>
    <t xml:space="preserve">Трофимов Владислав Артурович </t>
  </si>
  <si>
    <t>Трофимова Анна Артуровна</t>
  </si>
  <si>
    <t>Ананьева Елена Александровна</t>
  </si>
  <si>
    <t xml:space="preserve">Захарова Анна Анатольевна </t>
  </si>
  <si>
    <t>Захаров Михаил Владимирович</t>
  </si>
  <si>
    <t xml:space="preserve">Васильев Денис Сергеевич </t>
  </si>
  <si>
    <t>Васильева Елизавета Денисовна</t>
  </si>
  <si>
    <t>Васильев Ярослав Денисович</t>
  </si>
  <si>
    <t>Дмитриев Сергей Алексеевич</t>
  </si>
  <si>
    <t>Дмитриева Милана Сергеевна</t>
  </si>
  <si>
    <t>Кондратьева Серафима Аркадьевна</t>
  </si>
  <si>
    <t>Кондратьева Александра Андреевна</t>
  </si>
  <si>
    <t>Кондратьева Анна Андреевна</t>
  </si>
  <si>
    <t>Голубчикова Анастасия Игоревна</t>
  </si>
  <si>
    <t>Голубчикова Полина Романовна</t>
  </si>
  <si>
    <t>Николаев Ярослав Павлович</t>
  </si>
  <si>
    <t>Каруев Александр Юрьевич</t>
  </si>
  <si>
    <t>Каруева Диана Александровна</t>
  </si>
  <si>
    <t>Каруева Арина Александровна</t>
  </si>
  <si>
    <t>Фомин Алексей Викторович</t>
  </si>
  <si>
    <t>Фомина Варвара Алексеевна</t>
  </si>
  <si>
    <t>Шашкин Иван Вячеславович</t>
  </si>
  <si>
    <t xml:space="preserve">Шашкин Лев Иванович </t>
  </si>
  <si>
    <t xml:space="preserve">Шашкин Виталий Иванович </t>
  </si>
  <si>
    <t>Спиридонова Елена Федоровна</t>
  </si>
  <si>
    <t>Спиридонов Данил Сергеевич</t>
  </si>
  <si>
    <t>Кулагин Дмитрий Юрьевич</t>
  </si>
  <si>
    <t>Кулагина Алина Дмитриевна</t>
  </si>
  <si>
    <t>Кулагин Артём Дмитриевич</t>
  </si>
  <si>
    <t>Рафанов Михаил Витальевич</t>
  </si>
  <si>
    <t>Рафанов Александр Михайлович</t>
  </si>
  <si>
    <t xml:space="preserve">Султанов Павел Камилевич </t>
  </si>
  <si>
    <t>Султанов Даниил Павлович</t>
  </si>
  <si>
    <t>Султанова Полина Павловна</t>
  </si>
  <si>
    <t xml:space="preserve">Черняев Матвей Андреевич </t>
  </si>
  <si>
    <t>Черняева Злата Сергеевна</t>
  </si>
  <si>
    <t>Петров Дмитрий Александрович</t>
  </si>
  <si>
    <t>Петрова Ирина Сергеевна</t>
  </si>
  <si>
    <t>Петров Артём Сергеевич</t>
  </si>
  <si>
    <t>Петрова Елизавета Сергеевна</t>
  </si>
  <si>
    <t xml:space="preserve">Якимов Георгий Михайлович </t>
  </si>
  <si>
    <t>Якимова Аделина Георгиевна</t>
  </si>
  <si>
    <t>Смирнова Любовь Александровна</t>
  </si>
  <si>
    <t>Смирнов Егор Денисович</t>
  </si>
  <si>
    <t>Федорова Юлия Валерьевна</t>
  </si>
  <si>
    <t>Федоров Егор Алексеевич</t>
  </si>
  <si>
    <t>Федорова Кира Алексеевна</t>
  </si>
  <si>
    <t>Петрова Елизавета Александровна</t>
  </si>
  <si>
    <t>Петров Степан Александрович</t>
  </si>
  <si>
    <t>Разбакова Екатерина Николаевна</t>
  </si>
  <si>
    <t>Сенько Валентина Ивановна</t>
  </si>
  <si>
    <t>Сенько Мирослава Александровна</t>
  </si>
  <si>
    <t>Иванов Сергей Анатольевич</t>
  </si>
  <si>
    <t>Иванова Камилла Сергеевна</t>
  </si>
  <si>
    <t>Никитин Николай Александрович</t>
  </si>
  <si>
    <t>Никитин Никита Николаевич</t>
  </si>
  <si>
    <t>Никитина Мальвина Николаевна</t>
  </si>
  <si>
    <t xml:space="preserve">Алексеева Анастасия Владимировна </t>
  </si>
  <si>
    <t xml:space="preserve">Алексеева Алиса Игоревна </t>
  </si>
  <si>
    <t>Алексеев Илья Игоревич</t>
  </si>
  <si>
    <t>Солдатова Анджела Евгеньевна</t>
  </si>
  <si>
    <t>Солдатов Андрей Сергеевич</t>
  </si>
  <si>
    <t>Солдатов Владимир Сергеевич</t>
  </si>
  <si>
    <t>Васильева Анастасия Артёмовна</t>
  </si>
  <si>
    <t>Никитин Антон Константинович</t>
  </si>
  <si>
    <t>Васильев Иван Сергеевич</t>
  </si>
  <si>
    <t>Васильева Мария Ивановна</t>
  </si>
  <si>
    <t>Васильев Семён Иванович</t>
  </si>
  <si>
    <t xml:space="preserve">Павлов Виталий Львович </t>
  </si>
  <si>
    <t xml:space="preserve">Павлова Алёна Витальевна </t>
  </si>
  <si>
    <t>Алексеев Максим Сергеевич</t>
  </si>
  <si>
    <t>Кудряшова Марина Николаевна</t>
  </si>
  <si>
    <t>Леонтьева Людмила Германовна</t>
  </si>
  <si>
    <t>Леонтьев Михаил Дмитриевич</t>
  </si>
  <si>
    <t>Леонтьев Павел Дмитриевич</t>
  </si>
  <si>
    <t>Никитина Эльвира Анатольевна</t>
  </si>
  <si>
    <t>Никитин Максим Артемович</t>
  </si>
  <si>
    <t>Данилова Наталия Константиновна</t>
  </si>
  <si>
    <t>Данилова Мария Эдуардовна</t>
  </si>
  <si>
    <t>Сперанская Татьяна Юрьевна</t>
  </si>
  <si>
    <t xml:space="preserve">Сперанская Дарья Михайловна  </t>
  </si>
  <si>
    <t>Егоров Евгений Алексеевич</t>
  </si>
  <si>
    <t>Егоров Даниил Евгеньевич</t>
  </si>
  <si>
    <t>Егоров Алексей  Евгеньевич</t>
  </si>
  <si>
    <t>Сильвестров Виталий Алексеевич</t>
  </si>
  <si>
    <t>Сильвестрова Ксения Витальевна</t>
  </si>
  <si>
    <t>Иванов Сергей Радимович</t>
  </si>
  <si>
    <t>Иванова Милана Сергеевна</t>
  </si>
  <si>
    <t>Веселова Александра Петровна</t>
  </si>
  <si>
    <t>Веселов Андрей Михайлович</t>
  </si>
  <si>
    <t>Иванов Илья Александрович</t>
  </si>
  <si>
    <t>Иванов Даниил Александрович</t>
  </si>
  <si>
    <t>Невидомова София Павловна</t>
  </si>
  <si>
    <t>Дмитриева Светлана Алексеевна</t>
  </si>
  <si>
    <t>Дмитриева Полина Николаевна</t>
  </si>
  <si>
    <t>Дмитриева София Николаевна</t>
  </si>
  <si>
    <t>Сильвестров Дмитрий Леонидович</t>
  </si>
  <si>
    <t>Сильвестров Демид Дмитриевич</t>
  </si>
  <si>
    <t>Иванова Оксана Николаевна</t>
  </si>
  <si>
    <t>Иванова Анастасия Николаевна</t>
  </si>
  <si>
    <t xml:space="preserve">Гранитов Роман Юрьевич </t>
  </si>
  <si>
    <t>Павлова Екатерина Юрьевна</t>
  </si>
  <si>
    <t>Павлова Милана Артуровна</t>
  </si>
  <si>
    <t>Нагоров Юрий Николаевич</t>
  </si>
  <si>
    <t>Нагорова Лиана Юрьевна</t>
  </si>
  <si>
    <t>Любимов Алексей Андреевич</t>
  </si>
  <si>
    <t>Любимов Артур Алексеевич</t>
  </si>
  <si>
    <t>Исаева Анжелика Анатольевна</t>
  </si>
  <si>
    <t>Исаев Степан Сергеевич</t>
  </si>
  <si>
    <t>Исаев Ярослав  Сергеевич</t>
  </si>
  <si>
    <t>Егорова Майя Юрьевна</t>
  </si>
  <si>
    <t xml:space="preserve">Егоров Данил Валерьевич </t>
  </si>
  <si>
    <t>Егорова Екатерина Валерьевна</t>
  </si>
  <si>
    <t>Грибов Альберт Сергеевич</t>
  </si>
  <si>
    <t>Грибов Антон Альбертович</t>
  </si>
  <si>
    <t>Артемьев Александр Сергеевич</t>
  </si>
  <si>
    <t xml:space="preserve">Артемьева Виктория Александровна </t>
  </si>
  <si>
    <t>Гаврилова Татьяна Владиславовна</t>
  </si>
  <si>
    <t>Гаврилова Виктория Евгеньевна</t>
  </si>
  <si>
    <t>Гаврилов Михаил Евгеньевич</t>
  </si>
  <si>
    <t>Петрова Ольга Петровна</t>
  </si>
  <si>
    <t>Петрова Яна Максимовна</t>
  </si>
  <si>
    <t>Петров Кирилл Максимович</t>
  </si>
  <si>
    <t>Рискова Олеся Владимировна</t>
  </si>
  <si>
    <t>Мосолов Тимофей Александрович</t>
  </si>
  <si>
    <t>Маркитанова Мария Владимировна</t>
  </si>
  <si>
    <t>Никифорова Диана Николаевна</t>
  </si>
  <si>
    <t xml:space="preserve">Сильвестрова Кристина Николаевна </t>
  </si>
  <si>
    <t>Сильвестров Алексей Александрович</t>
  </si>
  <si>
    <t xml:space="preserve">Николаев Игорь Владимирович </t>
  </si>
  <si>
    <t xml:space="preserve">Николаева Яна Игоревна </t>
  </si>
  <si>
    <t xml:space="preserve">Родионов Сергей Сергеевич </t>
  </si>
  <si>
    <t xml:space="preserve">Родионова Виктория Сергеевна </t>
  </si>
  <si>
    <t>Родионова Анна Сергеевна</t>
  </si>
  <si>
    <t>Петров Алексей Евгеньевич</t>
  </si>
  <si>
    <t>Петрова София Алексеевна</t>
  </si>
  <si>
    <t xml:space="preserve">Алексеева Алиса Николаевна </t>
  </si>
  <si>
    <t xml:space="preserve">Алексеев Никита Иванович </t>
  </si>
  <si>
    <t>Алексеева Милана Ивановна</t>
  </si>
  <si>
    <t xml:space="preserve">Павлов Сергей Валерьевич </t>
  </si>
  <si>
    <t>Павлова Валерия Сергеевна</t>
  </si>
  <si>
    <t>Данилов Михаил Александрович</t>
  </si>
  <si>
    <t>Данилов Кирилл Михайлович</t>
  </si>
  <si>
    <t>Трифонова Милана Хабибовна</t>
  </si>
  <si>
    <t>Станкеева Людмила Николаевна</t>
  </si>
  <si>
    <t>Станкеева Яна Владимировна</t>
  </si>
  <si>
    <t>Станкеев Арсений Владимирович</t>
  </si>
  <si>
    <t>Мухаров Денис Юрьевич</t>
  </si>
  <si>
    <t>Мухарова София Денисовна</t>
  </si>
  <si>
    <t xml:space="preserve">Савдеров Алексей Владимирович </t>
  </si>
  <si>
    <t xml:space="preserve">Наумова Таисия Владиславовна </t>
  </si>
  <si>
    <t>Савдерова Варвара Алексеевна</t>
  </si>
  <si>
    <t>Дмитриева Анжела Владимировна</t>
  </si>
  <si>
    <t>Дмитриев Максим Константинович</t>
  </si>
  <si>
    <t>Васильева Анна Анатольевна</t>
  </si>
  <si>
    <t>Васильева Виктория Дмитриевна</t>
  </si>
  <si>
    <t>Смелова Александра Игоревна</t>
  </si>
  <si>
    <t>Смелов Кирилл Иванович</t>
  </si>
  <si>
    <t>Семенов Давид Евгеньевич</t>
  </si>
  <si>
    <t>Александрова Виктория Александровна</t>
  </si>
  <si>
    <t>Александрова Екатерина Федоровна</t>
  </si>
  <si>
    <t>Александров Даниил Федорович</t>
  </si>
  <si>
    <t>Кириллов Роман Витальевич</t>
  </si>
  <si>
    <t>Шишков Игорь Владимирович</t>
  </si>
  <si>
    <t>Шишкова Ирина Игоревна</t>
  </si>
  <si>
    <t>Сурнаева Надежда Вениаминовна</t>
  </si>
  <si>
    <t>Сурнаева Камилла Димитриевна</t>
  </si>
  <si>
    <t>Сурнаев Арсений Димитриевич</t>
  </si>
  <si>
    <t>Моськина Елена Олеговна</t>
  </si>
  <si>
    <t>Моськина Милана Вениаминовна</t>
  </si>
  <si>
    <t>Коновалов Владимир Сергеевич</t>
  </si>
  <si>
    <t>Коновалов Даниил Владимирович</t>
  </si>
  <si>
    <t>Дмитриева Наталия Сергеевна</t>
  </si>
  <si>
    <t>Григорьева Анна Ивановна</t>
  </si>
  <si>
    <t>Григорьев Егор Валерьевич</t>
  </si>
  <si>
    <t>Григорьев Фёдор Валерьевич</t>
  </si>
  <si>
    <t>Абазян Ромела Артаковна</t>
  </si>
  <si>
    <t>Петросян Арсен Рустамович</t>
  </si>
  <si>
    <t>Петросян Милена Рустамовна</t>
  </si>
  <si>
    <t>Васильев Денис Владимирович</t>
  </si>
  <si>
    <t>Васильев Никита Денисович</t>
  </si>
  <si>
    <t>Васильев Владимир Денисович</t>
  </si>
  <si>
    <t>Зайцев Вячеслав Владимирович</t>
  </si>
  <si>
    <t>Зайцев Роман Вячеславович</t>
  </si>
  <si>
    <t>Чугунов Игорь Олегович</t>
  </si>
  <si>
    <t>Чугунов Николай Игоревич</t>
  </si>
  <si>
    <t>Чугунова Мария Игоревна</t>
  </si>
  <si>
    <t>Судакова Снежана Петровна</t>
  </si>
  <si>
    <t>Судаков Тимур Андреевич</t>
  </si>
  <si>
    <t>Судакова София Андреевна</t>
  </si>
  <si>
    <t>Акулов Павел Геннадьевич</t>
  </si>
  <si>
    <t>Акулова Софья Павловна</t>
  </si>
  <si>
    <t>Сотов Дмитрий Андреевич</t>
  </si>
  <si>
    <t xml:space="preserve">Васильева Дарья Алексеевна </t>
  </si>
  <si>
    <t>Шишкалова Анастасия Анатольевна</t>
  </si>
  <si>
    <t>Яковлев Александр Петрович</t>
  </si>
  <si>
    <t xml:space="preserve">Игошина Мария Ивановна </t>
  </si>
  <si>
    <t>Игошин Максим Алексеевич</t>
  </si>
  <si>
    <t>Игошин Марк Алексеевич</t>
  </si>
  <si>
    <t>Шафигуллина Марина Юрьевна</t>
  </si>
  <si>
    <t>Шафигуллина Юлия Руслановна</t>
  </si>
  <si>
    <t>Куприянов Игорь Александрович</t>
  </si>
  <si>
    <t>Куприянов Артём Игоревич</t>
  </si>
  <si>
    <t>Петров Александр Ильич</t>
  </si>
  <si>
    <t>Петров Леонид Александрович</t>
  </si>
  <si>
    <t>Пыркин Геннадий Андреевич</t>
  </si>
  <si>
    <t>Пыркина Мария Геннадьевна</t>
  </si>
  <si>
    <t>Пыркина Анна Геннадьевна</t>
  </si>
  <si>
    <t>Ильина Светлана Радиславовна</t>
  </si>
  <si>
    <t>Ильина Карина Александровна</t>
  </si>
  <si>
    <t>Копеева Дарья Александровна</t>
  </si>
  <si>
    <t>Иванов Даниил Кириллович</t>
  </si>
  <si>
    <t>Краснов Дмитрий Андреевич</t>
  </si>
  <si>
    <t>Краснова Евгения Дмитриевна</t>
  </si>
  <si>
    <t>Николаева Нелли Александровна</t>
  </si>
  <si>
    <t>Николаев Игорь Александрович</t>
  </si>
  <si>
    <t>Федотова Елизавета Витальевна</t>
  </si>
  <si>
    <t>Федотова Виктория Витальевна</t>
  </si>
  <si>
    <t>Юсупов Марсель Магьсумович</t>
  </si>
  <si>
    <t>Юсупова Малика Марселевна</t>
  </si>
  <si>
    <t>Морозов Савелий Николаевич</t>
  </si>
  <si>
    <t>Морозова Злата Николаевна</t>
  </si>
  <si>
    <t>Кузьмин Владимир Александрович</t>
  </si>
  <si>
    <t>Кузьмин Артём Владимирович</t>
  </si>
  <si>
    <t>Канташев Иван Сергеевич</t>
  </si>
  <si>
    <t>Канташева Валерия Ивановна</t>
  </si>
  <si>
    <t>Канташева Милана Ивановна</t>
  </si>
  <si>
    <t>Молодаева Анастасия Николаевна</t>
  </si>
  <si>
    <t>Молодаева Вероника Валерьевна</t>
  </si>
  <si>
    <t>Карсаков Николай Юрьевич</t>
  </si>
  <si>
    <t>Карсаков Илья Николаевич</t>
  </si>
  <si>
    <t>Карсакова Дарья Николаевна</t>
  </si>
  <si>
    <t>Иштекова Эльмира Рестамовна</t>
  </si>
  <si>
    <t>Иштеков Кэрим Илнарович</t>
  </si>
  <si>
    <t>Александрова Анастасия Юрьевна</t>
  </si>
  <si>
    <t>Обручков Андрей Владимирович</t>
  </si>
  <si>
    <t>Обручков Кирилл Андреевич</t>
  </si>
  <si>
    <t>Федорова Елизавета Дмитриевна</t>
  </si>
  <si>
    <t>Бобылева Валерия Ивановна</t>
  </si>
  <si>
    <t>Бобылев Лев Иванович</t>
  </si>
  <si>
    <t>Данилова Юлия Павловна</t>
  </si>
  <si>
    <t>Максимов Александр Николаевич</t>
  </si>
  <si>
    <t>Максимов Егор Александрович</t>
  </si>
  <si>
    <t>Максимов Илья Александрович</t>
  </si>
  <si>
    <t>Перец Михаил Иванович</t>
  </si>
  <si>
    <t>Перец Иван Михайлович</t>
  </si>
  <si>
    <t>Данилов Дмитрий Львович</t>
  </si>
  <si>
    <t>Данилов Давид Дмитриевич</t>
  </si>
  <si>
    <t>Данилов Богдан Дмитриевич</t>
  </si>
  <si>
    <t>Сотимова Наталия Владимировна</t>
  </si>
  <si>
    <t>Сотимов Михаил Константинович</t>
  </si>
  <si>
    <t>Семенов Сергей Олегович</t>
  </si>
  <si>
    <t>Семенова Варвара Сергеевна</t>
  </si>
  <si>
    <t>Иванова Диана Петровна</t>
  </si>
  <si>
    <t>Иванов Егор Денисович</t>
  </si>
  <si>
    <t>Васильев Денис Вячеславович</t>
  </si>
  <si>
    <t>Васильева Ангелина Денисовна</t>
  </si>
  <si>
    <t>Васильева Анна Денисовна</t>
  </si>
  <si>
    <t>Шингалова Татьяна Вениаминовна</t>
  </si>
  <si>
    <t>Шингалов Максим Иванович</t>
  </si>
  <si>
    <t>Шингалова Виктория Ивановна</t>
  </si>
  <si>
    <t>Петров Денис Юрьевич</t>
  </si>
  <si>
    <t>Петрова Екатерина Денисовна</t>
  </si>
  <si>
    <t>Брагин Дмитрий Михайлович</t>
  </si>
  <si>
    <t>Брагин Тимур Дмитриевич</t>
  </si>
  <si>
    <t>Трошкина Екатерина Витальевна</t>
  </si>
  <si>
    <t>Трошкина Александра Евгеньевна</t>
  </si>
  <si>
    <t>Иванова Ксения Алексеевна</t>
  </si>
  <si>
    <t>Егоров Егор Васильевич</t>
  </si>
  <si>
    <t>Егоров Михаил Егорович</t>
  </si>
  <si>
    <t>Егоров Лев Егорович</t>
  </si>
  <si>
    <t>Смирнов Артём Васильевич</t>
  </si>
  <si>
    <t>Смирнов Максим Васильевич</t>
  </si>
  <si>
    <t>Волков Василий Геннадьевич</t>
  </si>
  <si>
    <t>Волков Даниил Васильевич</t>
  </si>
  <si>
    <t>Демидова Арина Евгеньевна</t>
  </si>
  <si>
    <t>Савинкина Ксения Владимировна</t>
  </si>
  <si>
    <t>Порфирьева Алёна Альбертовна</t>
  </si>
  <si>
    <t>Михайлов Денис Валериевич</t>
  </si>
  <si>
    <t>Михайлов Егор Денисович</t>
  </si>
  <si>
    <t>Михайлов Илья Денисович</t>
  </si>
  <si>
    <t>Порфирьева Ольга Михайловна</t>
  </si>
  <si>
    <t>Порфирьева Анастасия Андреевна</t>
  </si>
  <si>
    <t>Алексеева Татьяна Олеговна</t>
  </si>
  <si>
    <t>Алексеева София Владимировна</t>
  </si>
  <si>
    <t>Каширина Надежда Ивановна</t>
  </si>
  <si>
    <t>Каширин Артём Алексеевич</t>
  </si>
  <si>
    <t>Каширин Семён Алексеевич</t>
  </si>
  <si>
    <t>Антонова Виктория Александровна</t>
  </si>
  <si>
    <t>Антонов Антон Александрович</t>
  </si>
  <si>
    <t>Сладкин Иван Алексеевич</t>
  </si>
  <si>
    <t>Герасимов Иван Олегович</t>
  </si>
  <si>
    <t>Герасимов Артём Иванович</t>
  </si>
  <si>
    <t>Селиванова Надежда Анатольевна</t>
  </si>
  <si>
    <t>Селиванов Николай Алексеевич</t>
  </si>
  <si>
    <t>Ананьев Александр Александрович</t>
  </si>
  <si>
    <t>Ананьев Димитрий Александрович</t>
  </si>
  <si>
    <t>Ананьева Анастасия Александровна</t>
  </si>
  <si>
    <t>Димитриев Александр Анатольевич</t>
  </si>
  <si>
    <t>Димитриева Арина Александровна</t>
  </si>
  <si>
    <t>Лукин Алексей Николаевич</t>
  </si>
  <si>
    <t>Лукина Анна Алексеевна</t>
  </si>
  <si>
    <t>Горшков Александр Геннадьевич</t>
  </si>
  <si>
    <t>Горшкова София Александровна</t>
  </si>
  <si>
    <t>Тарасова Светлана Юрьевна</t>
  </si>
  <si>
    <t>Тарасова Анна Александровна</t>
  </si>
  <si>
    <t>Тарасова Ульяна Александровна</t>
  </si>
  <si>
    <t>Хитров Сергей Петрович</t>
  </si>
  <si>
    <t>Хитров Тимур Сергеевич</t>
  </si>
  <si>
    <t>Матвеев Александр Анатольевич</t>
  </si>
  <si>
    <t>Матвеева Дарья Александровна</t>
  </si>
  <si>
    <t>Викторов Валерий Алексеевич</t>
  </si>
  <si>
    <t>Викторова Вероника Валерьевна</t>
  </si>
  <si>
    <t>Попова Варвара Димитриевна</t>
  </si>
  <si>
    <t>Селиванов Руслан Анатольевич</t>
  </si>
  <si>
    <t>Селиванова Камилла Руслановна</t>
  </si>
  <si>
    <t>Селиванова Екатерина Руслановна</t>
  </si>
  <si>
    <t>Кузин Дмитрий Алексеевич</t>
  </si>
  <si>
    <t>Кузин Кирилл Дмитриевич</t>
  </si>
  <si>
    <t>Портнова Наталия Валерьевна</t>
  </si>
  <si>
    <t>Портнов Илья Алексеевич</t>
  </si>
  <si>
    <t>Ильдеркина Иустина Денисовна</t>
  </si>
  <si>
    <t>Семенова Марина Николаевна</t>
  </si>
  <si>
    <t>Семенов Семен Денисович</t>
  </si>
  <si>
    <t>Семенова Арина Денисовна</t>
  </si>
  <si>
    <t>Пашков Максим Александрович</t>
  </si>
  <si>
    <t>Фунтиков Евгений Александрович</t>
  </si>
  <si>
    <t>Фунтикова Мирослава Евгеньевна</t>
  </si>
  <si>
    <t>Фунтиков Иван Евгеньевич</t>
  </si>
  <si>
    <t>Васильев Николай Михайлович</t>
  </si>
  <si>
    <t>Васильева Ксения Николаевна</t>
  </si>
  <si>
    <t>Васильев Александр Николаевич</t>
  </si>
  <si>
    <t>Андреева Ульяна Артемьевна</t>
  </si>
  <si>
    <t>Андреев Ярослав Артемьевич</t>
  </si>
  <si>
    <t>Кртин Станислав Николаевич</t>
  </si>
  <si>
    <t>Кртин Радомир Станиславович</t>
  </si>
  <si>
    <t>Кртина Мирослава Станиславовна</t>
  </si>
  <si>
    <t>Семенова Есения Олеговна</t>
  </si>
  <si>
    <t>Иванов Александр Олегович</t>
  </si>
  <si>
    <t>Орлова Анна Сергеевна</t>
  </si>
  <si>
    <t>Орлов Арсений Сергеевич</t>
  </si>
  <si>
    <t>Сидоров Андрей Владимирович</t>
  </si>
  <si>
    <t>Сидоров Даниил Андреевич</t>
  </si>
  <si>
    <t>Сидорова Кира Андреевна</t>
  </si>
  <si>
    <t>Банщиков Роман Эдуардович</t>
  </si>
  <si>
    <t>Банщиков Илья Эдуардович</t>
  </si>
  <si>
    <t>Вениаминов Максим Федорович</t>
  </si>
  <si>
    <t>Васильев Виталий Сергеевич</t>
  </si>
  <si>
    <t>Васильева Полина Виталиевна</t>
  </si>
  <si>
    <t>Романова Ирина Александровна</t>
  </si>
  <si>
    <t>Романов Роберт Анатольевич</t>
  </si>
  <si>
    <t>Романова Ольга Анатольевна</t>
  </si>
  <si>
    <t>Паймин Евгений Владимирович</t>
  </si>
  <si>
    <t>Паймин Владимир Евгеньевич</t>
  </si>
  <si>
    <t>Чернов Алексей Валерьевич</t>
  </si>
  <si>
    <t>Чернова Александра Алексеевна</t>
  </si>
  <si>
    <t>Горбунов Евгений Владимирович</t>
  </si>
  <si>
    <t>Горбунов Раиль Евгеньевич</t>
  </si>
  <si>
    <t>Горбунова Евгения Евгеньевна</t>
  </si>
  <si>
    <t>Петров Константин Валерианович</t>
  </si>
  <si>
    <t>Петров Егор Константинович</t>
  </si>
  <si>
    <t>Яичников Николай Николаевич</t>
  </si>
  <si>
    <t>Яичников Глеб Николаевич</t>
  </si>
  <si>
    <t>Александрова Елизавета Игоревна</t>
  </si>
  <si>
    <t>Максимова Надежда Владимировна</t>
  </si>
  <si>
    <t>Максимов Савелий Сергеевич</t>
  </si>
  <si>
    <t>Андреева Нина Владимировна</t>
  </si>
  <si>
    <t>Андреев Даниил Николаевич</t>
  </si>
  <si>
    <t>Кувшинов Алексей Владимирович</t>
  </si>
  <si>
    <t>Кувшинов Егор Алексеевич</t>
  </si>
  <si>
    <t>Владимиров Дмитрий Валериевич</t>
  </si>
  <si>
    <t>Владимирова Карина Дмитриевна</t>
  </si>
  <si>
    <t>Владимиров Даниэль Дмитриевич</t>
  </si>
  <si>
    <t>Судаков Евгений Витальевич</t>
  </si>
  <si>
    <t>Ларионов Никита Сергеевич</t>
  </si>
  <si>
    <t>Судаков Даниил Евгеньевич</t>
  </si>
  <si>
    <t>Муткин Дмитрий Юрьевич</t>
  </si>
  <si>
    <t>Муткина Елизавета Дмитриевна</t>
  </si>
  <si>
    <t>Муткина Ева Дмитриевна</t>
  </si>
  <si>
    <t>Данилова Наталия Олеговна</t>
  </si>
  <si>
    <t>Иванов Владимир Валерианович</t>
  </si>
  <si>
    <t>Иванова Юлия Владимировна</t>
  </si>
  <si>
    <t>Алексеев Артем Анатольевич</t>
  </si>
  <si>
    <t>Алексеев Ярослав Артемович</t>
  </si>
  <si>
    <t>Алексеева Есения Артемовна</t>
  </si>
  <si>
    <t>Никонорова Анна Сергеевна</t>
  </si>
  <si>
    <t>Никоноров Арсений Павлович</t>
  </si>
  <si>
    <t>Яфарин Александр Сергеевич</t>
  </si>
  <si>
    <t>Яфарина Ангелина Александровна</t>
  </si>
  <si>
    <t>Левин Иоанн Игоревич</t>
  </si>
  <si>
    <t>Полякова Ольга Ивановна</t>
  </si>
  <si>
    <t>Поляков Мирон Семенович</t>
  </si>
  <si>
    <t>Ильина Татьяна Геннадьевна</t>
  </si>
  <si>
    <t>Ермолаева Елизавета Владимировна</t>
  </si>
  <si>
    <t>Ермолаева Софья Сергеевна</t>
  </si>
  <si>
    <t>Егоров Глеб Анатольевич</t>
  </si>
  <si>
    <t>Егоров Егор Анатольевич</t>
  </si>
  <si>
    <t>Машорова Анна Георгиевна</t>
  </si>
  <si>
    <t>Хазов Максим Александрович</t>
  </si>
  <si>
    <t>Кириллова Ангелина Антоновна</t>
  </si>
  <si>
    <t>Кириллова Елисавета Антоновна</t>
  </si>
  <si>
    <t>Халапсина Амелия Леонидовна</t>
  </si>
  <si>
    <t>Халапсина Валерия  Леонидовна</t>
  </si>
  <si>
    <t>Дементьева Калиса Сергеевна</t>
  </si>
  <si>
    <t>Дементьев Иван Сергеевич</t>
  </si>
  <si>
    <t>Дементьева Юлия Сергеевна</t>
  </si>
  <si>
    <t>Рахмуллина Наталия Александровна</t>
  </si>
  <si>
    <t>Рахмуллина Кира Александровна</t>
  </si>
  <si>
    <t>Андрианов Александр  Анатольевич</t>
  </si>
  <si>
    <t>Андрианов Тимофей Александрович</t>
  </si>
  <si>
    <t>Загайнова ТатьянаНиколаевна</t>
  </si>
  <si>
    <t>Денисов Александр Антонович</t>
  </si>
  <si>
    <t>Афанасьева Екатерина Александровна</t>
  </si>
  <si>
    <t>Афанасьев Ярослав Николаевич</t>
  </si>
  <si>
    <t>Петрова Кира Николаевна</t>
  </si>
  <si>
    <t>Кузьменко Игорь Александрович</t>
  </si>
  <si>
    <t>Александров Алексей Сергеевич</t>
  </si>
  <si>
    <t>Александрова Олеся Алексеевна</t>
  </si>
  <si>
    <t>Александрова Елизавета Алексеевна</t>
  </si>
  <si>
    <t>Дубинина Любовь Владимировна</t>
  </si>
  <si>
    <t>Дубинина Олеся Евгеньевна</t>
  </si>
  <si>
    <t>Андреев Алексей Юрьевич</t>
  </si>
  <si>
    <t>Андреев Константин Алексеевич</t>
  </si>
  <si>
    <t>Андреева Ксения Алексеевна</t>
  </si>
  <si>
    <t>Расчетная стоимость жилья</t>
  </si>
  <si>
    <t>Планируемый размер социальной выплаты</t>
  </si>
  <si>
    <t>стоимость 1 кв.м.</t>
  </si>
  <si>
    <t>размер общей площади жилого помещения на семью (кв.м)</t>
  </si>
  <si>
    <t>всего (графа 10 х графу 11)</t>
  </si>
  <si>
    <t>рублей</t>
  </si>
  <si>
    <t>%</t>
  </si>
  <si>
    <t xml:space="preserve">дочь </t>
  </si>
  <si>
    <t>дочь-</t>
  </si>
  <si>
    <t>Сын</t>
  </si>
  <si>
    <t>сын супруги</t>
  </si>
  <si>
    <t>Панкратов Геннадий Иванович</t>
  </si>
  <si>
    <t>Панкратова Варвара Геннадьевна</t>
  </si>
  <si>
    <t>Манукян Адана Арамовна</t>
  </si>
  <si>
    <t>Алексеев Роман Александрович</t>
  </si>
  <si>
    <t>Алексеева Регина Александровна</t>
  </si>
  <si>
    <t>Саперов Роман Константинович</t>
  </si>
  <si>
    <t>Петрова Анна Андреевна</t>
  </si>
  <si>
    <t>Петров Артемий Андреевич</t>
  </si>
  <si>
    <t>Овчинников Кирилл Александрович</t>
  </si>
  <si>
    <t>Кондратьев Арсений Алексеевич</t>
  </si>
  <si>
    <t>Огандеркин Степан Иванович</t>
  </si>
  <si>
    <t>Огандеркин Семен Иванович</t>
  </si>
  <si>
    <t>Косолапов Алексей Юрьевич</t>
  </si>
  <si>
    <t>Косолапов Данила Алексеевич</t>
  </si>
  <si>
    <t>Косолапова Дарья Алексеевна</t>
  </si>
  <si>
    <t>Ершов Иван Федорович</t>
  </si>
  <si>
    <t>Ершова Элина Ивановна</t>
  </si>
  <si>
    <t>Ершова Арина Ивановна</t>
  </si>
  <si>
    <t>Захаров Антон Валерьевич</t>
  </si>
  <si>
    <t>Захаров Максим Антонович</t>
  </si>
  <si>
    <t>Захаров Тимур Антонович</t>
  </si>
  <si>
    <t>Ледяев Арсений Олегович</t>
  </si>
  <si>
    <t>Ледяев Даниил Олегович</t>
  </si>
  <si>
    <t>Исаншина Анна Николаевна</t>
  </si>
  <si>
    <t>Исаншин Антон Алексеевич</t>
  </si>
  <si>
    <t>Писчасов Степан Сергеевич</t>
  </si>
  <si>
    <t>Гражданкина Екатерина Сергеевна</t>
  </si>
  <si>
    <t>Гражданкин Артём Иванович</t>
  </si>
  <si>
    <t>Луков Дмитрий Витальевич</t>
  </si>
  <si>
    <t>Лукова Александра Дмитриевна</t>
  </si>
  <si>
    <t>Савдерова Марья Алексеевна</t>
  </si>
  <si>
    <t>Петров Матвей Александрович</t>
  </si>
  <si>
    <t>Алексеева Кира Игоревна</t>
  </si>
  <si>
    <t>Мочалов Артур Юрьевич</t>
  </si>
  <si>
    <t>Мочалов Богдан Артурович</t>
  </si>
  <si>
    <t>Мочалова София  Артуровна</t>
  </si>
  <si>
    <t>Константинова Полина Алексеевна</t>
  </si>
  <si>
    <t>Константинов Станислав Алексеевич</t>
  </si>
  <si>
    <t>Константинова Алеся Алексеевна</t>
  </si>
  <si>
    <t>Кириллов Виктор Валериевич</t>
  </si>
  <si>
    <t>Кириллова Кира Викторовна</t>
  </si>
  <si>
    <t>Кириллова Елизавета Викторовна</t>
  </si>
  <si>
    <t>Кириллов Кирилл Викторович</t>
  </si>
  <si>
    <t>Кириллова Камилла Викторовна</t>
  </si>
  <si>
    <t>Шингалов Сергей Иванович</t>
  </si>
  <si>
    <t>Яковлев Евгений Валерьевич</t>
  </si>
  <si>
    <t>Прокопьева Елизавета Павловна</t>
  </si>
  <si>
    <t>Яковлева Алиса Евгеньевна</t>
  </si>
  <si>
    <t>Яковлева Марьяна Евгеньевна</t>
  </si>
  <si>
    <t>Рябчиков Станислав Сергеевич</t>
  </si>
  <si>
    <t>Рябчиков Данил Станиславович</t>
  </si>
  <si>
    <t>Рябчиков Кирилл Станиславович</t>
  </si>
  <si>
    <t>Рябчиков Арсений Станиславович</t>
  </si>
  <si>
    <t>Исаншина Алиса Алексеевна</t>
  </si>
  <si>
    <t>Иванова Есения Сергеевна</t>
  </si>
  <si>
    <t>Денисова Милана Николаевна</t>
  </si>
  <si>
    <t>Белоносов Михаил Алексеевич</t>
  </si>
  <si>
    <t>Белоносов Борислав Алексеевич</t>
  </si>
  <si>
    <t>Любимова Милана Анатольевна</t>
  </si>
  <si>
    <t>Любимова Татьяна Владимировна</t>
  </si>
  <si>
    <t>Гурьев Артемий Николаевич</t>
  </si>
  <si>
    <t>Жирнова Яна Сергеевна</t>
  </si>
  <si>
    <t>Гурьева Юлия Артемьевна</t>
  </si>
  <si>
    <t>Дмитриев Роман Константинович</t>
  </si>
  <si>
    <t>Андреев Артемий Сергеевич</t>
  </si>
  <si>
    <t>Андреева Валерия Артемьевна</t>
  </si>
  <si>
    <t>Андреев Егор Артемьевич</t>
  </si>
  <si>
    <t>Павлов Артем Александрович</t>
  </si>
  <si>
    <t>Павлова Нелли Артемовна</t>
  </si>
  <si>
    <t>Павлова Кира Артемовна</t>
  </si>
  <si>
    <t>Павлова Татиана Артемовна</t>
  </si>
  <si>
    <t>Павлов Сергей Германович</t>
  </si>
  <si>
    <t>Леонтьева Александра Эдуардовна</t>
  </si>
  <si>
    <t>Леонтьева Анна Эдуардовна</t>
  </si>
  <si>
    <t>Павлов Павел Сергеевич</t>
  </si>
  <si>
    <t>Ильин Константин Александрович</t>
  </si>
  <si>
    <t>Ильин Тимур Константинович</t>
  </si>
  <si>
    <t>Ильина Арина Константиновна</t>
  </si>
  <si>
    <t>Ильин Матвей Константинович</t>
  </si>
  <si>
    <t>Кириллова Роза Владимировна</t>
  </si>
  <si>
    <t>Кириллов Егор Артёмович</t>
  </si>
  <si>
    <t>Кириллов Тимур Артёмович</t>
  </si>
  <si>
    <t>Родионов Алексей Германович</t>
  </si>
  <si>
    <t>Родионова Кира Алексеевна</t>
  </si>
  <si>
    <t>Цветкова Ксения Дмитриевна</t>
  </si>
  <si>
    <t>Пыркина Татьяна Геннадьевна</t>
  </si>
  <si>
    <t>Мацнев Денис Константинович</t>
  </si>
  <si>
    <t>Мацнев Макар Константинович</t>
  </si>
  <si>
    <t>Мацнева Виктория Константиновна</t>
  </si>
  <si>
    <t>Лукин Иван Алексеевич</t>
  </si>
  <si>
    <t>Петрова Злата Александровна</t>
  </si>
  <si>
    <t>Егоров Иван Александрович</t>
  </si>
  <si>
    <t>Егорова Анна Ивановна</t>
  </si>
  <si>
    <t>Мотова Ксения Николаевна</t>
  </si>
  <si>
    <t>Мотов Тимур Владимирович</t>
  </si>
  <si>
    <t>Мотов Мирон Владимирович</t>
  </si>
  <si>
    <t>Кудрявцев Роман Иванович</t>
  </si>
  <si>
    <t>Кудрявцева Карина Романовна</t>
  </si>
  <si>
    <t>Кудрявцева Софья Романовна</t>
  </si>
  <si>
    <t>Кудрявцев Тимур Романович</t>
  </si>
  <si>
    <t>Воробьева Алена Георгиевна</t>
  </si>
  <si>
    <t>Воробьев Максим Сергеевич</t>
  </si>
  <si>
    <t>Воробьев Кирилл Сергеевич</t>
  </si>
  <si>
    <t>Воробьева Дарья Сергеевна</t>
  </si>
  <si>
    <t>Павлова Анна Артуровна</t>
  </si>
  <si>
    <t>Вениаминова Ульяна  Максимовна</t>
  </si>
  <si>
    <t>Федорова Владислава Алексеевна</t>
  </si>
  <si>
    <t>Дергунов Александр Анатольевич</t>
  </si>
  <si>
    <t>Дергунов Егор Александрович</t>
  </si>
  <si>
    <t>Генералов Артур Викторович</t>
  </si>
  <si>
    <t>Тимофеева Виктория Сергеевна</t>
  </si>
  <si>
    <t>Потапов Александр Николаевич</t>
  </si>
  <si>
    <t>Потапова Вероника Александровна</t>
  </si>
  <si>
    <t>Потапов Ярослав Александрович</t>
  </si>
  <si>
    <t>Потапова Карина Александровна</t>
  </si>
  <si>
    <t>Потапова Дарина Александровна</t>
  </si>
  <si>
    <t>Ананьева Юлия Евгеньевна</t>
  </si>
  <si>
    <t>Ананьева Ольга Дмитриевна</t>
  </si>
  <si>
    <t>Ананьев Лев Дмитриевич</t>
  </si>
  <si>
    <t>Галкин Кирилл Сергеевич</t>
  </si>
  <si>
    <t>Манукян Арам Мкртичович</t>
  </si>
  <si>
    <t>Алексеев Макар Васильевич</t>
  </si>
  <si>
    <t>Семенова Дарья Вениаминовна</t>
  </si>
  <si>
    <t>Семенова Камилла Юрьевна</t>
  </si>
  <si>
    <t>Мадебейкин Иван Эдисонович</t>
  </si>
  <si>
    <t>Мадебейкина Диана Ивановна</t>
  </si>
  <si>
    <t>Васильев Дмитрий Петрович</t>
  </si>
  <si>
    <t>Васильев Даниил Дмитриевич</t>
  </si>
  <si>
    <t>Васильева Мирослава Дмитриевна</t>
  </si>
  <si>
    <t>Орлова Алена Геннадьевна</t>
  </si>
  <si>
    <t>Орлов Владимир Дмитриевич</t>
  </si>
  <si>
    <t>Орлова Мария Дмитриевна</t>
  </si>
  <si>
    <t>Орлова Виктория Дмитриевна</t>
  </si>
  <si>
    <t>Рахмуллин Кирилл  Александрович</t>
  </si>
  <si>
    <t>Краснов Макар Дмитриевич</t>
  </si>
  <si>
    <t>Архипов Михаил Евгеньевич</t>
  </si>
  <si>
    <t>Архипов Андрей Алексеевич</t>
  </si>
  <si>
    <t>Архипов Иван Алексеевич</t>
  </si>
  <si>
    <t>Сенько Есения  Александровна</t>
  </si>
  <si>
    <t>Соколова Ксения Евгеньевна</t>
  </si>
  <si>
    <t>Васильева Анна Фёдоровна</t>
  </si>
  <si>
    <t>Васильев Дмитрий Юрьевич</t>
  </si>
  <si>
    <t>Васильева Дарина Юрьевна</t>
  </si>
  <si>
    <t>Степанова Мадина Мухтаровна</t>
  </si>
  <si>
    <t>Степанов Тимофей Алексеевич</t>
  </si>
  <si>
    <t>Никитина Татьяна Николаевна</t>
  </si>
  <si>
    <t>Никитина Екатерина Андреевна</t>
  </si>
  <si>
    <t>Никитин Александр Андреевич</t>
  </si>
  <si>
    <t>Никитина Мария Андреевна</t>
  </si>
  <si>
    <t>Банщикова Елизавета Эдуардовна</t>
  </si>
  <si>
    <t>Баданова Эмилия Эрнестовна</t>
  </si>
  <si>
    <t>Лелюков Алексей Геннадиевич</t>
  </si>
  <si>
    <t>Лелюкова Ксения Алексеевна</t>
  </si>
  <si>
    <t>Косолапов Давид Алексеевич</t>
  </si>
  <si>
    <t>Косолапова Дарина Алексеевна</t>
  </si>
  <si>
    <t>Солдатов Артём Сергеевич</t>
  </si>
  <si>
    <t>Прокопьев Максим Валерьевич</t>
  </si>
  <si>
    <t>Прокопьев Даниил Максимович</t>
  </si>
  <si>
    <t>Прокопьева Дарина Максимовна</t>
  </si>
  <si>
    <t>Немцев Геннадий Ардальонович</t>
  </si>
  <si>
    <t>Немцев Сергей Геннадьевич</t>
  </si>
  <si>
    <t>Немцев Матвей Геннадьевич</t>
  </si>
  <si>
    <t>Александрова Таисия Владиславовна</t>
  </si>
  <si>
    <t>Александров Глеб Владиславович</t>
  </si>
  <si>
    <t>Любачин Александр Александрович</t>
  </si>
  <si>
    <t>Любачин Кирилл Александрович</t>
  </si>
  <si>
    <t>Любачин Илья Александрович</t>
  </si>
  <si>
    <t>Суворова Кристина Олеговна</t>
  </si>
  <si>
    <t>Любимов Святослав Альбертович</t>
  </si>
  <si>
    <t>Семенова Мария Андреевна</t>
  </si>
  <si>
    <t>Семенова София Евгеньевна</t>
  </si>
  <si>
    <t>Семенов Константин Евгеньевич</t>
  </si>
  <si>
    <t>Матвеев Станислав Викторович</t>
  </si>
  <si>
    <t>Туракулова Анастасия Рустамовна</t>
  </si>
  <si>
    <t>Туракулов Андрей Алексеевич</t>
  </si>
  <si>
    <t>Марков Вадим Васильевич</t>
  </si>
  <si>
    <t>Марков Артём Вадимович</t>
  </si>
  <si>
    <t>Марков Роман Вадимович</t>
  </si>
  <si>
    <t>Маркова Виктория Вадимовна</t>
  </si>
  <si>
    <t>Порфирьева София Александровна</t>
  </si>
  <si>
    <t>Фадеев Марат Андреевич</t>
  </si>
  <si>
    <t>Фадеева Милана Маратовна</t>
  </si>
  <si>
    <t>Яковлев Евгений Анатолиевич</t>
  </si>
  <si>
    <t>Яковлева Варвара Евгеньевна</t>
  </si>
  <si>
    <t>Яковлев Лев Евгеньевич</t>
  </si>
  <si>
    <t>Кузин Артур Дмитриевич</t>
  </si>
  <si>
    <t>Горбунова Анна Евгеньевна</t>
  </si>
  <si>
    <t>Морозов Савелий Алексеевич</t>
  </si>
  <si>
    <t>Тукмаков Денис Юрьевич</t>
  </si>
  <si>
    <t>Тукмаков Руслан Денисович</t>
  </si>
  <si>
    <t>Максимов Максим Геннадьевич</t>
  </si>
  <si>
    <t>Максимов Максим Максимович</t>
  </si>
  <si>
    <t>Максимова Мария Максимовна</t>
  </si>
  <si>
    <t>Максимов Матвей Максимович</t>
  </si>
  <si>
    <t>Начальник отдела учета и распределения жилья</t>
  </si>
  <si>
    <t xml:space="preserve">Я.Л.Михайлов </t>
  </si>
  <si>
    <t>Пьянзина Елена Павловна</t>
  </si>
  <si>
    <t>8 (8352) 23-44-20</t>
  </si>
  <si>
    <t>Новиков Сергей Владимирович</t>
  </si>
  <si>
    <t>Новиков Тимур Сергеевич</t>
  </si>
  <si>
    <t>Иванов Степан Витальевич</t>
  </si>
  <si>
    <t>Соснов Никита Андреевич</t>
  </si>
  <si>
    <t>Соснов Артём Андреевич</t>
  </si>
  <si>
    <t>Соснов Демид Андреевич</t>
  </si>
  <si>
    <t>Смелова Мария Ивановна</t>
  </si>
  <si>
    <t>Тимофеев Вячеслав Васильевич</t>
  </si>
  <si>
    <t>Тимофеева Анастасия Вячеславовна</t>
  </si>
  <si>
    <t>Тимофеева Мария Вячеславовна</t>
  </si>
  <si>
    <t>Тимофеева Анна Вячеславовна</t>
  </si>
  <si>
    <t>Сурнаев Юрий Валерьевич</t>
  </si>
  <si>
    <t>Сурнаева Оксана Юрьевна</t>
  </si>
  <si>
    <t>Сурнаев Максим Юрьевич</t>
  </si>
  <si>
    <t>Сурнаева Александра Юрьевна</t>
  </si>
  <si>
    <t>Новиков Дмитрий Николаевич</t>
  </si>
  <si>
    <t>Новикова Яна Дмитриевна</t>
  </si>
  <si>
    <t>Новикова Юлия Дмитриевна</t>
  </si>
  <si>
    <t>Новикова Валерия Дмитриевна</t>
  </si>
  <si>
    <t>Новиков Артём Дмитриевич</t>
  </si>
  <si>
    <t>Яковлева Валерия  Игнатьевна</t>
  </si>
  <si>
    <t>Лодейщиков Данил Александрович</t>
  </si>
  <si>
    <t>Ларионов Никита Андреевич</t>
  </si>
  <si>
    <t>Протолионов Станислав Витальевич</t>
  </si>
  <si>
    <t>Краснова Лея Ивановна</t>
  </si>
  <si>
    <t>Протолионов Эмин Станиславович</t>
  </si>
  <si>
    <t xml:space="preserve">Васильев Александр Александрович </t>
  </si>
  <si>
    <t>Васильев Сергей Александрович</t>
  </si>
  <si>
    <t xml:space="preserve">Пикова Алиса Александровна </t>
  </si>
  <si>
    <t>Павлова Алиса Витальевна</t>
  </si>
  <si>
    <t>Герасимова Ангелина Никитична</t>
  </si>
  <si>
    <t>Брагина Александра  Дмитриевна</t>
  </si>
  <si>
    <t>Бурдасова Лилия Андреевна</t>
  </si>
  <si>
    <t>Бурдасов Владимир Андреевич</t>
  </si>
  <si>
    <t>Фадеев Николай Владимирович</t>
  </si>
  <si>
    <t>Фадеева Валерия Николаевна</t>
  </si>
  <si>
    <t>Фадеев Артур Николаевич</t>
  </si>
  <si>
    <t>Фадеев Марк Николаевич</t>
  </si>
  <si>
    <t>Андриянова Надежда Владимировна</t>
  </si>
  <si>
    <t>Андриянов Кирилл Юрьевич</t>
  </si>
  <si>
    <t>Романова Арина Артуровна</t>
  </si>
  <si>
    <t>Романов Кирилл Артурович</t>
  </si>
  <si>
    <t>Романов Никита Георгиевич</t>
  </si>
  <si>
    <t>Бахриев Назар Салимжонович</t>
  </si>
  <si>
    <t>Мальчикова Вероника Анатольевна</t>
  </si>
  <si>
    <t>Александрова Елизавета Евгеньевна</t>
  </si>
  <si>
    <t>Иванова Лиана Геннадьевна</t>
  </si>
  <si>
    <t>Галкин Алексей Николаевич</t>
  </si>
  <si>
    <t>Галкин Мирон Алексеевич</t>
  </si>
  <si>
    <t>Галкин Макар Алексеевич</t>
  </si>
  <si>
    <t>Ларионова Евгения Никитична</t>
  </si>
  <si>
    <t>Котеева Виктория Ивановна</t>
  </si>
  <si>
    <t>Котеев Егор Артемович</t>
  </si>
  <si>
    <t>Котеева Мирослава Артемовна</t>
  </si>
  <si>
    <t>Иванов Дмитрий Владимирович</t>
  </si>
  <si>
    <t>Иванов Евгений Дмитриевич</t>
  </si>
  <si>
    <t>Яковлев Макар Алексеевич</t>
  </si>
  <si>
    <t>Алаев Виктор Николаевич</t>
  </si>
  <si>
    <t>Алаева Радмилия Николаевна</t>
  </si>
  <si>
    <t>Алаева Татьяна Николаевна</t>
  </si>
  <si>
    <t>Леонтьев Светозар Александрович</t>
  </si>
  <si>
    <t>Колесников Богдан Дмитриевич</t>
  </si>
  <si>
    <t>Александров Анатолий Александрович</t>
  </si>
  <si>
    <t>Александров Александр Анатольевич</t>
  </si>
  <si>
    <t>Исаев Евгений Александрович</t>
  </si>
  <si>
    <t>Исаев Вадим Евгеньевич</t>
  </si>
  <si>
    <t>Антонова  Вселена Геннадьевна</t>
  </si>
  <si>
    <t>Мотов Михаил Владимирович</t>
  </si>
  <si>
    <t>Гераськин Лев Евгеньевич</t>
  </si>
  <si>
    <t>Стрекалова Александра Евгеньевна</t>
  </si>
  <si>
    <t>Кривова Екатерина Михайловна</t>
  </si>
  <si>
    <t>Кривова Варвара Сергеевна</t>
  </si>
  <si>
    <t>Кривов Максим Сергеевич</t>
  </si>
  <si>
    <t>Шилова Арина Дмитриевна</t>
  </si>
  <si>
    <t>Егорова Ирина Александровна</t>
  </si>
  <si>
    <t>Егорова Амина Олеговна</t>
  </si>
  <si>
    <t>Егоров Кирилл Олегович</t>
  </si>
  <si>
    <t>Егорова София Олеговна</t>
  </si>
  <si>
    <t>Козлова Александра Андреевна</t>
  </si>
  <si>
    <t>Козлов Артём Константинович</t>
  </si>
  <si>
    <t>Степанова Арина Евгениевна</t>
  </si>
  <si>
    <t>Алексеева Мирослава Артемовна</t>
  </si>
  <si>
    <t>Михайлов Кирилл Денисович</t>
  </si>
  <si>
    <t>Аврелькина Алина Владимировна</t>
  </si>
  <si>
    <t>Аврелькин Лев Альбертович</t>
  </si>
  <si>
    <t>Аврелькина Анастасия Альбертовна</t>
  </si>
  <si>
    <t>Рябцев Максим Андреевич</t>
  </si>
  <si>
    <t>Рябцев Семён Максимович</t>
  </si>
  <si>
    <t>Рябцева Мирослава Максимовна</t>
  </si>
  <si>
    <t>Рябцев Захар Максимович</t>
  </si>
  <si>
    <t>Шишков Артем  Игоревич</t>
  </si>
  <si>
    <t>Жирнов Даниэль Сергеевич</t>
  </si>
  <si>
    <t>Ямалнеева Милана Рустамовна</t>
  </si>
  <si>
    <t>Константинов Илья Денисович</t>
  </si>
  <si>
    <t>Тайбинская Александра Борисовна</t>
  </si>
  <si>
    <t>Конышева Галина Валерьевна</t>
  </si>
  <si>
    <t>Конышев Тимофей Максимович</t>
  </si>
  <si>
    <t>Конышева Таисия Максимовна</t>
  </si>
  <si>
    <t>Гордеев Вадим Михайлович</t>
  </si>
  <si>
    <t>Гордеев Денис Вадимович</t>
  </si>
  <si>
    <t>Гордеева Дарья Вадимовна</t>
  </si>
  <si>
    <t>Гордеев Давид Вадимович</t>
  </si>
  <si>
    <t>Никитин Александр Николаевич</t>
  </si>
  <si>
    <t xml:space="preserve">Никитина Кристина Александровна </t>
  </si>
  <si>
    <t xml:space="preserve">Никитин Макар Александрович </t>
  </si>
  <si>
    <t>Ермолаев Дмитрий Сергеевич</t>
  </si>
  <si>
    <t>Ермолаев Илья Дмитриевич</t>
  </si>
  <si>
    <t>Ермолаева Юлиана Дмитриевна</t>
  </si>
  <si>
    <t>Селиванова Ева Алексеевна</t>
  </si>
  <si>
    <t>Никифоров Александр Сергеевич</t>
  </si>
  <si>
    <t>Никифоров Михаил Сергеевич</t>
  </si>
  <si>
    <t>Яковлев Фёдор Александрович</t>
  </si>
  <si>
    <t>Димитриева Дарья Олеговна</t>
  </si>
  <si>
    <t>Димитриева Ева Петровна</t>
  </si>
  <si>
    <t>Васильев Дмитрий Виталиевич</t>
  </si>
  <si>
    <t>Васильев Андрей Николаевич</t>
  </si>
  <si>
    <t>Суркин Максим Денисович</t>
  </si>
  <si>
    <t>Суркина Нина Денисовна</t>
  </si>
  <si>
    <t>Архипова Агата Сергеевна</t>
  </si>
  <si>
    <t>Манукян Диана Арамовна</t>
  </si>
  <si>
    <t>Нагоров Тимофей  Юрьевич</t>
  </si>
  <si>
    <t>Локалина Юлия Андреевна</t>
  </si>
  <si>
    <t>Локалин Константин Александрович</t>
  </si>
  <si>
    <t>Никифоров Анатолий Владимирович</t>
  </si>
  <si>
    <t>Никифорова Виктория Анатольевна</t>
  </si>
  <si>
    <t>Павлова Ника Артемовна</t>
  </si>
  <si>
    <t>Саинов Виталий Леонидович</t>
  </si>
  <si>
    <t>Саинов Дамир Витальевич</t>
  </si>
  <si>
    <t>Саинова Милана Витальевна</t>
  </si>
  <si>
    <t>Кудрявцев Алексей Валерьевич</t>
  </si>
  <si>
    <t>Кудрявцев Александр Валерьевич</t>
  </si>
  <si>
    <t>Николаева Татьяна Николаевна</t>
  </si>
  <si>
    <t>Николаева Алиса Артемовна</t>
  </si>
  <si>
    <t>Ефимов Юрий Валериевич</t>
  </si>
  <si>
    <t>Ермолаева Ариана Дмитриевна</t>
  </si>
  <si>
    <t>Гаврилова Елизавета Евгеньевна</t>
  </si>
  <si>
    <t>Романов Артем Иванович</t>
  </si>
  <si>
    <t>Романова Ева Артемовна</t>
  </si>
  <si>
    <t>Романова Виктория Артемовна</t>
  </si>
  <si>
    <t>Судаков Степан Андреевич</t>
  </si>
  <si>
    <t>Судаков Матвей Степанович</t>
  </si>
  <si>
    <t>Антонова Алиса Алексеевна</t>
  </si>
  <si>
    <t>Реквизиты решения органа местного самоуправления, на основании которого молодая семья включена в список участников мероприятия</t>
  </si>
  <si>
    <t>Количество членов семьи (человек)</t>
  </si>
  <si>
    <t>Данные о членах молодой семьи</t>
  </si>
  <si>
    <t>Родственные отношения (супруг, супруга, сын, дочь)</t>
  </si>
  <si>
    <t>Число, месяц, год рождения</t>
  </si>
  <si>
    <t>Документ, удостоверяющий личность гражданина Российской Федерации</t>
  </si>
  <si>
    <t>Серия, номер</t>
  </si>
  <si>
    <t>Кем, когда выдан</t>
  </si>
  <si>
    <t>Кем, когда выдано</t>
  </si>
  <si>
    <t xml:space="preserve">Афанасьев Святослав Николаевич </t>
  </si>
  <si>
    <t>Афанасьев Ростислав Николаевич</t>
  </si>
  <si>
    <t>Беляева Марина Владимировна</t>
  </si>
  <si>
    <t>Беляева Ксения Дмитриевна</t>
  </si>
  <si>
    <t>Беляева Дарья Дмитриевна</t>
  </si>
  <si>
    <t>Беляев Кирилл Дмитриевич</t>
  </si>
  <si>
    <t>Кошкин Александр Юрьевич</t>
  </si>
  <si>
    <t>Егорова Анастасия Владимировна</t>
  </si>
  <si>
    <t>Кошкина Милана Александровна</t>
  </si>
  <si>
    <t>Кошкин Максим Михайлович</t>
  </si>
  <si>
    <t>Кошкина Кира Максимовна</t>
  </si>
  <si>
    <t>Кошкин Кирилл Максимович</t>
  </si>
  <si>
    <t>Краскова Евгения Олеговна</t>
  </si>
  <si>
    <t>Красков Кирилл Максимович</t>
  </si>
  <si>
    <t>Храмова Вероника Олеговна</t>
  </si>
  <si>
    <t>Храмова Милана Анатольевна</t>
  </si>
  <si>
    <t>Храмова Арина Анатольевна</t>
  </si>
  <si>
    <t>Храмов Арсений Анатольевич</t>
  </si>
  <si>
    <t>Васильев Даниэль Александрович</t>
  </si>
  <si>
    <t>Павлов Марк Денисович</t>
  </si>
  <si>
    <t>Мижуков Михаил Петрович</t>
  </si>
  <si>
    <t>Мижуков Дмитрий Михайлович</t>
  </si>
  <si>
    <t>Мижукова Милада Михайловна</t>
  </si>
  <si>
    <t>Жаркова Ульяна Дмитриевна</t>
  </si>
  <si>
    <t>Жаркова Софья Дмитриевна</t>
  </si>
  <si>
    <t>Дудоров Иван Николаевич</t>
  </si>
  <si>
    <t>Дудоров Матвей Иванович</t>
  </si>
  <si>
    <t>Матвеев Кирилл Алексеевич</t>
  </si>
  <si>
    <t>Матвеева Варвара Кирилловна</t>
  </si>
  <si>
    <t>Быкова Кристина Валерьевна</t>
  </si>
  <si>
    <t>Никифоров Владимир Анатольевич</t>
  </si>
  <si>
    <t xml:space="preserve">Михайлов Иван Иванович </t>
  </si>
  <si>
    <t>Майорова Анна Михайловна</t>
  </si>
  <si>
    <t>Майорова София Леонидовна</t>
  </si>
  <si>
    <t>Майоров Дмитрий Леонидович</t>
  </si>
  <si>
    <t>Беляева Алина Николаевна</t>
  </si>
  <si>
    <t>Беляева София Димитриевна</t>
  </si>
  <si>
    <t>Беляева Виолетта Димитриевна</t>
  </si>
  <si>
    <t>Исаева Елизавета Леонидовна</t>
  </si>
  <si>
    <t>Исаева Алиса Денисовна</t>
  </si>
  <si>
    <t>Павлова Мария Николаевна</t>
  </si>
  <si>
    <t>Павлов Тимофей Николаевич</t>
  </si>
  <si>
    <t>Андреев Вячеслав Андреевич</t>
  </si>
  <si>
    <t>Андреева Мирослава Вячеславовна</t>
  </si>
  <si>
    <t>Ханзяров Ильяс Ирекович</t>
  </si>
  <si>
    <t>Ханзярова Ясмина Ильясовна</t>
  </si>
  <si>
    <t>Архипов Григорий Александрович</t>
  </si>
  <si>
    <t>Архипов Богдан Григорьевич</t>
  </si>
  <si>
    <t>Архипова Виктория Григорьевна</t>
  </si>
  <si>
    <t>Красков Марк Максимович</t>
  </si>
  <si>
    <t>Романов Давид Анатольевич</t>
  </si>
  <si>
    <t>Павлов Александр Евгеньевич</t>
  </si>
  <si>
    <t>Павлова Анна Александровна</t>
  </si>
  <si>
    <t>Данилова Светлана Владимировна</t>
  </si>
  <si>
    <t>Данилов Павел Алексеевич</t>
  </si>
  <si>
    <t>Данилова Юлия Алексеевна</t>
  </si>
  <si>
    <t>Семенов Дмитрий Радиевич</t>
  </si>
  <si>
    <t>Семенов Марат Дмитриевич</t>
  </si>
  <si>
    <t>Александрова Анна Евгеньевна</t>
  </si>
  <si>
    <t>Рожкова Ольга Михайловна</t>
  </si>
  <si>
    <t>Рожков Кирилл Алексеевич</t>
  </si>
  <si>
    <t>Рожкова Юлия Алексеевна</t>
  </si>
  <si>
    <t>Васильев Роман Дмитриевич</t>
  </si>
  <si>
    <t>Ефимова Анастасия Сергеевна</t>
  </si>
  <si>
    <t>Ефимов Тимур Егорович</t>
  </si>
  <si>
    <t>Ефимов Артур Егорович</t>
  </si>
  <si>
    <t>Семенова Надежда Геннадьевна</t>
  </si>
  <si>
    <t>Семенов Кирилл Максимович</t>
  </si>
  <si>
    <t>Семенова Эмилия Максимовна</t>
  </si>
  <si>
    <t>Ефимов Тимур Юрьевич</t>
  </si>
  <si>
    <t>Королев Евгений Анатольевич</t>
  </si>
  <si>
    <t>Королев Богдан Евгеньевич</t>
  </si>
  <si>
    <t>Королева Адриана Евгеньевна</t>
  </si>
  <si>
    <t>Фомина Ольга Сергеевна</t>
  </si>
  <si>
    <t>Фомина Анна Николаевна</t>
  </si>
  <si>
    <t>Фомин Михаил Николаевич</t>
  </si>
  <si>
    <t>Иванова Надежда Анатольевна</t>
  </si>
  <si>
    <t>Соколова Ирина Николаевна</t>
  </si>
  <si>
    <t>Расколов Владислав Владимирович</t>
  </si>
  <si>
    <t>Расколов Данил Владиславович</t>
  </si>
  <si>
    <t>Расколова Полина Владиславовна</t>
  </si>
  <si>
    <t>Расколов Максим Владиславович</t>
  </si>
  <si>
    <t>Карзанов Сергей Александрович</t>
  </si>
  <si>
    <t>Карзанова Дария Сергеевна</t>
  </si>
  <si>
    <t>Карзанов Егор Сергеевич</t>
  </si>
  <si>
    <t>Александров Денис Геннадьевич</t>
  </si>
  <si>
    <t>Цветков Михаил Александрович</t>
  </si>
  <si>
    <t>Александрова Елена Денисовна</t>
  </si>
  <si>
    <t>Александров Алексей Денисович</t>
  </si>
  <si>
    <t>Иштонов Николай Рудольфович</t>
  </si>
  <si>
    <t>Иштонов Игнат Николаевич</t>
  </si>
  <si>
    <t>Иштонов Илья Николаевич</t>
  </si>
  <si>
    <t>Кудряшова Радмила Константиновна</t>
  </si>
  <si>
    <t>Кириллов Владимир Владиславович</t>
  </si>
  <si>
    <t>Кириллова Александра Владимировна</t>
  </si>
  <si>
    <t>Кириллова Владислава Владимировна</t>
  </si>
  <si>
    <t>Кириллов Руслан Владимирович</t>
  </si>
  <si>
    <t>Николаев Владислав Алексеевич</t>
  </si>
  <si>
    <t>Николаев Павел Алексеевич</t>
  </si>
  <si>
    <t>Родионова София Сергеевна</t>
  </si>
  <si>
    <t>Пидюкова Оксана Михайловна</t>
  </si>
  <si>
    <t>Пидюкова Мирослава Дмитриевна</t>
  </si>
  <si>
    <t>Яшин Александр Радиславович</t>
  </si>
  <si>
    <t>Яшин Дмитрий Александрович</t>
  </si>
  <si>
    <t>Данилова Ульяна Михайловна</t>
  </si>
  <si>
    <t>Ананьев Димитрий Витальевич</t>
  </si>
  <si>
    <t>Ананьев Ярослав Димитриевич</t>
  </si>
  <si>
    <t>Ананьев Тимур Димитриевич</t>
  </si>
  <si>
    <t>Ананьев Мирон Димитриевич</t>
  </si>
  <si>
    <t>Хлебнова Анастасия Александровна</t>
  </si>
  <si>
    <t>Хлебнов Артём Максимович</t>
  </si>
  <si>
    <t>Хлебнов Егор Максимович</t>
  </si>
  <si>
    <t>Хлебнов Тимур Максимович</t>
  </si>
  <si>
    <t>Афанасьева Анастасия Николаевна</t>
  </si>
  <si>
    <t>Афанасьев Тимур Александрович</t>
  </si>
  <si>
    <t>Алексеева Мария Александровна</t>
  </si>
  <si>
    <t>Алексеев Артём Витальевич</t>
  </si>
  <si>
    <t>Алексеева Ксения Витальевна</t>
  </si>
  <si>
    <t>Николаева Алла Александровна</t>
  </si>
  <si>
    <t>Мочалов Егор  Артурович</t>
  </si>
  <si>
    <t>Степанов Юрий Иванович</t>
  </si>
  <si>
    <t>Степанов Михаил Юрьевич</t>
  </si>
  <si>
    <t>Русинов Юрий Сергеевич</t>
  </si>
  <si>
    <t>Головинский Никита Станиславович</t>
  </si>
  <si>
    <t>Головинский Тимур Станиславович</t>
  </si>
  <si>
    <t>Кириллов Александр Александрович</t>
  </si>
  <si>
    <t>Кириллова Софья Александровна</t>
  </si>
  <si>
    <t>Тарасова Полина Анатольевна</t>
  </si>
  <si>
    <t xml:space="preserve">Романова Надежда Константиновна </t>
  </si>
  <si>
    <t>Романова Ксения Никитична</t>
  </si>
  <si>
    <t>Романова Василиса Никитична</t>
  </si>
  <si>
    <t>Романова Алиса Никитична</t>
  </si>
  <si>
    <t xml:space="preserve">Бедимогова Мухабатхон Илхомовна     </t>
  </si>
  <si>
    <t>Бедимогов Хабибулло Хайруллоевич</t>
  </si>
  <si>
    <t>Бедимогова Амина Хайруллоевна</t>
  </si>
  <si>
    <t xml:space="preserve">Бедимогов Ахмад Хайруллоевич </t>
  </si>
  <si>
    <t xml:space="preserve">Бедимогзода Рахима Хайрулло </t>
  </si>
  <si>
    <t>Кузнецов Андрей Алексеевич</t>
  </si>
  <si>
    <t>Кузнецова Мия Андреевна</t>
  </si>
  <si>
    <t>Максимов Владимир Валерьевич</t>
  </si>
  <si>
    <t>Максимов Даниил Владимирович</t>
  </si>
  <si>
    <t>Максимова Александра Владимировна</t>
  </si>
  <si>
    <t>Афанасьев Александр Васильевич</t>
  </si>
  <si>
    <t>Афанасьева Арина Александровна</t>
  </si>
  <si>
    <t>Афанасьева Анна Александровна</t>
  </si>
  <si>
    <t>Васильева Дарья Евгеньевна</t>
  </si>
  <si>
    <t>Васильева Виктория Евгеньевна</t>
  </si>
  <si>
    <t>Васильева Елена Андреевна</t>
  </si>
  <si>
    <t>Сафаров Сунатуло Негматулоевич</t>
  </si>
  <si>
    <t>Сафаров Абдулло Сунатулоевич</t>
  </si>
  <si>
    <t>Сафаров Али Сунатулоевич</t>
  </si>
  <si>
    <t>Димитриева Кира Дмитриевна</t>
  </si>
  <si>
    <t>Абмайкин Илья Александрович</t>
  </si>
  <si>
    <t>Абмайкина Варвара Ильинична</t>
  </si>
  <si>
    <t>Локалина Алисия Александровна</t>
  </si>
  <si>
    <t>Александров Андрей Владимирович</t>
  </si>
  <si>
    <t>Александров Денис Андреевич</t>
  </si>
  <si>
    <t>Александров Константин Андреевич</t>
  </si>
  <si>
    <t>Владимирова Елена Константиновна</t>
  </si>
  <si>
    <t>Владимирова София Семеновна</t>
  </si>
  <si>
    <t>Владимирова Алисия Семеновна</t>
  </si>
  <si>
    <t>Павлова Наталия Николаевна</t>
  </si>
  <si>
    <t>Павлова Ксения Александровна</t>
  </si>
  <si>
    <t>Павлов Тимур Александрович</t>
  </si>
  <si>
    <t>Григорьев Артем Николаевич</t>
  </si>
  <si>
    <t>Григорьев Никита Артемович</t>
  </si>
  <si>
    <t>Григорьев Глеб Артемович</t>
  </si>
  <si>
    <t>Григорьева Ева Артемовна</t>
  </si>
  <si>
    <t>Албутов Иван Димитриевич</t>
  </si>
  <si>
    <t>Иванов Николай Николаевич</t>
  </si>
  <si>
    <t>Иванова Юлия Николаевна</t>
  </si>
  <si>
    <t>Иванова Варвара Николаевна</t>
  </si>
  <si>
    <t>Иванов Евгений Николаевич</t>
  </si>
  <si>
    <t>Ильин Евгений Вячеславович</t>
  </si>
  <si>
    <t>Ильина Милана Евгеньевна</t>
  </si>
  <si>
    <t>Александров Авдей  Анатольевич</t>
  </si>
  <si>
    <t>Яфарина Степан Александрович</t>
  </si>
  <si>
    <t>Андреев Александр Витальевич</t>
  </si>
  <si>
    <t>Андреева Мария Александровна</t>
  </si>
  <si>
    <t>Андреева Анна Александровна</t>
  </si>
  <si>
    <t>Семенова Галина Сергеевна</t>
  </si>
  <si>
    <t>Семенова Валерия Руслановна</t>
  </si>
  <si>
    <t>Семенов Артемий Русланович</t>
  </si>
  <si>
    <t>Яковлев Алексей Геннадьевич</t>
  </si>
  <si>
    <t>Яковлева Анастасия Алексеевна</t>
  </si>
  <si>
    <t>Краснов Андрей Алексеевич</t>
  </si>
  <si>
    <t>Краснова Камилла Алексеевна</t>
  </si>
  <si>
    <t>Краснова Ангелина Владимировна</t>
  </si>
  <si>
    <t>Алаев Арсений Николаевич</t>
  </si>
  <si>
    <t>Иванова Амелия Сергеевна</t>
  </si>
  <si>
    <t>Ердименов Данил Владимирович</t>
  </si>
  <si>
    <t>Егорова Татьяна Георгиевна</t>
  </si>
  <si>
    <t>Егорова Софья Вячеславовна</t>
  </si>
  <si>
    <t>Егоров Эмиль Денисович</t>
  </si>
  <si>
    <t>Егорова Амина Денисовна</t>
  </si>
  <si>
    <t>Лопатин Данила Игоревич</t>
  </si>
  <si>
    <t>Гладков Вадим Анатольевич</t>
  </si>
  <si>
    <t>Гладкова Юлия Вадимовна</t>
  </si>
  <si>
    <t>Гладкова Мия Вадимовна</t>
  </si>
  <si>
    <t>05.12.2016  08.06.2016</t>
  </si>
  <si>
    <t>06.12.2016  05.06.2015</t>
  </si>
  <si>
    <t>26.12.2016  09.12.2016</t>
  </si>
  <si>
    <t>23.01.2017  24.10.2016</t>
  </si>
  <si>
    <t>Дмитриева Анастасия Евгеньевна  160-211-507 00</t>
  </si>
  <si>
    <t>26.04.2017  11.01.2017</t>
  </si>
  <si>
    <t>15.05.2017  03.07.2013</t>
  </si>
  <si>
    <t>13.06.2017  27.03.2013</t>
  </si>
  <si>
    <t>17.07.2017   26.05.2017</t>
  </si>
  <si>
    <t>11.10.2017  15.05.2017</t>
  </si>
  <si>
    <t>31.07.2017  01.11.2010</t>
  </si>
  <si>
    <t>15.12.2016  30.09.2016</t>
  </si>
  <si>
    <t>14.11.2017  04.09.2012</t>
  </si>
  <si>
    <t>17.11.2017  02.10.2017</t>
  </si>
  <si>
    <t>29.12.2017  17.11.2017</t>
  </si>
  <si>
    <t>30.01.2018  07.12.2016</t>
  </si>
  <si>
    <t>23.04.2018  13.12.2017</t>
  </si>
  <si>
    <t>27.04.2018  27.10.2017</t>
  </si>
  <si>
    <t>22.05.2018  24.03.2008</t>
  </si>
  <si>
    <t>Мокина Алиса Дмитриевна</t>
  </si>
  <si>
    <t>24.05.2018  13.12.2017</t>
  </si>
  <si>
    <t>29.05.2018   12.03.2018</t>
  </si>
  <si>
    <t>04.06.2018  15.05.2018</t>
  </si>
  <si>
    <t>18.06.2018  23.10.2017</t>
  </si>
  <si>
    <t>30.07.2018  20.03.2018</t>
  </si>
  <si>
    <t>09.08.2018  27.06.2014</t>
  </si>
  <si>
    <t>21.08.2018  27.05.2013</t>
  </si>
  <si>
    <t>31.10.2018  24.05.2018</t>
  </si>
  <si>
    <t>02.11.2018  19.09.2018</t>
  </si>
  <si>
    <t>24.12.2018   08.11.2018</t>
  </si>
  <si>
    <t>26.12.2018   17.02.2016</t>
  </si>
  <si>
    <t>15.01.2019   30.10.2018</t>
  </si>
  <si>
    <t>18.02.2019  21.06.2003</t>
  </si>
  <si>
    <t>19.03.2019  05.02.2019</t>
  </si>
  <si>
    <t>28.05.2019  18.04.2019</t>
  </si>
  <si>
    <t>13.06.2019   15.04.2019</t>
  </si>
  <si>
    <t>27.06.2019  08.01.2019</t>
  </si>
  <si>
    <t>02.07.2019  25.09.2018</t>
  </si>
  <si>
    <t>08.07.2019  25.08.2017</t>
  </si>
  <si>
    <t>05.08.2019  06.03.2019</t>
  </si>
  <si>
    <t>14.08.2019  10.07.2019</t>
  </si>
  <si>
    <t>19.08.2019  10.06.2019</t>
  </si>
  <si>
    <t>28.08.2019  13.08.2019</t>
  </si>
  <si>
    <t>29.08.2019  13.05.2019</t>
  </si>
  <si>
    <t>16.09.2019  10.07.2012</t>
  </si>
  <si>
    <t>23.09.2019  10.01.2014</t>
  </si>
  <si>
    <t>21.10.2019  03.10.2012</t>
  </si>
  <si>
    <t>22.10.2019  08.07.2019</t>
  </si>
  <si>
    <t>12.03.2014    01.11.2008</t>
  </si>
  <si>
    <t>Хайдуков Тимофей Андреевич</t>
  </si>
  <si>
    <t>29.10.2019  23.09.2019</t>
  </si>
  <si>
    <t>09.12.2019  16.09.2019</t>
  </si>
  <si>
    <t>10.02.2020 № 113  10.09.2019</t>
  </si>
  <si>
    <t>20.03.2020 № 259   30.10.2019</t>
  </si>
  <si>
    <t>23.04.2020 № 385   02.04.2020</t>
  </si>
  <si>
    <t>06.05.2020 № 422  27.03.2020</t>
  </si>
  <si>
    <t>15.05.2020 № 454  20.03.2020</t>
  </si>
  <si>
    <t>26.06.2020 № 647  10.03.2020</t>
  </si>
  <si>
    <t>06.07.2020 № 678  19.10.2009</t>
  </si>
  <si>
    <t>13.08.2020 № 855  30.07.2020</t>
  </si>
  <si>
    <t>24.09.2020 № 1057  14.09.2015</t>
  </si>
  <si>
    <t>15.10.2020 № 1185   11.09.2020</t>
  </si>
  <si>
    <t>15.10.2020 № 1185   30.07.2020</t>
  </si>
  <si>
    <t>23.10.2020 № 1240   17.09.2020</t>
  </si>
  <si>
    <t>30.10.2020 № 1305   22.10.2020</t>
  </si>
  <si>
    <t>19.11.2020 № 1411   19.03.2019</t>
  </si>
  <si>
    <t>03.12.2020 № 1520  25.09.2020</t>
  </si>
  <si>
    <t>03.12.2020 № 1520   08.10.2020</t>
  </si>
  <si>
    <t>03.12.2020 № 1520  08.10.2020</t>
  </si>
  <si>
    <t>25.12.2020 № 1622   03.12.2020</t>
  </si>
  <si>
    <t>21.01.2021 № 61  25.12.2020</t>
  </si>
  <si>
    <t>21.01.2021 № 61   13.06.2019</t>
  </si>
  <si>
    <t>21.01.2021 № 61  12.03.2019</t>
  </si>
  <si>
    <t>12.02.2021 № 173  20.08.2020</t>
  </si>
  <si>
    <t>18.03.2021 № 340  21.04.2016</t>
  </si>
  <si>
    <t>26.03.2021 № 392  04.04.2011</t>
  </si>
  <si>
    <t>09.04.2021 № 493  26.03.2011</t>
  </si>
  <si>
    <t>23.04.2021 № 573  18.04.2017</t>
  </si>
  <si>
    <t>13.05.2021 № 643   29.04.2021</t>
  </si>
  <si>
    <t>27.05.2021 № 745   20.05.2021</t>
  </si>
  <si>
    <t>31.05.2021 № 758  03.03.2014</t>
  </si>
  <si>
    <t>03.06.2021 № 782   17.03.2014</t>
  </si>
  <si>
    <t>11.06.2021 № 828  15.04.2021</t>
  </si>
  <si>
    <t>18.06.2021 № 872  22.05.2017</t>
  </si>
  <si>
    <t>23.07.2021 № 1017  08.07.2021</t>
  </si>
  <si>
    <t>29.07.2021 № 1038   27.11.2020</t>
  </si>
  <si>
    <t>03.09.2021 № 1426  23.07.2021</t>
  </si>
  <si>
    <t>22.11.2021 № 1822  02.07.2021</t>
  </si>
  <si>
    <t>24.12.2021 № 2064  10.12.2021</t>
  </si>
  <si>
    <t>31.01.2022 № 68  20.12.2021</t>
  </si>
  <si>
    <t>04.02.2022 № 102  22.11.2021</t>
  </si>
  <si>
    <t>27.04.2022 № 804  10.06.2022</t>
  </si>
  <si>
    <t>18.07.2022 № 947  04.07.2022</t>
  </si>
  <si>
    <t>02.12.2022 № 1776  11.11.2022</t>
  </si>
  <si>
    <t>09.12.2022 № 1823  03.08.2016</t>
  </si>
  <si>
    <t>16.12.2022 № 1898  23.05.2022</t>
  </si>
  <si>
    <t>19.01.2023 № 59 30.12.2022</t>
  </si>
  <si>
    <t>19.01.2023 № 59  16.12.2022</t>
  </si>
  <si>
    <t>22.02.2023 № 242  03.02.2023</t>
  </si>
  <si>
    <t>06.04.2023 № 525  16.01.2023</t>
  </si>
  <si>
    <t>06.04.2023 № 525  01.08.2022</t>
  </si>
  <si>
    <t>30.03.2012  25.11.2011</t>
  </si>
  <si>
    <t>28.04.2012  17.01.2012</t>
  </si>
  <si>
    <t>28.05.2012   09.12.2010</t>
  </si>
  <si>
    <t>18.06.2012  03.04.2012</t>
  </si>
  <si>
    <t>06.07.2012  23.11.2011</t>
  </si>
  <si>
    <t>03.08.2012  04.06.2012</t>
  </si>
  <si>
    <t>09.08.2012   06.06.2012</t>
  </si>
  <si>
    <t>27.08.2012  27.10.2003</t>
  </si>
  <si>
    <t>03.09.2012  07.03.2012</t>
  </si>
  <si>
    <t>03.12.2012  28.10.2008</t>
  </si>
  <si>
    <t>24.12.2012  17.07.2012</t>
  </si>
  <si>
    <t>16.01.2013  22.03.2010</t>
  </si>
  <si>
    <t>31.01.2013  15.11.2012</t>
  </si>
  <si>
    <t>07.02.2013  31.01.2012</t>
  </si>
  <si>
    <t>26.02.2013   28.11.2011</t>
  </si>
  <si>
    <t>27.03.2013  30.12.2010</t>
  </si>
  <si>
    <t>02.04.2013   25.11.2010</t>
  </si>
  <si>
    <t>23.05.2013   10.04.2013</t>
  </si>
  <si>
    <t>27.08.2013  03.07.2013</t>
  </si>
  <si>
    <t>03.09.2013  18.08.2009</t>
  </si>
  <si>
    <t>08.10.2013  01.08.2013</t>
  </si>
  <si>
    <t>Ланцев Тимур Александрович</t>
  </si>
  <si>
    <t>Ланцев Лев Александрович</t>
  </si>
  <si>
    <t>18.03.2016  26.01.2016</t>
  </si>
  <si>
    <t>21.10.2013  26.08.2013</t>
  </si>
  <si>
    <t>27.11.2013  13.09.2013</t>
  </si>
  <si>
    <t>15.01.2014  07.06.2008</t>
  </si>
  <si>
    <t>23.01.2014  07.05.2013</t>
  </si>
  <si>
    <t>23.01.2014  11.10.2013</t>
  </si>
  <si>
    <t>14.02.2014  11.01.2011</t>
  </si>
  <si>
    <t>11.03.2014    21.10.2013</t>
  </si>
  <si>
    <t>11.03.2014    23.01.2014</t>
  </si>
  <si>
    <t>17.03.2014  30.04.2013</t>
  </si>
  <si>
    <t>26.03.2014   01.10.2013</t>
  </si>
  <si>
    <t>07.04.2014  06.02.2014</t>
  </si>
  <si>
    <t>10.04.2014  20.10.2011</t>
  </si>
  <si>
    <t>15.04.2014  11.02.2014</t>
  </si>
  <si>
    <t>07.04.2014  24.02.2014</t>
  </si>
  <si>
    <t>29.04.2014  08.08.2011</t>
  </si>
  <si>
    <t>23.05.2014  14.03.2014</t>
  </si>
  <si>
    <t>26.05.2014  30.01.2012</t>
  </si>
  <si>
    <t>30.05.2014  11.03.2014</t>
  </si>
  <si>
    <t>02.06.2014  19.08.2013</t>
  </si>
  <si>
    <t>03.06.2014  07.04.2014</t>
  </si>
  <si>
    <t>04.06.2014  15.10.2013</t>
  </si>
  <si>
    <t>25.07.2014  28.05.2014</t>
  </si>
  <si>
    <t>07.08.2014  21.07.2014</t>
  </si>
  <si>
    <t>19.08.2014  13.12.2011</t>
  </si>
  <si>
    <t>26.08.2014   03.08.2011</t>
  </si>
  <si>
    <t>22.09.2015  12.11.2012</t>
  </si>
  <si>
    <t>30.09.2015  25.07.2015</t>
  </si>
  <si>
    <t>06.10.2015  17.12.2012</t>
  </si>
  <si>
    <t>06.10.2015  10.03.2015</t>
  </si>
  <si>
    <t>08.10.2015  15.06.2010</t>
  </si>
  <si>
    <t>13.10.2015  04.07.2013</t>
  </si>
  <si>
    <t>20.10.2015  13.03.2014</t>
  </si>
  <si>
    <t>27.10.2015  30.04.2015</t>
  </si>
  <si>
    <t>09.11.2015  03.03.2005</t>
  </si>
  <si>
    <t>10.11.2015  18.11.2014</t>
  </si>
  <si>
    <t>16.11.2015  14.02.2013</t>
  </si>
  <si>
    <t>16.11.2015   15.12.2010</t>
  </si>
  <si>
    <t>20.11.2015   28.03.2013</t>
  </si>
  <si>
    <t>24.11.2015  16.10.2015</t>
  </si>
  <si>
    <t>26.11.2015  11.09.2015</t>
  </si>
  <si>
    <t>27.11.2015  12.10.2015</t>
  </si>
  <si>
    <t>30.11.2015    20.01.2014</t>
  </si>
  <si>
    <t>30.11.2015  29.09.2015</t>
  </si>
  <si>
    <t>07.12.2015   17.09.2012</t>
  </si>
  <si>
    <t>08.12.2015   16.04.2012</t>
  </si>
  <si>
    <t>14.12.2015   19.10.2015</t>
  </si>
  <si>
    <t>17.12.2015  02.04.2012</t>
  </si>
  <si>
    <t>22.12.2015  09.11.2015</t>
  </si>
  <si>
    <t>24.12.2015   30.09.2015</t>
  </si>
  <si>
    <t>28.12.2015   18.10.2011</t>
  </si>
  <si>
    <t>28.12.2015   25.08.2014</t>
  </si>
  <si>
    <t>28.12.2015  19.10.2015</t>
  </si>
  <si>
    <t>29.12.2015    01.09.2014</t>
  </si>
  <si>
    <t>11.01.2016   18.09.2015</t>
  </si>
  <si>
    <t>19.01.2016  07.04.2011</t>
  </si>
  <si>
    <t>20.01.2016  16.01.2015</t>
  </si>
  <si>
    <t>21.01.2016   08.04.2014</t>
  </si>
  <si>
    <t>10.02.2016    12.08.2009</t>
  </si>
  <si>
    <t>11.02.2016   27.11.2015</t>
  </si>
  <si>
    <t>15.02.2016  11.12.2015</t>
  </si>
  <si>
    <t>16.02.2016  22.12.2015</t>
  </si>
  <si>
    <t>17.02.2016  08.07.2015</t>
  </si>
  <si>
    <t>18.02.2016  29.04.2014</t>
  </si>
  <si>
    <t>26.02.2016  20.11.2015</t>
  </si>
  <si>
    <t>29.02.2016  02.10.2014</t>
  </si>
  <si>
    <t>09.03.2016  28.01.2016</t>
  </si>
  <si>
    <t>22.03.2016  22.12.2015</t>
  </si>
  <si>
    <t>04.04.2016    23.04.2012</t>
  </si>
  <si>
    <t>07.04.2016  26.08.2013</t>
  </si>
  <si>
    <t>11.04.2016    21.02.2012</t>
  </si>
  <si>
    <t>15.04.2016  26.01.2015</t>
  </si>
  <si>
    <t>10.05.2016  15.03.2016</t>
  </si>
  <si>
    <t>19.05.2016   28.03.2016</t>
  </si>
  <si>
    <t>24.05.2016  08.04.2016</t>
  </si>
  <si>
    <t>01.06.2016  05.04.2012</t>
  </si>
  <si>
    <t>14.06.2016  29.01.2016</t>
  </si>
  <si>
    <t>20.06.2016   21.04.2009</t>
  </si>
  <si>
    <t>22.06.2016  15.03.2016</t>
  </si>
  <si>
    <t>11.07.2016  20.10.2015</t>
  </si>
  <si>
    <t>18.07.2016   08.06.2016</t>
  </si>
  <si>
    <t>20.07.2016  05.09.2010</t>
  </si>
  <si>
    <t>28.07.2016   24.11.2015</t>
  </si>
  <si>
    <t>28.07.2016  30.04.2015</t>
  </si>
  <si>
    <t>02.08.2016   13.04.2015</t>
  </si>
  <si>
    <t>03.08.2016  27.06.2016</t>
  </si>
  <si>
    <t>04.08.2016  22.12.2009</t>
  </si>
  <si>
    <t>05.08.2016  09.06.2016</t>
  </si>
  <si>
    <t>08.08.2016   04.03.2016</t>
  </si>
  <si>
    <t>08.08.2016  15.07.2010</t>
  </si>
  <si>
    <t>08.08.2016  03.07.2015</t>
  </si>
  <si>
    <t>10.08.2016   22.07.2016</t>
  </si>
  <si>
    <t>15.08.2016   17.11.2015</t>
  </si>
  <si>
    <t>18.08.2016   21.06.2016</t>
  </si>
  <si>
    <t>22.08.2016   15.09.2014</t>
  </si>
  <si>
    <t>23.08.2016  27.04.2016</t>
  </si>
  <si>
    <t>30.08.2016   29.07.2011</t>
  </si>
  <si>
    <t>12.09.2016  14.07.2016</t>
  </si>
  <si>
    <t>27.09.2016   31.08.2010</t>
  </si>
  <si>
    <t>28.09.2016  26.05.2016</t>
  </si>
  <si>
    <t>30.09.2016   12.12.2012</t>
  </si>
  <si>
    <t>24.10.2016  08.09.2016</t>
  </si>
  <si>
    <t>27.10.2016   30.10.1989</t>
  </si>
  <si>
    <t>31.10.2016   07.09.2016</t>
  </si>
  <si>
    <t>03.11.2016   14.04.2014</t>
  </si>
  <si>
    <t>08.11.2016  01.09.2016</t>
  </si>
  <si>
    <t>16.11.2016    04.08.2016</t>
  </si>
  <si>
    <t>21.11.2016   04.10.2016</t>
  </si>
  <si>
    <t>22.11.2016  03.10.2016</t>
  </si>
  <si>
    <t>30.11.2016   13.10.2016</t>
  </si>
  <si>
    <t>05.12.2016  18.07.2016</t>
  </si>
  <si>
    <t>06.12.2016  10.10.2016</t>
  </si>
  <si>
    <t>14.12.2016  31.10.2016</t>
  </si>
  <si>
    <t>19.12.2016    23.09.2016</t>
  </si>
  <si>
    <t>21.12.2016  09.11.2016</t>
  </si>
  <si>
    <t>25.01.2017  01.12.2016</t>
  </si>
  <si>
    <t>26.01.2017  22.12.2016</t>
  </si>
  <si>
    <t>02.02.2017   16.12.2016</t>
  </si>
  <si>
    <t>03.02.2017  14.11.2011</t>
  </si>
  <si>
    <t>06.02.2017  17.10.2016</t>
  </si>
  <si>
    <t>08.02.2017   12.12.2016</t>
  </si>
  <si>
    <t>13.02.2017   24.10.2016</t>
  </si>
  <si>
    <t>15.02.2017   25.11.2016</t>
  </si>
  <si>
    <t>13.03.2017  27.07.2016</t>
  </si>
  <si>
    <t>20.03.2017  30.11.2016</t>
  </si>
  <si>
    <t>21.03.2017  02.09.2010</t>
  </si>
  <si>
    <t>27.03.2017  12.12.2016</t>
  </si>
  <si>
    <t>06.04.2017   07.12.2016</t>
  </si>
  <si>
    <t>12.04.2017  10.10.2011</t>
  </si>
  <si>
    <t>28.04.2017   04.12.2014</t>
  </si>
  <si>
    <t>28.04.2017   13.08.2012</t>
  </si>
  <si>
    <t>10.05.2017   14.05.2014</t>
  </si>
  <si>
    <t>15.05.2017  27.03.2017</t>
  </si>
  <si>
    <t>15.05.2017   28.12.2016</t>
  </si>
  <si>
    <t>02.06.2017  06.04.2017</t>
  </si>
  <si>
    <t>13.06.2017   24.04.2017</t>
  </si>
  <si>
    <t>16.06.2017   29.11.2013</t>
  </si>
  <si>
    <t>30.06.2017  28.04.2017</t>
  </si>
  <si>
    <t>06.07.2017  21.11.2016</t>
  </si>
  <si>
    <t>07.07.2017   21.11.2012</t>
  </si>
  <si>
    <t>07.07.2017  04.07.2013</t>
  </si>
  <si>
    <t>12.07.2017   22.05.2017</t>
  </si>
  <si>
    <t>24.07.2017  16.03.2016</t>
  </si>
  <si>
    <t>02.08.2017   29.05.2017</t>
  </si>
  <si>
    <t>18.08.2017    21.06.2017</t>
  </si>
  <si>
    <t>06.09.2017   01.11.2012</t>
  </si>
  <si>
    <t>06.09.2017  20.08.2015</t>
  </si>
  <si>
    <t>03.10.2017   11.08.2017</t>
  </si>
  <si>
    <t>05.10.2017   17.05.2017</t>
  </si>
  <si>
    <t>10.10.2017   29.07.2013</t>
  </si>
  <si>
    <t>11.10.2017    19.09.2017</t>
  </si>
  <si>
    <t>13.10.2017  21.07.2017</t>
  </si>
  <si>
    <t>26.10.2017   14.09.2017</t>
  </si>
  <si>
    <t>30.10.2017    03.05.2017</t>
  </si>
  <si>
    <t>31.10.2017   18.04.2013</t>
  </si>
  <si>
    <t>13.11.2017   05.09.2017</t>
  </si>
  <si>
    <t>15.11.2017   28.11.2016</t>
  </si>
  <si>
    <t>17.11.2017  31.01.2014</t>
  </si>
  <si>
    <t>20.11.2017   12.02.2013</t>
  </si>
  <si>
    <t>22.11.2017  10.02.2017</t>
  </si>
  <si>
    <t>27.11.2017  30.03.2010</t>
  </si>
  <si>
    <t>27.11.2017   28.09.2017</t>
  </si>
  <si>
    <t>08.12.2017   22.09.2017</t>
  </si>
  <si>
    <t>11.12.2017   21.09.2017</t>
  </si>
  <si>
    <t>19.12.2017   22.08.2017</t>
  </si>
  <si>
    <t>20.12.2017  13.11.2017</t>
  </si>
  <si>
    <t>16.01.2018   28.06.2016</t>
  </si>
  <si>
    <t>16.01.2018   20.11.2017</t>
  </si>
  <si>
    <t>18.01.2018   18.06.2014</t>
  </si>
  <si>
    <t>24.01.2018  12.02.2014</t>
  </si>
  <si>
    <t>25.01.2018   06.11.2012</t>
  </si>
  <si>
    <t>06.02.2018   01.12.2017</t>
  </si>
  <si>
    <t>26.02.2018  12.01.2018</t>
  </si>
  <si>
    <t>27.02.2018  21.12.2017</t>
  </si>
  <si>
    <t>27.02.2018  29.11.2010</t>
  </si>
  <si>
    <t>05.03.2018   27.12.2017</t>
  </si>
  <si>
    <t>07.03.2018   26.01.2018</t>
  </si>
  <si>
    <t>19.03.2018  20.12.2017</t>
  </si>
  <si>
    <t>29.03.2018   05.02.2018</t>
  </si>
  <si>
    <t>02.04.2018  27.02.2018</t>
  </si>
  <si>
    <t>16.04.2018  29.07.2016</t>
  </si>
  <si>
    <t>23.04.2018   04.12.2017</t>
  </si>
  <si>
    <t>25.04.2018  16.10.2017</t>
  </si>
  <si>
    <t>07.05.2018   16.03.2018</t>
  </si>
  <si>
    <t>10.05.2018  21.07.2014</t>
  </si>
  <si>
    <t>17.05.2018  03.08.2017</t>
  </si>
  <si>
    <t>29.05.2018  12.04.2018</t>
  </si>
  <si>
    <t>29.05.2018  14.02.2014</t>
  </si>
  <si>
    <t>18.06.2018   02.04.2018</t>
  </si>
  <si>
    <t>21.06.2018  07.05.2018</t>
  </si>
  <si>
    <t>04.07.2018    28.04.2018</t>
  </si>
  <si>
    <t>12.07.2018    29.11.2010</t>
  </si>
  <si>
    <t>16.07.2018  28.05.2018</t>
  </si>
  <si>
    <t>17.07.2018   11.11.2013</t>
  </si>
  <si>
    <t>27.07.2018   01.03.2018</t>
  </si>
  <si>
    <t>23.08.2018  14.06.2018</t>
  </si>
  <si>
    <t>19.09.2018  26.09.2012</t>
  </si>
  <si>
    <t>21.09.2018   26.04.2018</t>
  </si>
  <si>
    <t>24.09.2018   10.08.2018</t>
  </si>
  <si>
    <t>25.09.2018   16.07.2018</t>
  </si>
  <si>
    <t>01.10.2018   24.08.2018</t>
  </si>
  <si>
    <t>12.10.2018  20.07.2018</t>
  </si>
  <si>
    <t>15.10.2018  12.09.2018</t>
  </si>
  <si>
    <t>22.10.2018  05.09.2018</t>
  </si>
  <si>
    <t>26.10.2018  05.07.1988</t>
  </si>
  <si>
    <t>29.10.2018  29.06.2018</t>
  </si>
  <si>
    <t>01.11.2018  19.09.2018</t>
  </si>
  <si>
    <t>12.11.2018   11.06.2015</t>
  </si>
  <si>
    <t>15.11.2018  28.09.2018</t>
  </si>
  <si>
    <t>22.11.2018  24.09.2018</t>
  </si>
  <si>
    <t>28.11.2018  26.06.2018</t>
  </si>
  <si>
    <t>03.12.2018   08.10.2018</t>
  </si>
  <si>
    <t>04.12.2018    29.05.2017</t>
  </si>
  <si>
    <t>10.12.2018  23.05.2013</t>
  </si>
  <si>
    <t>18.12.2018  01.07.2013</t>
  </si>
  <si>
    <t>21.12.2018  26.12.2006</t>
  </si>
  <si>
    <t>21.12.2018  04.12.2017</t>
  </si>
  <si>
    <t>21.01.2019   10.12.2018</t>
  </si>
  <si>
    <t>07.02.2019   26.10.2018</t>
  </si>
  <si>
    <t>12.02.2019  16.01.2019</t>
  </si>
  <si>
    <t>22.02.2019  27.09.2018</t>
  </si>
  <si>
    <t>12.03.2019  26.07.2018</t>
  </si>
  <si>
    <t>15.03.2019  31.01.2019</t>
  </si>
  <si>
    <t>21.03.2019   24.01.2019</t>
  </si>
  <si>
    <t>25.03.2019  30.01.2019</t>
  </si>
  <si>
    <t>29.03.2019  02.11.2018</t>
  </si>
  <si>
    <t>01.04.2019  11.02.2019</t>
  </si>
  <si>
    <t>02.04.2019  25.02.2019</t>
  </si>
  <si>
    <t>02.04.2019  24.12.2018</t>
  </si>
  <si>
    <t>16.04.2019  11.02.2019</t>
  </si>
  <si>
    <t>13.05.2019   06.02.2019</t>
  </si>
  <si>
    <t>15.05.2019    13.09.2017</t>
  </si>
  <si>
    <t>22.05.2019   20.09.2019</t>
  </si>
  <si>
    <t>28.05.2019   26.03.2019</t>
  </si>
  <si>
    <t>03.06.2019   15.04.2019</t>
  </si>
  <si>
    <t>13.06.2019  29.11.2018</t>
  </si>
  <si>
    <t>01.07.2019   24.04.2019</t>
  </si>
  <si>
    <t>03.07.2019  29.03.2012</t>
  </si>
  <si>
    <t>03.07.2019  06.05.2019</t>
  </si>
  <si>
    <t>09.07.2019  29.01.2016</t>
  </si>
  <si>
    <t>15.07.2019  15.01.2014</t>
  </si>
  <si>
    <t>18.07.2019    27.05.2019</t>
  </si>
  <si>
    <t>22.07.2019  11.11.2013</t>
  </si>
  <si>
    <t>24.07.2019  27.03.2019</t>
  </si>
  <si>
    <t>24.07.2019   04.06.2019</t>
  </si>
  <si>
    <t>06.08.2019   03.12.2012</t>
  </si>
  <si>
    <t>09.08.2019   06.06.2019</t>
  </si>
  <si>
    <t>19.08.2019  29.05.2019</t>
  </si>
  <si>
    <t>19.08.2019  01.07.2019</t>
  </si>
  <si>
    <t>20.08.2019   04.07.2019</t>
  </si>
  <si>
    <t>26.08.2019    18.03.2019</t>
  </si>
  <si>
    <t>19.09.2019  20.02.2019</t>
  </si>
  <si>
    <t>30.09.2019  31.05.2019</t>
  </si>
  <si>
    <t>08.10.2019   27.02.2019</t>
  </si>
  <si>
    <t>08.10.2019   20.05.2019</t>
  </si>
  <si>
    <t>08.10.2019  13.03.2017</t>
  </si>
  <si>
    <t>08.10.2019   12.08.2019</t>
  </si>
  <si>
    <t>15.10.2019   02.02.2015</t>
  </si>
  <si>
    <t>21.10.2019  23.09.2019</t>
  </si>
  <si>
    <t>21.10.2019   16.09.2019</t>
  </si>
  <si>
    <t>24.10.2019  06.09.2019</t>
  </si>
  <si>
    <t>01.11.2019  23.09.2019</t>
  </si>
  <si>
    <t>08.11.2019  16.09.2019</t>
  </si>
  <si>
    <t>04.12.2019  02.10.2019</t>
  </si>
  <si>
    <t>31.12.2019  09.10.2019</t>
  </si>
  <si>
    <t>16.01.2020 № 25     25.11.2019</t>
  </si>
  <si>
    <t>03.02.2020 № 89      14.11.2019</t>
  </si>
  <si>
    <t>03.02.2020 № 89     13.01.2020</t>
  </si>
  <si>
    <t>10.02.2020 № 113        07.05.2018</t>
  </si>
  <si>
    <t>10.03.2020 № 208       29.08.2011</t>
  </si>
  <si>
    <t xml:space="preserve">13.03.2020 № 224     06.11.2012 </t>
  </si>
  <si>
    <t xml:space="preserve">13.03.2020 № 224     15.04.2019 </t>
  </si>
  <si>
    <t>13.03.2020 № 224      13.01.2020</t>
  </si>
  <si>
    <t xml:space="preserve">13.03.2020 № 224      02.03.2020 </t>
  </si>
  <si>
    <t xml:space="preserve">26.03.2020 № 284    09.12.2015 </t>
  </si>
  <si>
    <t xml:space="preserve">08.05.2020 № 428     02.04.2020 </t>
  </si>
  <si>
    <t xml:space="preserve">15.05.2020 № 454     02.12.2019 </t>
  </si>
  <si>
    <t>21.05.2020 № 509    08.08.2018</t>
  </si>
  <si>
    <t>21.05.2020 № 509    11.12.2013</t>
  </si>
  <si>
    <t>21.05.2020 № 509      20.03.2020</t>
  </si>
  <si>
    <t xml:space="preserve">15.06.2020 № 609     20.03.2020 </t>
  </si>
  <si>
    <t xml:space="preserve">26.06.2020 № 647     02.03.2020 </t>
  </si>
  <si>
    <t xml:space="preserve">09.07.2020 № 699     10.09.2012 </t>
  </si>
  <si>
    <t xml:space="preserve">07.08.2020 № 843   25.07.1995 </t>
  </si>
  <si>
    <t>20.08.2020 № 890    30.11.2018</t>
  </si>
  <si>
    <t>20.08.2020 № 890   17.07.2020</t>
  </si>
  <si>
    <t>20.08.2020 № 890    09.07.2020</t>
  </si>
  <si>
    <t>03.09.2020 № 951    28.09.2015</t>
  </si>
  <si>
    <t>03.09.2020 № 951   28.08.2020</t>
  </si>
  <si>
    <t xml:space="preserve">11.09.2020 № 982    27.07.2020 </t>
  </si>
  <si>
    <t xml:space="preserve">11.09.2020 № 982    04.09.2020 </t>
  </si>
  <si>
    <t>21.09.2020 № 1030     28.11.2013</t>
  </si>
  <si>
    <t>03.12.2020 № 1520   20.07.2019</t>
  </si>
  <si>
    <t>14.12.2020 № 1577   29.05.2020</t>
  </si>
  <si>
    <t>14.12.2020 № 1577   08.10.2020</t>
  </si>
  <si>
    <t>25.12.2020 № 1622   13.01.2020</t>
  </si>
  <si>
    <t>14.01.2021 № 15       06.11.2020</t>
  </si>
  <si>
    <t>08.02.2021 № 135   29.01.2021</t>
  </si>
  <si>
    <t>08.02.2021 № 135    27.08.2014</t>
  </si>
  <si>
    <t>12.02.2021 № 173    20.03.2020</t>
  </si>
  <si>
    <t>05.03.2021 № 283    19.02.2021</t>
  </si>
  <si>
    <t>12.03.2021 № 305    20.08.2020</t>
  </si>
  <si>
    <t>18.03.2021 № 340    19.02.2021</t>
  </si>
  <si>
    <t>01.04.2021 № 433    14.01.2021</t>
  </si>
  <si>
    <t>01.04.2021 № 433     15.02.2013</t>
  </si>
  <si>
    <t>01.04.2021 № 433    19.03.2021</t>
  </si>
  <si>
    <t>16.04.2021 № 545    16.10.2020</t>
  </si>
  <si>
    <t>23.04.2021 № 573   22.09.2020</t>
  </si>
  <si>
    <t>23.04.2021 № 573    04.09.2020</t>
  </si>
  <si>
    <t>Александрова Надежда Куприяновна  145-260-153 33</t>
  </si>
  <si>
    <t>23.04.2021 № 573    15.04.2021</t>
  </si>
  <si>
    <t>29.04.2021 № 605    25.02.2021</t>
  </si>
  <si>
    <t>29.04.2021 № 605   05.03.2021</t>
  </si>
  <si>
    <t>29.04.2021 № 605     24.10.2012</t>
  </si>
  <si>
    <t>13.05.2021 № 643    12.04.2021</t>
  </si>
  <si>
    <t>20.05.2021 № 686    26.03.2021</t>
  </si>
  <si>
    <t>20.05.2021 № 686    13.05.2021</t>
  </si>
  <si>
    <t>27.05.2021 № 745    13.05.2021</t>
  </si>
  <si>
    <t>27.05.2021 № 745             25.02.2021</t>
  </si>
  <si>
    <t>31.05.2021 № 758             15.04.2021</t>
  </si>
  <si>
    <t>31.05.2021 № 758                   27.05.2021</t>
  </si>
  <si>
    <t>25.06.2021 № 895               29.04.2021</t>
  </si>
  <si>
    <t>25.06.2021 № 895     29.04.2021</t>
  </si>
  <si>
    <t>01.07.2021 № 926       15.04.2021</t>
  </si>
  <si>
    <t>08.07.2021 № 956       28.06.2021</t>
  </si>
  <si>
    <t>23.07.2021 № 1017      28.06.2021</t>
  </si>
  <si>
    <t>29.07.2021 № 1038       14.03.2016</t>
  </si>
  <si>
    <t>06.08.2021 № 1078        31.10.2013</t>
  </si>
  <si>
    <t>20.08.2021 № 1342      29.07.2021</t>
  </si>
  <si>
    <t>27.08.2021 № 1374       29.07.2021</t>
  </si>
  <si>
    <t>27.08.2021 № 1374       23.07.2021</t>
  </si>
  <si>
    <t>20.09.2021 № 1539            03.09.2021</t>
  </si>
  <si>
    <t>24.09.2021 № 1558        11.06.2021</t>
  </si>
  <si>
    <t>24.09.2021 № 1558          27.08.2021</t>
  </si>
  <si>
    <t>19.10.2021 № 1683       02.07.2021</t>
  </si>
  <si>
    <t>22.10.2021 № 1694         11.10.2021</t>
  </si>
  <si>
    <t>22.10.2021 № 1694         17.06.2014</t>
  </si>
  <si>
    <t>26.11.2021 № 1853      01.11.2021</t>
  </si>
  <si>
    <t>24.12.2021 № 2064      22.11.2021</t>
  </si>
  <si>
    <t>21.01.2022 № 38      30.12.2021</t>
  </si>
  <si>
    <t>31.01.2022 № 68       24.03.2014</t>
  </si>
  <si>
    <t>31.01.2022 № 68       26.11.2021</t>
  </si>
  <si>
    <t>04.02.2022 № 102       03.12.2021</t>
  </si>
  <si>
    <t>11.02.2022 № 123      07.11.2017</t>
  </si>
  <si>
    <t>01.04.2022 № 380     09.04.2012</t>
  </si>
  <si>
    <t>01.04.2022 № 380   14.03.2022</t>
  </si>
  <si>
    <t>29.04.2022 № 543    11.04.2022</t>
  </si>
  <si>
    <t>29.04.2022 № 543      25.03.2022</t>
  </si>
  <si>
    <t>06.05.2022 № 569    21.02.2022</t>
  </si>
  <si>
    <t>13.05.2022 № 606     01.04.2022</t>
  </si>
  <si>
    <t>27.05.2022 № 676       29.04.2022</t>
  </si>
  <si>
    <t>27.05.2022 № 676       15.07.2021</t>
  </si>
  <si>
    <t>04.07.2022 № 818   27.05.2022</t>
  </si>
  <si>
    <t>08.07.2022 № 881   31.01.2022</t>
  </si>
  <si>
    <t>18.07.2022 № 947   10.09.1998</t>
  </si>
  <si>
    <t>25.07.2022 № 976   09.09.2013</t>
  </si>
  <si>
    <t>12.08.2022 № 1048   22.07.2022</t>
  </si>
  <si>
    <t>12.08.2022 № 1048   11.03.2012</t>
  </si>
  <si>
    <t>19.08.2022 № 1100   05.08.2022</t>
  </si>
  <si>
    <t>19.08.2022 № 1100  01.08.2022</t>
  </si>
  <si>
    <t>02.09.2022 № 1168   19.08.2022</t>
  </si>
  <si>
    <t>08.09.2022 № 1207    19.08.2022</t>
  </si>
  <si>
    <t>23.09.2022 № 1307  27.05.2022</t>
  </si>
  <si>
    <t>23.09.2022 № 1307  24.07.2018</t>
  </si>
  <si>
    <t>23.09.2022 № 1307  19.08.2022</t>
  </si>
  <si>
    <t>29.09.2022 № 1350  07.08.2020</t>
  </si>
  <si>
    <t>29.09.2022 № 1350  27.06.2022</t>
  </si>
  <si>
    <t>29.09.2022 № 1350  29.08.2022</t>
  </si>
  <si>
    <t>14.10.2022 № 1421  10.06.2022</t>
  </si>
  <si>
    <t>27.10.2022 № 1493  22.11.2018</t>
  </si>
  <si>
    <t>27.10.2022 № 1493  29.09.2022</t>
  </si>
  <si>
    <t>Ефимов Руслан Григорьевич</t>
  </si>
  <si>
    <t>Павлова Кира Викторовна</t>
  </si>
  <si>
    <t>Ефимов Глеб Русланович</t>
  </si>
  <si>
    <t>Яковлева Татьяна Валериевна</t>
  </si>
  <si>
    <t>Яковлев Богдан Артурович</t>
  </si>
  <si>
    <t>Яковлев Тимофей Артурович</t>
  </si>
  <si>
    <t>Порфирьев Алексей Анатольевич</t>
  </si>
  <si>
    <t>Порфирьев Матвей Алексеевич</t>
  </si>
  <si>
    <t>11.11.2022 № 1598  23.09.2022</t>
  </si>
  <si>
    <t>21.11.2022 № 1690  25.03.2022</t>
  </si>
  <si>
    <t>28.11.2022 № 1738  07.10.2022</t>
  </si>
  <si>
    <t>02.12.2022 № 1776  21.11.2022</t>
  </si>
  <si>
    <t>02.12.2022 № 1776  12.11.2013</t>
  </si>
  <si>
    <t>02.12.2022 № 1776  23.09.2022</t>
  </si>
  <si>
    <t>02.12.2022 № 1776  04.07.2022</t>
  </si>
  <si>
    <t>09.12.2022 № 1823  08.11.2022</t>
  </si>
  <si>
    <t>23.12.2022 № 1974  15.02.2011</t>
  </si>
  <si>
    <t>30.12.2022 № 2013  29.09.2022</t>
  </si>
  <si>
    <t>Федоров Артемий Максимович</t>
  </si>
  <si>
    <t>Гаврилова Ираида Михайловна</t>
  </si>
  <si>
    <t>Гаврилов Артём Олегович</t>
  </si>
  <si>
    <t>Арсентьев Евгений Владимирович</t>
  </si>
  <si>
    <t>Арсентьев Стахей Евгеньевич</t>
  </si>
  <si>
    <t>Горбунова Людмила Геннадьевна</t>
  </si>
  <si>
    <t>Горбунова Василиса Григорьевна</t>
  </si>
  <si>
    <t>01.08.2022 № 994   04.07.2022</t>
  </si>
  <si>
    <t>Никитина Стефания Гариевна</t>
  </si>
  <si>
    <t>Михайлов Станислав Анатольевич</t>
  </si>
  <si>
    <t>26.05.2023 № 828   21.04.2023</t>
  </si>
  <si>
    <t>26.05.2023 № 828    10.05.2023</t>
  </si>
  <si>
    <t>22.05.2023 № 806    02.02.2016</t>
  </si>
  <si>
    <t>26.05.2023 № 828    11.05.2023</t>
  </si>
  <si>
    <t>22.05.2023 № 806    08.09.2022</t>
  </si>
  <si>
    <t>22.05.2023 № 806    03.02.2012</t>
  </si>
  <si>
    <t>11.05.2023 № 775    06.04.2023</t>
  </si>
  <si>
    <t>11.05.2023 № 775    10.05.2023</t>
  </si>
  <si>
    <t>10.05.2023 № 771    03.04.2023</t>
  </si>
  <si>
    <t>10.05.2023 № 771    14.04.2023</t>
  </si>
  <si>
    <t>21.04.2023 № 644    14.04.2023</t>
  </si>
  <si>
    <t>21.04.2023 № 644   10.03.2023</t>
  </si>
  <si>
    <t xml:space="preserve">14.04.2023 № 601    06.04.2023  </t>
  </si>
  <si>
    <t>14.04.2023 № 601    07.10.2013</t>
  </si>
  <si>
    <t>14.04.2023 № 601    17.02.2023</t>
  </si>
  <si>
    <t>06.04.2023 № 525    26.01.2023</t>
  </si>
  <si>
    <t>06.04.2023 № 525    03.02.2023</t>
  </si>
  <si>
    <t>03.04.2023 № 494    26.11.2021</t>
  </si>
  <si>
    <t>17.03.2023 № 387    17.02.2023</t>
  </si>
  <si>
    <t>17.03.2023 № 387    02.03.2023</t>
  </si>
  <si>
    <t>10.03.2023 № 313    28.02.2023</t>
  </si>
  <si>
    <t>10.03.2023 № 313    17.02.2023</t>
  </si>
  <si>
    <t>10.03.2023 № 313    08.07.2022</t>
  </si>
  <si>
    <t>02.03.2023 № 281    30.12.2022</t>
  </si>
  <si>
    <t>02.03.2023 № 281    23.10.2018</t>
  </si>
  <si>
    <t>02.03.2023 № 281    13.02.2023</t>
  </si>
  <si>
    <t>22.02.2023 № 242    31.10.2022</t>
  </si>
  <si>
    <t>22.02.2023 № 242    01.03.2016</t>
  </si>
  <si>
    <t>22.02.2023 № 242    23.09.2022</t>
  </si>
  <si>
    <t>17.02.2023 № 193    28.11.2022</t>
  </si>
  <si>
    <t>17.02.2023 № 193    17.12.2018</t>
  </si>
  <si>
    <t>17.02.2023 № 193    01.08.2022</t>
  </si>
  <si>
    <t>03.02.2023 № 131    29.09.2022</t>
  </si>
  <si>
    <t>19.01.2023 № 59      28.11.2022</t>
  </si>
  <si>
    <t>16.01.2023 № 16      19.08.2022</t>
  </si>
  <si>
    <t>Мучуков Николай Валерьевич</t>
  </si>
  <si>
    <t>Мучукова Василиса Николаевна</t>
  </si>
  <si>
    <t>Григорьева Ангелина Валентиновна</t>
  </si>
  <si>
    <t>Григорьева Мария Валентиновна</t>
  </si>
  <si>
    <t>Ванисов Владислав Юрьевич</t>
  </si>
  <si>
    <t>Ванисов Ярослав Владиславович</t>
  </si>
  <si>
    <t>Ванисов Артур Владиславович</t>
  </si>
  <si>
    <t>Ванисов Мирон Владиславович</t>
  </si>
  <si>
    <t>31.05.2023 № 866  10.03.2023</t>
  </si>
  <si>
    <t>31.05.2023 № 866     03.04.2023</t>
  </si>
  <si>
    <t>31.05.2023 № 866   27.04.2023</t>
  </si>
  <si>
    <t xml:space="preserve">Глава администрации Калининского района города Чебоксары           </t>
  </si>
  <si>
    <t xml:space="preserve">                  (подпись, дата),</t>
  </si>
  <si>
    <t xml:space="preserve">СПИСОК                             
молодых семей - участников мероприятия по обеспечению жильем молодых семей                                                                                                                                                                                                                                                                                                                                                                                                                                                                                                                                                                                                                                                                                                                                                                                                                                                                                                                                                                                                                                                            государственной программы Российской Федерации «Обеспечение доступным и комфортным жильем и коммунальными услугами граждан Российской Федерации»,                                                                                                                                                                                                                                                                                                                                                                                                                                                  изъявивших желание получить социальную выплату в 2024 году                                                                                                                                                                                                                                                                                                                                              Администрация Калининского района   города Чебоксары Чувашской Республики                                  </t>
  </si>
  <si>
    <t xml:space="preserve">Хайдукова Ольга Витальевна   </t>
  </si>
  <si>
    <t xml:space="preserve">Федоров Алексей Валентинович   </t>
  </si>
  <si>
    <t xml:space="preserve">Петрова Наталия Евгеньевна  </t>
  </si>
  <si>
    <t xml:space="preserve">Иванова Анастасия Юрьевна   </t>
  </si>
  <si>
    <t xml:space="preserve">Алексеев Игорь Владимирович   </t>
  </si>
  <si>
    <t xml:space="preserve">Солдатов Сергей Геннадьевич   </t>
  </si>
  <si>
    <t xml:space="preserve">Панченкова Наталия Андреевна </t>
  </si>
  <si>
    <t xml:space="preserve">Мресов Александр Петрович  </t>
  </si>
  <si>
    <t xml:space="preserve">Чуксина Инесса Юрьевна      </t>
  </si>
  <si>
    <t xml:space="preserve">Гаврилов Евгений Владимирович </t>
  </si>
  <si>
    <t xml:space="preserve">Родионова Ксения Витальевна   </t>
  </si>
  <si>
    <t xml:space="preserve">Тихонов Сергей Владимирович   </t>
  </si>
  <si>
    <t xml:space="preserve">Савдерова Ася Александровна   </t>
  </si>
  <si>
    <t xml:space="preserve">Яковлев Юрий Иванович        </t>
  </si>
  <si>
    <t xml:space="preserve">Суркин Денис Владимирович  </t>
  </si>
  <si>
    <t xml:space="preserve">Борисова Анна Владимировна   </t>
  </si>
  <si>
    <t xml:space="preserve">Пыркина Екатерина Владимировна  </t>
  </si>
  <si>
    <t xml:space="preserve">Мокина Ольга Геннадьевна      </t>
  </si>
  <si>
    <t xml:space="preserve">Николаева Анастасия Витальевна   </t>
  </si>
  <si>
    <t xml:space="preserve">Толстова Яна Владимировна  </t>
  </si>
  <si>
    <t xml:space="preserve">Степанова Наталия Владимировна   </t>
  </si>
  <si>
    <t xml:space="preserve">Трофимова Елена Владимировна  </t>
  </si>
  <si>
    <t xml:space="preserve">Суворова Екатерина Викторовна  </t>
  </si>
  <si>
    <t xml:space="preserve">Сергеева Ирина Юрьевна       </t>
  </si>
  <si>
    <t xml:space="preserve">Александрова Олеся Олеговна  </t>
  </si>
  <si>
    <t xml:space="preserve">Шингалов Иван Михайлович   </t>
  </si>
  <si>
    <t xml:space="preserve">Журавлева Елена Юрьевна      </t>
  </si>
  <si>
    <t xml:space="preserve">Титова Анастасия Александровна </t>
  </si>
  <si>
    <t xml:space="preserve">Титов Валерий Станиславович   </t>
  </si>
  <si>
    <t xml:space="preserve">Титова София Валерьевна              </t>
  </si>
  <si>
    <t xml:space="preserve">Титов Данил Валерьевич              </t>
  </si>
  <si>
    <t xml:space="preserve">Титов Демьян Валерьевич     </t>
  </si>
  <si>
    <t xml:space="preserve">Михайлова Наталья Алексеевна   </t>
  </si>
  <si>
    <t xml:space="preserve">Павлова Анастасия Владимировна </t>
  </si>
  <si>
    <t xml:space="preserve">Антонова Ольга Борисовна </t>
  </si>
  <si>
    <t xml:space="preserve">Антонова Александра Александровна  </t>
  </si>
  <si>
    <t xml:space="preserve">Алексеева Ирина Александровна   </t>
  </si>
  <si>
    <t xml:space="preserve">Иванов Александр Николаевич   </t>
  </si>
  <si>
    <t xml:space="preserve">Лепёшкина Татьяна Валерьевна   </t>
  </si>
  <si>
    <t xml:space="preserve">Платонов Сергей Михайлович  </t>
  </si>
  <si>
    <t xml:space="preserve">Бахриева Анна Алексеевна     </t>
  </si>
  <si>
    <t xml:space="preserve">Васильева Людмила Владимировна   </t>
  </si>
  <si>
    <t xml:space="preserve">Банщикова Зоя Олеговна        </t>
  </si>
  <si>
    <t xml:space="preserve">Романов Анатолий Андреевич   </t>
  </si>
  <si>
    <t xml:space="preserve">Горбунова Мария Викторовна   </t>
  </si>
  <si>
    <t xml:space="preserve">Митрофанова Людмила Александровна </t>
  </si>
  <si>
    <t xml:space="preserve">Ефимова Оксана Юрьевна     </t>
  </si>
  <si>
    <t xml:space="preserve">Антонова Мальвина Игоревна   </t>
  </si>
  <si>
    <t xml:space="preserve">Емельянов Александр Владиленович    </t>
  </si>
  <si>
    <t xml:space="preserve">Яковлева Оксана Валерьевна  </t>
  </si>
  <si>
    <t xml:space="preserve">Алексеева Ирина Вадимовна   </t>
  </si>
  <si>
    <t xml:space="preserve">Львова Галина Александровна   </t>
  </si>
  <si>
    <t xml:space="preserve">Сорокин Александр Ильич    </t>
  </si>
  <si>
    <t xml:space="preserve">Тимофеева Марина Александровна  </t>
  </si>
  <si>
    <t xml:space="preserve">Иванова Анна Михайловна     </t>
  </si>
  <si>
    <t xml:space="preserve">Афанасьев Николай Иванович   </t>
  </si>
  <si>
    <t xml:space="preserve">Смирнова Татьяна Петровна   </t>
  </si>
  <si>
    <t xml:space="preserve">Савинова Татьяна Александровна   </t>
  </si>
  <si>
    <t xml:space="preserve">Алексеева Наталия Николаевна   </t>
  </si>
  <si>
    <t xml:space="preserve">Саперова Александра Вячеславовна   </t>
  </si>
  <si>
    <t xml:space="preserve">Косолапова Надежда Валерьевна  </t>
  </si>
  <si>
    <t xml:space="preserve">Мочалова Светлана Валерьевна  </t>
  </si>
  <si>
    <t xml:space="preserve">Константинова Наталья Валерьевна   </t>
  </si>
  <si>
    <t xml:space="preserve">Кириллова Наталия Витальевна  </t>
  </si>
  <si>
    <t xml:space="preserve">Кадыкова Ульяна Радиковна   </t>
  </si>
  <si>
    <t xml:space="preserve">Рябчикова Анастасия Михайловна   </t>
  </si>
  <si>
    <t xml:space="preserve">Гурьева Роза Владиславовна   </t>
  </si>
  <si>
    <t xml:space="preserve">Павлова Ирина Александровна  </t>
  </si>
  <si>
    <t xml:space="preserve">Павлова Алина Константиновна   </t>
  </si>
  <si>
    <t xml:space="preserve">Ильина Ирина Анатольевна  </t>
  </si>
  <si>
    <t xml:space="preserve">Мацнева Анастасия Владимировна   </t>
  </si>
  <si>
    <t xml:space="preserve">Кудрявцева Аэлита Владимировна   </t>
  </si>
  <si>
    <t xml:space="preserve">Воробьев Сергей Вячеславович   </t>
  </si>
  <si>
    <t xml:space="preserve">Мотов Владимир Михайлович  </t>
  </si>
  <si>
    <t xml:space="preserve">Потапова Оксана Владимировна   </t>
  </si>
  <si>
    <t xml:space="preserve">Орлов Дмитрий Александрович   </t>
  </si>
  <si>
    <t xml:space="preserve">Архипова Евгения Витальевна   </t>
  </si>
  <si>
    <t xml:space="preserve">Никитин Андрей Юрьевич       </t>
  </si>
  <si>
    <t xml:space="preserve">Любачина Евфросиния Анатольевна   </t>
  </si>
  <si>
    <t xml:space="preserve">Маркова Ирина Александровна </t>
  </si>
  <si>
    <t xml:space="preserve">Максимова Надежда Львовна  </t>
  </si>
  <si>
    <t xml:space="preserve">Соснова Маргарита Вячеславовна   </t>
  </si>
  <si>
    <t xml:space="preserve">Тимофеева Александра Владимировна   </t>
  </si>
  <si>
    <t xml:space="preserve">Сурнаева Елена Юрьевна        </t>
  </si>
  <si>
    <t xml:space="preserve">Новикова Анна Сергеевна      </t>
  </si>
  <si>
    <t xml:space="preserve">Фадеева Вероника Олеговна   </t>
  </si>
  <si>
    <t xml:space="preserve">Романова Наталия Юрьевна   </t>
  </si>
  <si>
    <t xml:space="preserve">Алаева Анастасия Валериевна  </t>
  </si>
  <si>
    <t xml:space="preserve">Егоров Олег Геннадьевич      </t>
  </si>
  <si>
    <t xml:space="preserve">Федотова Галина Ивановна   </t>
  </si>
  <si>
    <t xml:space="preserve">Гордеева Анна Олеговна     </t>
  </si>
  <si>
    <t xml:space="preserve">Ермолаева Татьяна Вячеславовна   </t>
  </si>
  <si>
    <t xml:space="preserve">Беляев Дмитрий Геннадьевич     </t>
  </si>
  <si>
    <t xml:space="preserve">Храмов Анатолий Юрьевич  </t>
  </si>
  <si>
    <t xml:space="preserve">Расколова Эльвира Анатольевна   </t>
  </si>
  <si>
    <t xml:space="preserve">Александрова Анна Валерьевна   </t>
  </si>
  <si>
    <t xml:space="preserve">Кириллова Ольга Геннадьевна   </t>
  </si>
  <si>
    <t xml:space="preserve">Ананьева Оксана Олеговна     </t>
  </si>
  <si>
    <t xml:space="preserve">Хлебнов Максим Владимирович   </t>
  </si>
  <si>
    <t xml:space="preserve">Романов Никита Александрович    </t>
  </si>
  <si>
    <t xml:space="preserve">Бедимогов Хайрулло Махмадзоирович  </t>
  </si>
  <si>
    <t xml:space="preserve">Григорьева Екатерина Александровна </t>
  </si>
  <si>
    <t xml:space="preserve">Иванова Анастасия Евгеньевна   </t>
  </si>
  <si>
    <t xml:space="preserve">Ванисова Татьяна Анатольевна   </t>
  </si>
  <si>
    <t xml:space="preserve">Белоносова Вера Владиславна  </t>
  </si>
  <si>
    <t xml:space="preserve">Осипов Дмитрий Анатольевич   </t>
  </si>
  <si>
    <t xml:space="preserve">Федоров Александр Анатольевич   </t>
  </si>
  <si>
    <t xml:space="preserve">Салмина Анна Николаевна       </t>
  </si>
  <si>
    <t xml:space="preserve">Васильев Алексей Владимирович   </t>
  </si>
  <si>
    <t xml:space="preserve">Трифонова Ирина Вячеславовна   </t>
  </si>
  <si>
    <t xml:space="preserve">Семенов Артур Юрьевич     </t>
  </si>
  <si>
    <t xml:space="preserve">Титова Виктория Юрьевна      </t>
  </si>
  <si>
    <t xml:space="preserve">Филиппова Ольга Тимофеевна  </t>
  </si>
  <si>
    <t xml:space="preserve">Головин Дмитрий Юрьевич    </t>
  </si>
  <si>
    <t xml:space="preserve">Егорова Любовь Валерьевна   </t>
  </si>
  <si>
    <t xml:space="preserve">Ядров Николай Романович     </t>
  </si>
  <si>
    <t xml:space="preserve">Иванова Ксения Валерьевна   </t>
  </si>
  <si>
    <t xml:space="preserve">Виссарова Анастасия Игоревна   </t>
  </si>
  <si>
    <t xml:space="preserve">Акшарова Екатерина Геннадьевна   </t>
  </si>
  <si>
    <t xml:space="preserve">Трофимова Людмила Владимировна   </t>
  </si>
  <si>
    <t xml:space="preserve">Николаев Сергей Леонидович  </t>
  </si>
  <si>
    <t xml:space="preserve">Андреева Екатерина Анатольевна   </t>
  </si>
  <si>
    <t xml:space="preserve">Максимова Наталия Федоровна    </t>
  </si>
  <si>
    <t xml:space="preserve">Ерёмина Наталия Андреевна   </t>
  </si>
  <si>
    <t xml:space="preserve">Храмов Сергей Михайлович   </t>
  </si>
  <si>
    <t xml:space="preserve">Яковлева Анастасия Александровна   </t>
  </si>
  <si>
    <t xml:space="preserve">Тимофеева Ксения Владиславовна   </t>
  </si>
  <si>
    <t xml:space="preserve">Гурьева Валентина Валерьевна   </t>
  </si>
  <si>
    <t xml:space="preserve">Павлова Елена Васильевна       </t>
  </si>
  <si>
    <t xml:space="preserve">Ефремова Елена Петровна       </t>
  </si>
  <si>
    <t xml:space="preserve">Ерзукова Татьяна Витальевна   </t>
  </si>
  <si>
    <t xml:space="preserve">Леонтьева Ксения Валерьевна  </t>
  </si>
  <si>
    <t xml:space="preserve">Кораков Сергей Валерьевич  </t>
  </si>
  <si>
    <t xml:space="preserve">Кузнецов Юрий Владимирович   </t>
  </si>
  <si>
    <t xml:space="preserve">Белов Алексей Александрович  </t>
  </si>
  <si>
    <t xml:space="preserve">Архипова Светлана Борисовна   </t>
  </si>
  <si>
    <t xml:space="preserve">Васильев Алексей Вениаминович   </t>
  </si>
  <si>
    <t xml:space="preserve">Баранчаева Екатерина Владиславовна   </t>
  </si>
  <si>
    <t xml:space="preserve">Коновалова Татьяна Евгеньевна   </t>
  </si>
  <si>
    <t xml:space="preserve">Царёва Анжелика Львовна       </t>
  </si>
  <si>
    <t xml:space="preserve">Крянина Наталья Николаевна   </t>
  </si>
  <si>
    <t xml:space="preserve">Феофанов Игорь Витальевич   </t>
  </si>
  <si>
    <t xml:space="preserve">Мастерова Ирина Константиновна   </t>
  </si>
  <si>
    <t xml:space="preserve">Трофимова Елена Викторовна  </t>
  </si>
  <si>
    <t xml:space="preserve">Баданов Эрнест Эдуардович   </t>
  </si>
  <si>
    <t xml:space="preserve">Владимирова Анна Павловна  </t>
  </si>
  <si>
    <t xml:space="preserve">Сергеева Татьяна Васильевна  </t>
  </si>
  <si>
    <t xml:space="preserve">Максимова Наталья Валерьевна   </t>
  </si>
  <si>
    <t xml:space="preserve">Штыбина Екатерина Андреевна   </t>
  </si>
  <si>
    <t xml:space="preserve">Покровский Евгений Иванович   </t>
  </si>
  <si>
    <t xml:space="preserve">Петрова Екатерина Валерьевна  </t>
  </si>
  <si>
    <t xml:space="preserve">Андронова Анастасия Гелиевна  </t>
  </si>
  <si>
    <t xml:space="preserve">Воробьева Анастасия Юрьевна    </t>
  </si>
  <si>
    <t xml:space="preserve">Никитина Инесса Юрьевна    </t>
  </si>
  <si>
    <t xml:space="preserve">Николаева Анастасия Владимировна   </t>
  </si>
  <si>
    <t xml:space="preserve">Павлов Денис Гордеевич       </t>
  </si>
  <si>
    <t xml:space="preserve">Трофимов Александр Иванович   </t>
  </si>
  <si>
    <t xml:space="preserve">Корытникова Марина Ильинична  </t>
  </si>
  <si>
    <t xml:space="preserve">Прокопьев Леонид Валерьевич   </t>
  </si>
  <si>
    <t xml:space="preserve">Денисова Майя Владиславовна   </t>
  </si>
  <si>
    <t xml:space="preserve">Доброхотова Екатерина Юрьевна   </t>
  </si>
  <si>
    <t xml:space="preserve">Степанов Олег Эдуардович     </t>
  </si>
  <si>
    <t xml:space="preserve">Абдюшева Инна Николаевна   </t>
  </si>
  <si>
    <t xml:space="preserve">Федоров Максим Васильевич   </t>
  </si>
  <si>
    <t xml:space="preserve">Николаев Артур Радиславович   </t>
  </si>
  <si>
    <t xml:space="preserve">Цветкова Надежда Леонидовна   </t>
  </si>
  <si>
    <t xml:space="preserve">Михайлов Анатолий Александрович   </t>
  </si>
  <si>
    <t xml:space="preserve">Герасимова Мария Петровна   </t>
  </si>
  <si>
    <t xml:space="preserve">Кондратьев Алексей Альбертович   </t>
  </si>
  <si>
    <t xml:space="preserve">Григорьева Ольга Владиславна    </t>
  </si>
  <si>
    <t xml:space="preserve">Воронов Федор Геннадьевич  </t>
  </si>
  <si>
    <t xml:space="preserve">Ильин Алексей Владимирович    </t>
  </si>
  <si>
    <t xml:space="preserve">Федорова Оксана Сергеевна   </t>
  </si>
  <si>
    <t xml:space="preserve">Димитриева Ольга Владимировна </t>
  </si>
  <si>
    <t xml:space="preserve">Гусев Андрей Викторович     </t>
  </si>
  <si>
    <t xml:space="preserve">Абрамов Артем Николаевич   </t>
  </si>
  <si>
    <t xml:space="preserve">Данилов Роман Николаевич   </t>
  </si>
  <si>
    <t xml:space="preserve">Иванова Ксения Витальевна  </t>
  </si>
  <si>
    <t xml:space="preserve">Иванова Наталия Валерьевна  </t>
  </si>
  <si>
    <t xml:space="preserve">Кольцов Геннадий Анатольевич   </t>
  </si>
  <si>
    <t xml:space="preserve">Ходарова Светлана Ивановна   </t>
  </si>
  <si>
    <t xml:space="preserve">Шорнова Алена Андреевна     </t>
  </si>
  <si>
    <t xml:space="preserve">Штучка Александра Геннадьевна   </t>
  </si>
  <si>
    <t xml:space="preserve">Яковлева Оксана Валерьевна   </t>
  </si>
  <si>
    <t xml:space="preserve">Архипова Екатерина Станиславна   </t>
  </si>
  <si>
    <t xml:space="preserve">Волкова Татьяна Анатольевна  </t>
  </si>
  <si>
    <t xml:space="preserve">Васильев Роман Сергеевич     </t>
  </si>
  <si>
    <t xml:space="preserve">Леонтьева Марина Анатольевна    </t>
  </si>
  <si>
    <t xml:space="preserve">Кудряшов Александр Сергеевич   </t>
  </si>
  <si>
    <t xml:space="preserve">Михайлова Алёна Николаевна    </t>
  </si>
  <si>
    <t xml:space="preserve">Ланцев Александр Витальевич  </t>
  </si>
  <si>
    <t xml:space="preserve">Головунин Дмитрий Игоревич   </t>
  </si>
  <si>
    <t xml:space="preserve">Тихонова Наталия Сергеевна   </t>
  </si>
  <si>
    <t xml:space="preserve">Дмитриева Ирина Валентиновна   </t>
  </si>
  <si>
    <t xml:space="preserve">Нестеров Сергей Германович  </t>
  </si>
  <si>
    <t xml:space="preserve">Филиппова Евсевия Васильевна   </t>
  </si>
  <si>
    <t xml:space="preserve">Пигиняшкина Елена Валентиновна   </t>
  </si>
  <si>
    <t xml:space="preserve">Чехулев Сергей Викторович  </t>
  </si>
  <si>
    <t xml:space="preserve">Макарова Раиса Александровна   </t>
  </si>
  <si>
    <t xml:space="preserve">Амасева Алена Геннадьевна  </t>
  </si>
  <si>
    <t xml:space="preserve">Илюшина Кристина Вячеславовна   </t>
  </si>
  <si>
    <t xml:space="preserve">Морозов Роман Владимирович  </t>
  </si>
  <si>
    <t xml:space="preserve">Калинин Михаил Александрович  </t>
  </si>
  <si>
    <t xml:space="preserve">Машуркин Андрей Владимирович   </t>
  </si>
  <si>
    <t xml:space="preserve">Николаев Дмитрий Юрьевич   </t>
  </si>
  <si>
    <t xml:space="preserve">Иванова Ирина Анатольевна   </t>
  </si>
  <si>
    <t xml:space="preserve">Алексеева Анжела Сергеевна   </t>
  </si>
  <si>
    <t xml:space="preserve">Андреева Зита Валерьевна     </t>
  </si>
  <si>
    <t xml:space="preserve">Матвеева Кристина Сергеевна  </t>
  </si>
  <si>
    <t xml:space="preserve">Егорова Екатерина Николаевна </t>
  </si>
  <si>
    <t xml:space="preserve">Кузнецов Андрей Владимирович   </t>
  </si>
  <si>
    <t xml:space="preserve">Алякина Наталья Александровна  </t>
  </si>
  <si>
    <t xml:space="preserve">Тихонов Владимир Леонидович   </t>
  </si>
  <si>
    <t xml:space="preserve">Ердименова Анастасия Алексеевна   </t>
  </si>
  <si>
    <t xml:space="preserve">Тимофеев Александр Владимирович   </t>
  </si>
  <si>
    <t xml:space="preserve">Трофимов Артур Вениаминович   </t>
  </si>
  <si>
    <t xml:space="preserve">Ананьев Максим Сергеевич  </t>
  </si>
  <si>
    <t xml:space="preserve">Захаров Владимир Юрьевич   </t>
  </si>
  <si>
    <t xml:space="preserve">Васильева Алена Анатольевна  </t>
  </si>
  <si>
    <t xml:space="preserve">Дмитриева Лада Владимировна   </t>
  </si>
  <si>
    <t xml:space="preserve">Кондратьев Андрей Владимирович    </t>
  </si>
  <si>
    <t xml:space="preserve">Голубчиков Роман Сергеевич </t>
  </si>
  <si>
    <t xml:space="preserve">Сильвестрова Алена Валентиновна   </t>
  </si>
  <si>
    <t xml:space="preserve">Каруева Алина Владимировна  </t>
  </si>
  <si>
    <t xml:space="preserve">Фомина Марина Владимировна   </t>
  </si>
  <si>
    <t xml:space="preserve">Шашкина Алена Виссарионовна    </t>
  </si>
  <si>
    <t xml:space="preserve">Спиридонов Сергей Евгеньевич   </t>
  </si>
  <si>
    <t xml:space="preserve">Кулагина Светлана Владимировна   </t>
  </si>
  <si>
    <t xml:space="preserve">Рафанова Олеся Сергеевна    </t>
  </si>
  <si>
    <t xml:space="preserve">Султанова Ксения Сергеевна     </t>
  </si>
  <si>
    <t xml:space="preserve">Черняева Анастасия Анатольевна   </t>
  </si>
  <si>
    <t xml:space="preserve">Петров Сергей Николаевич     </t>
  </si>
  <si>
    <t xml:space="preserve">Федоров Максим Владимирович  </t>
  </si>
  <si>
    <t xml:space="preserve">Федорова Евгения Александровна   </t>
  </si>
  <si>
    <t xml:space="preserve">Федоров Даниил Максимович   </t>
  </si>
  <si>
    <t xml:space="preserve">Якимова Анастасия Алексеевна    </t>
  </si>
  <si>
    <t xml:space="preserve">Смирнов Денис Сергеевич   </t>
  </si>
  <si>
    <t xml:space="preserve">Разбаков Олег Александрович </t>
  </si>
  <si>
    <t xml:space="preserve">Сенько Александр Михайлович   </t>
  </si>
  <si>
    <t xml:space="preserve">Никитина Алена Евгеньевна  </t>
  </si>
  <si>
    <t xml:space="preserve">Галкина Юлия Георгиевна     </t>
  </si>
  <si>
    <t xml:space="preserve">Васильева Александра Альбертовна   </t>
  </si>
  <si>
    <t xml:space="preserve">Васильева Татьяна Геннадьевна   </t>
  </si>
  <si>
    <t xml:space="preserve">Павлова Раиса Александровна   </t>
  </si>
  <si>
    <t xml:space="preserve">Алексеева Надежда Сергеевна    </t>
  </si>
  <si>
    <t xml:space="preserve">Кудряшов Константин Геннадьевич  </t>
  </si>
  <si>
    <t xml:space="preserve">Карзанова Оксана Николаевна  </t>
  </si>
  <si>
    <t xml:space="preserve">Леонтьев Дмитрий Альбертович   </t>
  </si>
  <si>
    <t xml:space="preserve">Никитин Артем Валерьевич   </t>
  </si>
  <si>
    <t xml:space="preserve">Данилов Эдуард Леонидович </t>
  </si>
  <si>
    <t xml:space="preserve">Сперанский Михаил Сергеевич   </t>
  </si>
  <si>
    <t xml:space="preserve">Егорова Оксана Николаевна   </t>
  </si>
  <si>
    <t xml:space="preserve">Сильвестрова Анна Дмитриевна  </t>
  </si>
  <si>
    <t xml:space="preserve">Иванова Мария Михайловна   </t>
  </si>
  <si>
    <t xml:space="preserve">Веселов Михаил Владимирович  </t>
  </si>
  <si>
    <t xml:space="preserve">Франчук Елена Васильевна   </t>
  </si>
  <si>
    <t xml:space="preserve">Невидомова Стелла Сергеевна    </t>
  </si>
  <si>
    <t xml:space="preserve">Дмитриев Николай Иванович  </t>
  </si>
  <si>
    <t xml:space="preserve">Сильвестрова Анжелика Павловна    </t>
  </si>
  <si>
    <t xml:space="preserve">Иванов Николай Валерьевич  </t>
  </si>
  <si>
    <t xml:space="preserve">Гранитова Валентина Николаевна   </t>
  </si>
  <si>
    <t xml:space="preserve">Гранитов Антон Романович </t>
  </si>
  <si>
    <t xml:space="preserve">Павлов Артур Александрович    </t>
  </si>
  <si>
    <t xml:space="preserve">Нагорова Олеся Николаевна  </t>
  </si>
  <si>
    <t xml:space="preserve">Любимова Наталия Николаевна    </t>
  </si>
  <si>
    <t xml:space="preserve">Исаев Сергей Валентинович  </t>
  </si>
  <si>
    <t xml:space="preserve">Егоров Валерий Юрьевич       </t>
  </si>
  <si>
    <t xml:space="preserve">Любимов Анатолий Сергеевич   </t>
  </si>
  <si>
    <t xml:space="preserve">Грибова Алиса Михайловна   </t>
  </si>
  <si>
    <t xml:space="preserve">Артемьева Ольга Сергеевна </t>
  </si>
  <si>
    <t xml:space="preserve">Петров Максим Юрьевич        </t>
  </si>
  <si>
    <t xml:space="preserve">Рисков Артем Геннадьевич    </t>
  </si>
  <si>
    <t xml:space="preserve">Мосолова Екатерина Андреевна  </t>
  </si>
  <si>
    <t xml:space="preserve">Маркитанов Александр Владимирович   </t>
  </si>
  <si>
    <t xml:space="preserve">Никифоров Сергей Юрьевич  </t>
  </si>
  <si>
    <t xml:space="preserve">Сильвестров Александр Иванович   </t>
  </si>
  <si>
    <t xml:space="preserve">Николаева Александра Васильевна   </t>
  </si>
  <si>
    <t xml:space="preserve">Симакова Ирина Сергеевна    </t>
  </si>
  <si>
    <t xml:space="preserve">Алексеев Иван Викторович </t>
  </si>
  <si>
    <t xml:space="preserve">Павлова Ирина Валерьевна    </t>
  </si>
  <si>
    <t xml:space="preserve">Данилова Елена Юрьевна           </t>
  </si>
  <si>
    <t xml:space="preserve">Трифонова Алена Геннадьевна    </t>
  </si>
  <si>
    <t xml:space="preserve">Станкеев Владимир Владимирович  </t>
  </si>
  <si>
    <t xml:space="preserve">Мухарова Светлана Владимировна    </t>
  </si>
  <si>
    <t xml:space="preserve">Дмитриев Константин Игоревич </t>
  </si>
  <si>
    <t xml:space="preserve">Васильев Дмитрий Владимирович  </t>
  </si>
  <si>
    <t xml:space="preserve">Смелов Иван Иосифович          </t>
  </si>
  <si>
    <t xml:space="preserve">Семенова Татьяна Сергеевна   </t>
  </si>
  <si>
    <t xml:space="preserve">Александров Федор Геннадьевич   </t>
  </si>
  <si>
    <t xml:space="preserve">Кириллова Екатерина Петровна    </t>
  </si>
  <si>
    <t xml:space="preserve">Шишкова Татьяна Владимировна    </t>
  </si>
  <si>
    <t xml:space="preserve">Сурнаев Димитрий Юрьевич   </t>
  </si>
  <si>
    <t xml:space="preserve">Моськин Вениамин Вячеславович   </t>
  </si>
  <si>
    <t xml:space="preserve">Коновалова Екатерина Михайловна    </t>
  </si>
  <si>
    <t xml:space="preserve">Дмитриев Евгений Сергеевич   </t>
  </si>
  <si>
    <t xml:space="preserve">Григорьев Валерий Владимирович  </t>
  </si>
  <si>
    <t xml:space="preserve">Петросян Рустам Самвелович  </t>
  </si>
  <si>
    <t xml:space="preserve">Васильева Екатерина Олеговна </t>
  </si>
  <si>
    <t xml:space="preserve">Зайцева Юлия Дмитриевна     </t>
  </si>
  <si>
    <t xml:space="preserve">Чугунова Наталия Андреевна   </t>
  </si>
  <si>
    <t xml:space="preserve">Судаков Андрей Геннадьевич   </t>
  </si>
  <si>
    <t xml:space="preserve">Акулова Ксения Валерьевна  </t>
  </si>
  <si>
    <t xml:space="preserve">Сотова Анна Павловна               </t>
  </si>
  <si>
    <t xml:space="preserve">Васильева Анастасия Николаевна   </t>
  </si>
  <si>
    <t xml:space="preserve">Шишкалов Александр Васильевич    </t>
  </si>
  <si>
    <t xml:space="preserve">Яковлева Ольга Павловна   </t>
  </si>
  <si>
    <t xml:space="preserve">Шафигуллин Руслан Ниязович   </t>
  </si>
  <si>
    <t xml:space="preserve">Куприянова Наталия Николаевна   </t>
  </si>
  <si>
    <t xml:space="preserve">Петрова Елена Геннадьевна  </t>
  </si>
  <si>
    <t xml:space="preserve">Ильин Александр Геннадьевич    </t>
  </si>
  <si>
    <t xml:space="preserve">Копеева Анастасия Александровна   </t>
  </si>
  <si>
    <t xml:space="preserve">Краснова Оксана Георгиевна   </t>
  </si>
  <si>
    <t xml:space="preserve">Иванова Ирина Петровна     </t>
  </si>
  <si>
    <t xml:space="preserve">Щур Александра Валерьевна  </t>
  </si>
  <si>
    <t xml:space="preserve">Юсупова Айгел Асхатовна      </t>
  </si>
  <si>
    <t xml:space="preserve">Морозова Снежана Николаевна      </t>
  </si>
  <si>
    <t xml:space="preserve">Кузьмина Анжелика Юрьевна  </t>
  </si>
  <si>
    <t xml:space="preserve">Канташева Анна Валерьевна    </t>
  </si>
  <si>
    <t xml:space="preserve">Молодаев Валерий Юрьевич     </t>
  </si>
  <si>
    <t xml:space="preserve">Карсакова Наталия Юрьевна   </t>
  </si>
  <si>
    <t xml:space="preserve">Иштеков Илнар Минсагитович   </t>
  </si>
  <si>
    <t xml:space="preserve">Обручкова Татьяна Юрьевна </t>
  </si>
  <si>
    <t xml:space="preserve">Федорова Надежда Зиноновна   </t>
  </si>
  <si>
    <t xml:space="preserve">Бобылева Александра Сергеевна    </t>
  </si>
  <si>
    <t xml:space="preserve">Данилова Анна Михайловна   </t>
  </si>
  <si>
    <t xml:space="preserve">Максимова Инна Александровна </t>
  </si>
  <si>
    <t xml:space="preserve">Перец Валентина Валериевна </t>
  </si>
  <si>
    <t xml:space="preserve">Данилова Олеся Валериановна  </t>
  </si>
  <si>
    <t xml:space="preserve">Сотимов Константин Федорович    </t>
  </si>
  <si>
    <t xml:space="preserve">Семенова Полина Владимировна  </t>
  </si>
  <si>
    <t xml:space="preserve">Иванов Денис Юрьевич          </t>
  </si>
  <si>
    <t xml:space="preserve">Васильева Екатерина Анатольевна   </t>
  </si>
  <si>
    <t xml:space="preserve">Петрова Ирина Алексеевна    </t>
  </si>
  <si>
    <t xml:space="preserve">Брагина Евгения Вячеславовна  </t>
  </si>
  <si>
    <t xml:space="preserve">Трошкин Евгений Сергеевич    </t>
  </si>
  <si>
    <t xml:space="preserve">Мамейкина Надежда Викторовна  </t>
  </si>
  <si>
    <t xml:space="preserve">Егорова Елена Анатольевна  </t>
  </si>
  <si>
    <t xml:space="preserve">Смирнова Надежда Игоревна   </t>
  </si>
  <si>
    <t xml:space="preserve">Волкова Ольга Михайловна     </t>
  </si>
  <si>
    <t xml:space="preserve">Демидова Надежда Юрьевна   </t>
  </si>
  <si>
    <t xml:space="preserve">Савинкина Елена Юрьевна     </t>
  </si>
  <si>
    <t xml:space="preserve">Порфирьев Александр Юрьевич    </t>
  </si>
  <si>
    <t xml:space="preserve">Порфирьев Андрей Валерьевич   </t>
  </si>
  <si>
    <t xml:space="preserve">Алексеев Владимир Леонидович    </t>
  </si>
  <si>
    <t xml:space="preserve">Каширин Алексей Васильевич   </t>
  </si>
  <si>
    <t xml:space="preserve">Сладкина Надежда Юрьевна  </t>
  </si>
  <si>
    <t xml:space="preserve">Герасимова Татьяна Петровна  </t>
  </si>
  <si>
    <t xml:space="preserve">Селиванов Алексей Николаевич   </t>
  </si>
  <si>
    <t xml:space="preserve">Ананьева Татьяна Александровна   </t>
  </si>
  <si>
    <t xml:space="preserve">Михайлова Ирина Валерьевна  </t>
  </si>
  <si>
    <t xml:space="preserve">Лукина Ольга Михайловна      </t>
  </si>
  <si>
    <t xml:space="preserve">Горшкова Алиса Вячеславовна    </t>
  </si>
  <si>
    <t xml:space="preserve">Тарасов Александр Витальевич   </t>
  </si>
  <si>
    <t xml:space="preserve">Хитрова Оксана Станиславовна    </t>
  </si>
  <si>
    <t xml:space="preserve">Матвеева Анастасия Андреевна   </t>
  </si>
  <si>
    <t xml:space="preserve">Викторова Татьяна Владимировна   </t>
  </si>
  <si>
    <t xml:space="preserve">Попова Анна Ивановна            </t>
  </si>
  <si>
    <t xml:space="preserve">Селиванова Ольга Валерьевна   </t>
  </si>
  <si>
    <t xml:space="preserve">Кузина Кристина Александровна   </t>
  </si>
  <si>
    <t xml:space="preserve">Портнов Алексей Вячеславович   </t>
  </si>
  <si>
    <t xml:space="preserve">Ильдеркина Елена Александровна  </t>
  </si>
  <si>
    <t xml:space="preserve">Семенов Денис Александрович    </t>
  </si>
  <si>
    <t xml:space="preserve">Пашкова Инна Александровна   </t>
  </si>
  <si>
    <t xml:space="preserve">Фунтикова Екатерина Викторовна  </t>
  </si>
  <si>
    <t xml:space="preserve">Андреева Кристина Дмитриевна  </t>
  </si>
  <si>
    <t xml:space="preserve">Кртина Светлана Дмитриевна   </t>
  </si>
  <si>
    <t xml:space="preserve">Семенов Олег Павлович          </t>
  </si>
  <si>
    <t xml:space="preserve">Иванова Алина Германовна   </t>
  </si>
  <si>
    <t xml:space="preserve">Орлов Сергей Валериевич    </t>
  </si>
  <si>
    <t xml:space="preserve">Краснова Ольга Дмитриевна </t>
  </si>
  <si>
    <t xml:space="preserve">Вениаминова Марина Геннадьевна   </t>
  </si>
  <si>
    <t xml:space="preserve">Васильева Анастасия Ивановна   </t>
  </si>
  <si>
    <t xml:space="preserve">Паймина Таисия Григорьевна    </t>
  </si>
  <si>
    <t xml:space="preserve">Чернова Надежда Сергеевна    </t>
  </si>
  <si>
    <t xml:space="preserve">Петрова Олеся Петровна         </t>
  </si>
  <si>
    <t xml:space="preserve">Яичникова Мария Юрьевна    </t>
  </si>
  <si>
    <t xml:space="preserve">Александрова Вера Валерьевна  </t>
  </si>
  <si>
    <t xml:space="preserve">Максимов Сергей Владимирович  </t>
  </si>
  <si>
    <t xml:space="preserve">Андреев Николай Николаевич  </t>
  </si>
  <si>
    <t xml:space="preserve">Кувшинова Евгения Алексеевна   </t>
  </si>
  <si>
    <t xml:space="preserve">Владимирова Лидия Александровна   </t>
  </si>
  <si>
    <t xml:space="preserve">Судакова Алёна Петровна   </t>
  </si>
  <si>
    <t xml:space="preserve">Муткина Наталия Геннадьевна   </t>
  </si>
  <si>
    <t xml:space="preserve">Данилов Артем Игоревич       </t>
  </si>
  <si>
    <t xml:space="preserve">Иванова Екатерина Владимировна   </t>
  </si>
  <si>
    <t xml:space="preserve">Никоноров Павел Николаевич   </t>
  </si>
  <si>
    <t xml:space="preserve">Яфарина Инесса Сергеевна    </t>
  </si>
  <si>
    <t xml:space="preserve">Левина Анастасия Игоревна   </t>
  </si>
  <si>
    <t xml:space="preserve">Поляков Семен Анатольевич   </t>
  </si>
  <si>
    <t xml:space="preserve">Ильин Леонид Германович    </t>
  </si>
  <si>
    <t xml:space="preserve">Ермолаев Сергей Федорович   </t>
  </si>
  <si>
    <t xml:space="preserve">Макова Оксана Николаевна  </t>
  </si>
  <si>
    <t xml:space="preserve">Машоров Анатолий Михайлович   </t>
  </si>
  <si>
    <t xml:space="preserve">Никитина Наталья Владимировна  </t>
  </si>
  <si>
    <t xml:space="preserve">Кириллова Евгения Александровна    </t>
  </si>
  <si>
    <t xml:space="preserve">Халапсина Татьяна Геннадьевна   </t>
  </si>
  <si>
    <t xml:space="preserve">Дементьев Сергей Михайлович   </t>
  </si>
  <si>
    <t xml:space="preserve">Рахмуллин Александр Юрьевич </t>
  </si>
  <si>
    <t xml:space="preserve">Андрианова Инесса Германовна  </t>
  </si>
  <si>
    <t xml:space="preserve">Загайнов Олег Евгеньевич    </t>
  </si>
  <si>
    <t xml:space="preserve">Петрова Анна Юрьевна           </t>
  </si>
  <si>
    <t xml:space="preserve">Кузьменко Анна Андреевна   </t>
  </si>
  <si>
    <t xml:space="preserve">Александрова Любовь Николаевна </t>
  </si>
  <si>
    <t xml:space="preserve">Дубинин Евгений Николаевич   </t>
  </si>
  <si>
    <t xml:space="preserve">Андреева Татьяна Сергеевна   </t>
  </si>
  <si>
    <t xml:space="preserve">Панкратова Анна Олеговна   </t>
  </si>
  <si>
    <t xml:space="preserve">Гамбарян Анаит Маратовна    </t>
  </si>
  <si>
    <t xml:space="preserve">Овчинникова Ольга Николаевна   </t>
  </si>
  <si>
    <t xml:space="preserve">Денисова Екатерина Федоровна      </t>
  </si>
  <si>
    <t xml:space="preserve">Ершова Ольга Александровна    </t>
  </si>
  <si>
    <t xml:space="preserve">Захарова Юлия Ивановна          </t>
  </si>
  <si>
    <t xml:space="preserve">Ледяева Анна Анатольевна      </t>
  </si>
  <si>
    <t xml:space="preserve">Исаншин Алексей Витальевич    </t>
  </si>
  <si>
    <t xml:space="preserve">Иванова Татьяна Ивановна   </t>
  </si>
  <si>
    <t xml:space="preserve">Лукова Екатерина Владимировна   </t>
  </si>
  <si>
    <t xml:space="preserve">Петрова Анастасия Леонидовна    </t>
  </si>
  <si>
    <t xml:space="preserve">Кириллов Артём Анатольевич  </t>
  </si>
  <si>
    <t xml:space="preserve">Родионова Алина Евгеньевна   </t>
  </si>
  <si>
    <t xml:space="preserve">Иванов Никита Алексеевич         </t>
  </si>
  <si>
    <t xml:space="preserve">Егорова Диана Витальевна     </t>
  </si>
  <si>
    <t xml:space="preserve">Дергунова Татьяна Владимировна </t>
  </si>
  <si>
    <t xml:space="preserve">Генералова Анна Сергеевна   </t>
  </si>
  <si>
    <t xml:space="preserve">Ананьев Дмитрий Владимирович </t>
  </si>
  <si>
    <t xml:space="preserve">Семенова Дина Юрьевна       </t>
  </si>
  <si>
    <t xml:space="preserve">Мадебейкина Екатерина Владимировна   </t>
  </si>
  <si>
    <t xml:space="preserve">Васильева Алёна Андреевна    </t>
  </si>
  <si>
    <t xml:space="preserve">Соколов Дмитрий Юрьевич     </t>
  </si>
  <si>
    <t xml:space="preserve">Васильев Юрий Валериянович   </t>
  </si>
  <si>
    <t xml:space="preserve">Степанов Алексей Иванович    </t>
  </si>
  <si>
    <t xml:space="preserve">Лелюкова Вероника Андреевна   </t>
  </si>
  <si>
    <t xml:space="preserve">Прокопьева Венера Анатольевна  </t>
  </si>
  <si>
    <t xml:space="preserve">Немцева Елена Владимировна  </t>
  </si>
  <si>
    <t xml:space="preserve">Любимова Кристина Юрьевна   </t>
  </si>
  <si>
    <t xml:space="preserve">Семенов Евгений Александрович   </t>
  </si>
  <si>
    <t xml:space="preserve">Матвеева Александра Владимировна   </t>
  </si>
  <si>
    <t xml:space="preserve">Туракулова Ольга Сергеевна  </t>
  </si>
  <si>
    <t xml:space="preserve">Фадеева Анна Валерьяновна     </t>
  </si>
  <si>
    <t xml:space="preserve">Яковлева Алина Сергеевна       </t>
  </si>
  <si>
    <t xml:space="preserve">Морозова Елизавета Владимировна   </t>
  </si>
  <si>
    <t xml:space="preserve">Тукмакова Елена Андреевна  </t>
  </si>
  <si>
    <t xml:space="preserve">Новикова Мария Александровна   </t>
  </si>
  <si>
    <t xml:space="preserve">Иванова Елена Александровна  </t>
  </si>
  <si>
    <t xml:space="preserve">Болгару Ксения Максимовна      </t>
  </si>
  <si>
    <t xml:space="preserve">Ларионова Анастасия Евгеньевна   </t>
  </si>
  <si>
    <t xml:space="preserve">Протолионова Елена Анатольевна  </t>
  </si>
  <si>
    <t xml:space="preserve">Васильева Татьяна Георгиевна   </t>
  </si>
  <si>
    <t xml:space="preserve">Бурдасова Яна Владимировна  </t>
  </si>
  <si>
    <t xml:space="preserve">Андриянов Юрий Вячеславович   </t>
  </si>
  <si>
    <t xml:space="preserve">Мальчикова Ирина Владимировна  </t>
  </si>
  <si>
    <t xml:space="preserve">Галкина Ирина Витальевна        </t>
  </si>
  <si>
    <t xml:space="preserve">Котеев Артем Николаевич           </t>
  </si>
  <si>
    <t xml:space="preserve">Иванова Алиса Сергеевна     </t>
  </si>
  <si>
    <t xml:space="preserve">Фадеева Кристина Николаевна  </t>
  </si>
  <si>
    <t xml:space="preserve">Александрова Анастасия Сергеевна  </t>
  </si>
  <si>
    <t xml:space="preserve">Исаева Елена Вадимовна         </t>
  </si>
  <si>
    <t xml:space="preserve">Стрекалова Ирина Сергеевна     </t>
  </si>
  <si>
    <t xml:space="preserve">Кривов Сергей Николаевич    </t>
  </si>
  <si>
    <t xml:space="preserve">Шилова Анастасия Олеговна    </t>
  </si>
  <si>
    <t xml:space="preserve">Козлов Константин Николаевич   </t>
  </si>
  <si>
    <t xml:space="preserve">Аврелькин Альберт Владимирович  </t>
  </si>
  <si>
    <t xml:space="preserve">Константинова Юлия Александровна   </t>
  </si>
  <si>
    <t xml:space="preserve">Тюменев Андрей Николаевич   </t>
  </si>
  <si>
    <t xml:space="preserve">Конышев Максим Вадимович    </t>
  </si>
  <si>
    <t xml:space="preserve">Никитина Ольга Геннадьевна   </t>
  </si>
  <si>
    <t xml:space="preserve">Димитриев Петр Михайлович   </t>
  </si>
  <si>
    <t xml:space="preserve">Локалин Александр Валерьевич    </t>
  </si>
  <si>
    <t xml:space="preserve">Никифорова Татьяна Александровна   </t>
  </si>
  <si>
    <t xml:space="preserve">Саинова Кристина Олеговна   </t>
  </si>
  <si>
    <t xml:space="preserve">Кудрявцева Надежда Вячеславовна     </t>
  </si>
  <si>
    <t xml:space="preserve">Николаев Артем Николаевич     </t>
  </si>
  <si>
    <t xml:space="preserve">Ефимова Анастасия Николаевна    </t>
  </si>
  <si>
    <t xml:space="preserve">Романова Анна Сергеевна      </t>
  </si>
  <si>
    <t xml:space="preserve">Судакова Ирина Юрьевна       </t>
  </si>
  <si>
    <t xml:space="preserve">Кошкина Евгения Александровна  </t>
  </si>
  <si>
    <t xml:space="preserve">Кошкина Елена Владимировна  </t>
  </si>
  <si>
    <t xml:space="preserve">Красков Максим Сергеевич     </t>
  </si>
  <si>
    <t xml:space="preserve">Шуралева Виктория Сергеевна   </t>
  </si>
  <si>
    <t xml:space="preserve">Никитина Ольга Ливерьевна  </t>
  </si>
  <si>
    <t xml:space="preserve">Мижукова Марина Владиславовна   </t>
  </si>
  <si>
    <t xml:space="preserve">Жаркова Кристина Федоровна   </t>
  </si>
  <si>
    <t xml:space="preserve">Скворцова Екатерина Валерьевна  </t>
  </si>
  <si>
    <t xml:space="preserve">Майоров Леонид Николаевич   </t>
  </si>
  <si>
    <t xml:space="preserve">Матвеева Инна Владимировна   
</t>
  </si>
  <si>
    <t xml:space="preserve">Быков Игорь Николаевич             </t>
  </si>
  <si>
    <t xml:space="preserve">Беляев Димитрий Вениаминович   </t>
  </si>
  <si>
    <t xml:space="preserve">Исаев Денис Юрьевич              </t>
  </si>
  <si>
    <t xml:space="preserve">Павлова Нелли Алексеевна      </t>
  </si>
  <si>
    <t xml:space="preserve">Андреева Екатерина Сергеевна   </t>
  </si>
  <si>
    <t xml:space="preserve">Ханзярова Наиля Камилевна   </t>
  </si>
  <si>
    <t xml:space="preserve">Архипова Татьяна Владимировна   </t>
  </si>
  <si>
    <t xml:space="preserve">Павлова Арина Юрьевна         </t>
  </si>
  <si>
    <t xml:space="preserve">Данилов Алексей Михайлович  </t>
  </si>
  <si>
    <t xml:space="preserve">Вастрюкова Клавдия Владиславовна   </t>
  </si>
  <si>
    <t xml:space="preserve">Рожков Алексей Валерьевич   
</t>
  </si>
  <si>
    <t xml:space="preserve">Ефимов Егор Владиславович   </t>
  </si>
  <si>
    <t xml:space="preserve">Семенов Максим Сергеевич </t>
  </si>
  <si>
    <t xml:space="preserve">Королева Оксана Андреевна   </t>
  </si>
  <si>
    <t xml:space="preserve">Фомин Николай Николаевич  </t>
  </si>
  <si>
    <t xml:space="preserve">Иванов Артем Владимирович    </t>
  </si>
  <si>
    <t xml:space="preserve">Кощенков Никита Дмитриевич   </t>
  </si>
  <si>
    <t xml:space="preserve">Иштонова Роза Алексеевна      </t>
  </si>
  <si>
    <t xml:space="preserve">Николаева Юлия Валерьевна   </t>
  </si>
  <si>
    <t xml:space="preserve">Пидюков Дмитрий Петрович   </t>
  </si>
  <si>
    <t xml:space="preserve">Яшина Екатерина Валерьевна   </t>
  </si>
  <si>
    <t xml:space="preserve">Афанасьев Александр Вячеславович   </t>
  </si>
  <si>
    <t xml:space="preserve">Алексеев Виталий Александрович   </t>
  </si>
  <si>
    <t xml:space="preserve">Степанова Анастасия Васильевна   </t>
  </si>
  <si>
    <t xml:space="preserve">Русинова Алена Эдуардовна  </t>
  </si>
  <si>
    <t xml:space="preserve">Головинская Елена Валерьевна  </t>
  </si>
  <si>
    <t xml:space="preserve">Кириллова Кристина Валерьевна   </t>
  </si>
  <si>
    <t xml:space="preserve">Тарасова Дарья Александровна   </t>
  </si>
  <si>
    <t xml:space="preserve">Кузнецова Диана Александровна  </t>
  </si>
  <si>
    <t xml:space="preserve">Максимова Татьяна Александровна   </t>
  </si>
  <si>
    <t xml:space="preserve">Афанасьева Марина Валерьевна  </t>
  </si>
  <si>
    <t xml:space="preserve">Васильева Лина Дмитриевна  </t>
  </si>
  <si>
    <t xml:space="preserve">Васильев Василий Вадимович  </t>
  </si>
  <si>
    <t xml:space="preserve">Сафарова Ситора Джумабековна </t>
  </si>
  <si>
    <t xml:space="preserve">Димитриева Алиса Николаевна   </t>
  </si>
  <si>
    <t xml:space="preserve">Абмайкина Мария Сергеевна </t>
  </si>
  <si>
    <t xml:space="preserve">Александрова Юлия Леонидовна  </t>
  </si>
  <si>
    <t xml:space="preserve">Владимиров Семен Георгиевич  </t>
  </si>
  <si>
    <t xml:space="preserve">Павлов Александр Владимирович   </t>
  </si>
  <si>
    <t xml:space="preserve">Албутова Эльвира Вячеславовна   </t>
  </si>
  <si>
    <t xml:space="preserve">Ильина Екатерина Михайловна   </t>
  </si>
  <si>
    <t xml:space="preserve">Андреева Анастасия Андреевна   </t>
  </si>
  <si>
    <t xml:space="preserve">Семенов Руслан Леонидович </t>
  </si>
  <si>
    <t xml:space="preserve">Яковлева Екатерина Эдуардовна  </t>
  </si>
  <si>
    <t xml:space="preserve">Краснова Мария Вадимовна   </t>
  </si>
  <si>
    <t xml:space="preserve">Краснова Татьяна Олеговна  </t>
  </si>
  <si>
    <t xml:space="preserve">Егоров Владимир Александрович   </t>
  </si>
  <si>
    <t xml:space="preserve">Егоров Денис Игоревич           </t>
  </si>
  <si>
    <t xml:space="preserve">Лопатина Марина Евгеньевна  </t>
  </si>
  <si>
    <t xml:space="preserve">Гладкова Оксана Сергеевна       </t>
  </si>
  <si>
    <t xml:space="preserve">Ефимова Ксения Юрьевна       </t>
  </si>
  <si>
    <t xml:space="preserve">Яковлев Артур Измаилович      </t>
  </si>
  <si>
    <t xml:space="preserve">Порфирьева Дарья Сергеевна </t>
  </si>
  <si>
    <t xml:space="preserve">Гаврилов Олег Юрьевич           </t>
  </si>
  <si>
    <t xml:space="preserve">Арсентьева Мария Николаевна   </t>
  </si>
  <si>
    <t xml:space="preserve">Горбунов Григорий Валерьевич   </t>
  </si>
  <si>
    <t xml:space="preserve">Мучукова София Геннадьевна  </t>
  </si>
  <si>
    <t xml:space="preserve">Григорьева Валентина Николаевна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</si>
</sst>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1" fillId="0" borderId="3" xfId="0" applyFont="1" applyBorder="1"/>
    <xf numFmtId="0" fontId="3" fillId="0" borderId="0" xfId="0" applyFont="1"/>
    <xf numFmtId="0" fontId="5" fillId="0" borderId="0" xfId="0" applyFont="1"/>
    <xf numFmtId="14" fontId="4" fillId="0" borderId="8" xfId="0" applyNumberFormat="1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 wrapText="1"/>
    </xf>
    <xf numFmtId="14" fontId="4" fillId="0" borderId="2" xfId="0" applyNumberFormat="1" applyFont="1" applyBorder="1" applyAlignment="1">
      <alignment horizontal="center" vertical="top" wrapText="1"/>
    </xf>
    <xf numFmtId="14" fontId="4" fillId="0" borderId="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6" fillId="0" borderId="0" xfId="0" applyFont="1"/>
    <xf numFmtId="3" fontId="4" fillId="0" borderId="2" xfId="0" applyNumberFormat="1" applyFont="1" applyBorder="1" applyAlignment="1">
      <alignment horizontal="center" vertical="top" wrapText="1"/>
    </xf>
    <xf numFmtId="3" fontId="4" fillId="0" borderId="8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center" vertical="top" wrapText="1"/>
    </xf>
    <xf numFmtId="0" fontId="1" fillId="0" borderId="0" xfId="0" applyFont="1"/>
    <xf numFmtId="0" fontId="4" fillId="0" borderId="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0" fontId="0" fillId="0" borderId="0" xfId="0" applyFont="1"/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4" fillId="0" borderId="0" xfId="0" applyFont="1" applyBorder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/>
    <xf numFmtId="0" fontId="1" fillId="0" borderId="15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9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14" fontId="4" fillId="0" borderId="11" xfId="0" applyNumberFormat="1" applyFont="1" applyBorder="1" applyAlignment="1">
      <alignment horizontal="center" vertical="top" wrapText="1"/>
    </xf>
    <xf numFmtId="14" fontId="4" fillId="0" borderId="3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0" xfId="0" applyFont="1" applyFill="1" applyBorder="1" applyAlignment="1">
      <alignment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14" fontId="10" fillId="0" borderId="10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/>
    </xf>
    <xf numFmtId="0" fontId="4" fillId="3" borderId="4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" fontId="1" fillId="0" borderId="10" xfId="0" applyNumberFormat="1" applyFont="1" applyBorder="1" applyAlignment="1">
      <alignment horizontal="center" vertical="top"/>
    </xf>
    <xf numFmtId="1" fontId="1" fillId="0" borderId="3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1" fontId="4" fillId="0" borderId="11" xfId="0" applyNumberFormat="1" applyFont="1" applyBorder="1" applyAlignment="1">
      <alignment horizontal="center" vertical="top" wrapText="1"/>
    </xf>
    <xf numFmtId="1" fontId="4" fillId="0" borderId="3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1" fontId="4" fillId="0" borderId="9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10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14" fontId="4" fillId="0" borderId="3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3" fontId="4" fillId="0" borderId="3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95"/>
  <sheetViews>
    <sheetView tabSelected="1" topLeftCell="A1900" zoomScale="81" zoomScaleNormal="81" zoomScalePageLayoutView="73" workbookViewId="0">
      <selection activeCell="D1925" sqref="D1925"/>
    </sheetView>
  </sheetViews>
  <sheetFormatPr defaultRowHeight="15" x14ac:dyDescent="0.25"/>
  <cols>
    <col min="1" max="1" width="8.140625" style="36" customWidth="1"/>
    <col min="2" max="2" width="13.28515625" style="3" customWidth="1"/>
    <col min="3" max="3" width="10.28515625" style="3" customWidth="1"/>
    <col min="4" max="4" width="29.140625" style="35" customWidth="1"/>
    <col min="5" max="5" width="10.28515625" style="35" customWidth="1"/>
    <col min="6" max="6" width="12.85546875" style="35" customWidth="1"/>
    <col min="7" max="7" width="10.42578125" style="35" customWidth="1"/>
    <col min="8" max="8" width="38.5703125" style="35" customWidth="1"/>
    <col min="9" max="9" width="11.42578125" style="36" customWidth="1"/>
    <col min="10" max="10" width="20.42578125" style="36" customWidth="1"/>
    <col min="11" max="12" width="12.7109375" style="33" customWidth="1"/>
    <col min="13" max="13" width="14.140625" style="33" customWidth="1"/>
    <col min="14" max="14" width="15.42578125" style="33" customWidth="1"/>
    <col min="15" max="15" width="10.28515625" style="33" customWidth="1"/>
    <col min="24" max="24" width="8.85546875" customWidth="1"/>
  </cols>
  <sheetData>
    <row r="1" spans="1:15" ht="42.95" customHeight="1" x14ac:dyDescent="0.25">
      <c r="A1" s="162" t="s">
        <v>1938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5" ht="42" customHeight="1" x14ac:dyDescent="0.25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1:15" ht="15" hidden="1" customHeight="1" x14ac:dyDescent="0.3">
      <c r="A3" s="30"/>
      <c r="B3" s="4"/>
      <c r="C3" s="4"/>
      <c r="D3" s="31"/>
      <c r="E3" s="31"/>
      <c r="F3" s="31"/>
      <c r="G3" s="31"/>
      <c r="H3" s="31"/>
      <c r="I3" s="32"/>
      <c r="J3" s="32"/>
    </row>
    <row r="4" spans="1:15" ht="15" hidden="1" customHeight="1" x14ac:dyDescent="0.3">
      <c r="A4" s="34" t="s">
        <v>0</v>
      </c>
    </row>
    <row r="5" spans="1:15" s="1" customFormat="1" ht="34.5" customHeight="1" x14ac:dyDescent="0.25">
      <c r="A5" s="109" t="s">
        <v>1</v>
      </c>
      <c r="B5" s="110" t="s">
        <v>1159</v>
      </c>
      <c r="C5" s="158" t="s">
        <v>1161</v>
      </c>
      <c r="D5" s="159"/>
      <c r="E5" s="159"/>
      <c r="F5" s="159"/>
      <c r="G5" s="159"/>
      <c r="H5" s="159"/>
      <c r="I5" s="159"/>
      <c r="J5" s="160"/>
      <c r="K5" s="158" t="s">
        <v>808</v>
      </c>
      <c r="L5" s="159"/>
      <c r="M5" s="160"/>
      <c r="N5" s="158" t="s">
        <v>809</v>
      </c>
      <c r="O5" s="160"/>
    </row>
    <row r="6" spans="1:15" s="1" customFormat="1" ht="48.75" customHeight="1" x14ac:dyDescent="0.25">
      <c r="A6" s="109"/>
      <c r="B6" s="119"/>
      <c r="C6" s="110" t="s">
        <v>1160</v>
      </c>
      <c r="D6" s="110" t="s">
        <v>0</v>
      </c>
      <c r="E6" s="110" t="s">
        <v>1162</v>
      </c>
      <c r="F6" s="109" t="s">
        <v>1163</v>
      </c>
      <c r="G6" s="109" t="s">
        <v>1164</v>
      </c>
      <c r="H6" s="109"/>
      <c r="I6" s="109" t="s">
        <v>2</v>
      </c>
      <c r="J6" s="109"/>
      <c r="K6" s="110" t="s">
        <v>810</v>
      </c>
      <c r="L6" s="110" t="s">
        <v>811</v>
      </c>
      <c r="M6" s="110" t="s">
        <v>812</v>
      </c>
      <c r="N6" s="110" t="s">
        <v>813</v>
      </c>
      <c r="O6" s="110" t="s">
        <v>814</v>
      </c>
    </row>
    <row r="7" spans="1:15" s="1" customFormat="1" ht="122.45" customHeight="1" x14ac:dyDescent="0.25">
      <c r="A7" s="109"/>
      <c r="B7" s="123"/>
      <c r="C7" s="123"/>
      <c r="D7" s="123"/>
      <c r="E7" s="123"/>
      <c r="F7" s="109"/>
      <c r="G7" s="9" t="s">
        <v>1165</v>
      </c>
      <c r="H7" s="9" t="s">
        <v>1166</v>
      </c>
      <c r="I7" s="9" t="s">
        <v>1165</v>
      </c>
      <c r="J7" s="9" t="s">
        <v>1167</v>
      </c>
      <c r="K7" s="123"/>
      <c r="L7" s="123"/>
      <c r="M7" s="123"/>
      <c r="N7" s="123"/>
      <c r="O7" s="123"/>
    </row>
    <row r="8" spans="1:15" ht="18.600000000000001" customHeight="1" x14ac:dyDescent="0.3">
      <c r="A8" s="26">
        <v>1</v>
      </c>
      <c r="B8" s="28">
        <v>2</v>
      </c>
      <c r="C8" s="26">
        <v>3</v>
      </c>
      <c r="D8" s="26">
        <v>4</v>
      </c>
      <c r="E8" s="27">
        <v>5</v>
      </c>
      <c r="F8" s="27">
        <v>6</v>
      </c>
      <c r="G8" s="27">
        <v>7</v>
      </c>
      <c r="H8" s="27">
        <v>8</v>
      </c>
      <c r="I8" s="28">
        <v>9</v>
      </c>
      <c r="J8" s="27">
        <v>10</v>
      </c>
      <c r="K8" s="27">
        <v>11</v>
      </c>
      <c r="L8" s="27">
        <v>12</v>
      </c>
      <c r="M8" s="27">
        <v>13</v>
      </c>
      <c r="N8" s="27">
        <v>14</v>
      </c>
      <c r="O8" s="27">
        <v>15</v>
      </c>
    </row>
    <row r="9" spans="1:15" s="1" customFormat="1" ht="35.25" customHeight="1" x14ac:dyDescent="0.25">
      <c r="A9" s="110">
        <v>1</v>
      </c>
      <c r="B9" s="110" t="s">
        <v>1415</v>
      </c>
      <c r="C9" s="110">
        <v>5</v>
      </c>
      <c r="D9" s="72" t="s">
        <v>1939</v>
      </c>
      <c r="E9" s="58" t="s">
        <v>3</v>
      </c>
      <c r="F9" s="67"/>
      <c r="G9" s="58"/>
      <c r="H9" s="64"/>
      <c r="I9" s="110"/>
      <c r="J9" s="110"/>
      <c r="K9" s="122">
        <v>72952</v>
      </c>
      <c r="L9" s="122">
        <v>90</v>
      </c>
      <c r="M9" s="122">
        <f>K9*L9</f>
        <v>6565680</v>
      </c>
      <c r="N9" s="122">
        <f>M9*35%</f>
        <v>2297988</v>
      </c>
      <c r="O9" s="122">
        <f>N9/M9*100</f>
        <v>35</v>
      </c>
    </row>
    <row r="10" spans="1:15" s="1" customFormat="1" ht="23.25" customHeight="1" x14ac:dyDescent="0.25">
      <c r="A10" s="119"/>
      <c r="B10" s="119"/>
      <c r="C10" s="119"/>
      <c r="D10" s="72" t="s">
        <v>198</v>
      </c>
      <c r="E10" s="58" t="s">
        <v>4</v>
      </c>
      <c r="F10" s="67"/>
      <c r="G10" s="74"/>
      <c r="H10" s="64"/>
      <c r="I10" s="119"/>
      <c r="J10" s="119"/>
      <c r="K10" s="127"/>
      <c r="L10" s="127"/>
      <c r="M10" s="127"/>
      <c r="N10" s="127"/>
      <c r="O10" s="127"/>
    </row>
    <row r="11" spans="1:15" s="1" customFormat="1" ht="30" customHeight="1" x14ac:dyDescent="0.25">
      <c r="A11" s="119"/>
      <c r="B11" s="119"/>
      <c r="C11" s="119"/>
      <c r="D11" s="72" t="s">
        <v>199</v>
      </c>
      <c r="E11" s="58" t="s">
        <v>6</v>
      </c>
      <c r="F11" s="67"/>
      <c r="G11" s="74"/>
      <c r="H11" s="64"/>
      <c r="I11" s="119"/>
      <c r="J11" s="119"/>
      <c r="K11" s="127"/>
      <c r="L11" s="127"/>
      <c r="M11" s="127"/>
      <c r="N11" s="127"/>
      <c r="O11" s="127"/>
    </row>
    <row r="12" spans="1:15" s="1" customFormat="1" ht="20.25" customHeight="1" x14ac:dyDescent="0.25">
      <c r="A12" s="119"/>
      <c r="B12" s="119"/>
      <c r="C12" s="119"/>
      <c r="D12" s="72" t="s">
        <v>200</v>
      </c>
      <c r="E12" s="58" t="s">
        <v>6</v>
      </c>
      <c r="F12" s="67"/>
      <c r="G12" s="58"/>
      <c r="H12" s="64"/>
      <c r="I12" s="119"/>
      <c r="J12" s="119"/>
      <c r="K12" s="127"/>
      <c r="L12" s="127"/>
      <c r="M12" s="127"/>
      <c r="N12" s="127"/>
      <c r="O12" s="127"/>
    </row>
    <row r="13" spans="1:15" s="1" customFormat="1" ht="16.5" customHeight="1" x14ac:dyDescent="0.25">
      <c r="A13" s="123"/>
      <c r="B13" s="123"/>
      <c r="C13" s="123"/>
      <c r="D13" s="72" t="s">
        <v>1416</v>
      </c>
      <c r="E13" s="58" t="s">
        <v>6</v>
      </c>
      <c r="F13" s="67"/>
      <c r="G13" s="58"/>
      <c r="H13" s="64"/>
      <c r="I13" s="123"/>
      <c r="J13" s="123"/>
      <c r="K13" s="128"/>
      <c r="L13" s="128"/>
      <c r="M13" s="128"/>
      <c r="N13" s="128"/>
      <c r="O13" s="128"/>
    </row>
    <row r="14" spans="1:15" s="23" customFormat="1" ht="42.95" customHeight="1" x14ac:dyDescent="0.25">
      <c r="A14" s="110">
        <f>A9+1</f>
        <v>2</v>
      </c>
      <c r="B14" s="137" t="s">
        <v>1367</v>
      </c>
      <c r="C14" s="110">
        <v>5</v>
      </c>
      <c r="D14" s="72" t="s">
        <v>1940</v>
      </c>
      <c r="E14" s="58" t="s">
        <v>4</v>
      </c>
      <c r="F14" s="67"/>
      <c r="G14" s="74"/>
      <c r="H14" s="64"/>
      <c r="I14" s="110"/>
      <c r="J14" s="110"/>
      <c r="K14" s="122">
        <v>72952</v>
      </c>
      <c r="L14" s="122">
        <v>90</v>
      </c>
      <c r="M14" s="122">
        <f>K14*L14</f>
        <v>6565680</v>
      </c>
      <c r="N14" s="122">
        <f>M14*35%</f>
        <v>2297988</v>
      </c>
      <c r="O14" s="122">
        <f>N14/M14*100</f>
        <v>35</v>
      </c>
    </row>
    <row r="15" spans="1:15" s="23" customFormat="1" x14ac:dyDescent="0.25">
      <c r="A15" s="119"/>
      <c r="B15" s="161"/>
      <c r="C15" s="119"/>
      <c r="D15" s="72" t="s">
        <v>428</v>
      </c>
      <c r="E15" s="58" t="s">
        <v>3</v>
      </c>
      <c r="F15" s="67"/>
      <c r="G15" s="74"/>
      <c r="H15" s="64"/>
      <c r="I15" s="119"/>
      <c r="J15" s="119"/>
      <c r="K15" s="127"/>
      <c r="L15" s="127"/>
      <c r="M15" s="127"/>
      <c r="N15" s="127"/>
      <c r="O15" s="127"/>
    </row>
    <row r="16" spans="1:15" s="23" customFormat="1" ht="30" x14ac:dyDescent="0.25">
      <c r="A16" s="119"/>
      <c r="B16" s="161"/>
      <c r="C16" s="119"/>
      <c r="D16" s="72" t="s">
        <v>925</v>
      </c>
      <c r="E16" s="58" t="s">
        <v>5</v>
      </c>
      <c r="F16" s="67"/>
      <c r="G16" s="58"/>
      <c r="H16" s="64"/>
      <c r="I16" s="119"/>
      <c r="J16" s="119"/>
      <c r="K16" s="127"/>
      <c r="L16" s="127"/>
      <c r="M16" s="127"/>
      <c r="N16" s="127"/>
      <c r="O16" s="127"/>
    </row>
    <row r="17" spans="1:15" s="23" customFormat="1" x14ac:dyDescent="0.25">
      <c r="A17" s="119"/>
      <c r="B17" s="161"/>
      <c r="C17" s="119"/>
      <c r="D17" s="72" t="s">
        <v>429</v>
      </c>
      <c r="E17" s="58" t="s">
        <v>6</v>
      </c>
      <c r="F17" s="67"/>
      <c r="G17" s="58"/>
      <c r="H17" s="64"/>
      <c r="I17" s="119"/>
      <c r="J17" s="119"/>
      <c r="K17" s="127"/>
      <c r="L17" s="127"/>
      <c r="M17" s="127"/>
      <c r="N17" s="127"/>
      <c r="O17" s="127"/>
    </row>
    <row r="18" spans="1:15" s="23" customFormat="1" x14ac:dyDescent="0.25">
      <c r="A18" s="123"/>
      <c r="B18" s="156"/>
      <c r="C18" s="123"/>
      <c r="D18" s="72" t="s">
        <v>430</v>
      </c>
      <c r="E18" s="58" t="s">
        <v>5</v>
      </c>
      <c r="F18" s="67"/>
      <c r="G18" s="58"/>
      <c r="H18" s="64"/>
      <c r="I18" s="123"/>
      <c r="J18" s="123"/>
      <c r="K18" s="128"/>
      <c r="L18" s="128"/>
      <c r="M18" s="128"/>
      <c r="N18" s="128"/>
      <c r="O18" s="128"/>
    </row>
    <row r="19" spans="1:15" s="6" customFormat="1" x14ac:dyDescent="0.25">
      <c r="A19" s="110">
        <f>A14+1</f>
        <v>3</v>
      </c>
      <c r="B19" s="137" t="s">
        <v>1368</v>
      </c>
      <c r="C19" s="110">
        <v>4</v>
      </c>
      <c r="D19" s="72" t="s">
        <v>1941</v>
      </c>
      <c r="E19" s="58" t="s">
        <v>7</v>
      </c>
      <c r="F19" s="67"/>
      <c r="G19" s="74"/>
      <c r="H19" s="64"/>
      <c r="I19" s="110"/>
      <c r="J19" s="110"/>
      <c r="K19" s="122">
        <v>72952</v>
      </c>
      <c r="L19" s="122">
        <v>72</v>
      </c>
      <c r="M19" s="122">
        <f>K19*L19</f>
        <v>5252544</v>
      </c>
      <c r="N19" s="122">
        <f>M19*35%</f>
        <v>1838390.4</v>
      </c>
      <c r="O19" s="122">
        <f>N19/M19*100</f>
        <v>35</v>
      </c>
    </row>
    <row r="20" spans="1:15" s="6" customFormat="1" ht="30" x14ac:dyDescent="0.25">
      <c r="A20" s="119"/>
      <c r="B20" s="161"/>
      <c r="C20" s="119"/>
      <c r="D20" s="72" t="s">
        <v>431</v>
      </c>
      <c r="E20" s="58" t="s">
        <v>5</v>
      </c>
      <c r="F20" s="67"/>
      <c r="G20" s="58"/>
      <c r="H20" s="64"/>
      <c r="I20" s="119"/>
      <c r="J20" s="119"/>
      <c r="K20" s="127"/>
      <c r="L20" s="127"/>
      <c r="M20" s="127"/>
      <c r="N20" s="127"/>
      <c r="O20" s="127"/>
    </row>
    <row r="21" spans="1:15" s="6" customFormat="1" ht="15.75" customHeight="1" x14ac:dyDescent="0.25">
      <c r="A21" s="119"/>
      <c r="B21" s="161"/>
      <c r="C21" s="119"/>
      <c r="D21" s="72" t="s">
        <v>432</v>
      </c>
      <c r="E21" s="58" t="s">
        <v>6</v>
      </c>
      <c r="F21" s="67"/>
      <c r="G21" s="58"/>
      <c r="H21" s="64"/>
      <c r="I21" s="119"/>
      <c r="J21" s="119"/>
      <c r="K21" s="127"/>
      <c r="L21" s="127"/>
      <c r="M21" s="127"/>
      <c r="N21" s="127"/>
      <c r="O21" s="127"/>
    </row>
    <row r="22" spans="1:15" s="6" customFormat="1" ht="21" customHeight="1" x14ac:dyDescent="0.25">
      <c r="A22" s="123"/>
      <c r="B22" s="156"/>
      <c r="C22" s="123"/>
      <c r="D22" s="72" t="s">
        <v>909</v>
      </c>
      <c r="E22" s="58" t="s">
        <v>5</v>
      </c>
      <c r="F22" s="67"/>
      <c r="G22" s="58"/>
      <c r="H22" s="64"/>
      <c r="I22" s="123"/>
      <c r="J22" s="123"/>
      <c r="K22" s="128"/>
      <c r="L22" s="128"/>
      <c r="M22" s="128"/>
      <c r="N22" s="128"/>
      <c r="O22" s="128"/>
    </row>
    <row r="23" spans="1:15" s="6" customFormat="1" ht="21" customHeight="1" x14ac:dyDescent="0.25">
      <c r="A23" s="109">
        <f>A19+1</f>
        <v>4</v>
      </c>
      <c r="B23" s="136" t="s">
        <v>1378</v>
      </c>
      <c r="C23" s="109">
        <v>5</v>
      </c>
      <c r="D23" s="75" t="s">
        <v>1942</v>
      </c>
      <c r="E23" s="48" t="s">
        <v>3</v>
      </c>
      <c r="F23" s="71"/>
      <c r="G23" s="49"/>
      <c r="H23" s="47"/>
      <c r="I23" s="110"/>
      <c r="J23" s="110"/>
      <c r="K23" s="114">
        <v>72952</v>
      </c>
      <c r="L23" s="114">
        <v>90</v>
      </c>
      <c r="M23" s="114">
        <f>K23*L23</f>
        <v>6565680</v>
      </c>
      <c r="N23" s="114">
        <f>M23*35%</f>
        <v>2297988</v>
      </c>
      <c r="O23" s="114">
        <f>N23/M23*100</f>
        <v>35</v>
      </c>
    </row>
    <row r="24" spans="1:15" s="6" customFormat="1" x14ac:dyDescent="0.25">
      <c r="A24" s="109"/>
      <c r="B24" s="136"/>
      <c r="C24" s="109"/>
      <c r="D24" s="72" t="s">
        <v>436</v>
      </c>
      <c r="E24" s="58" t="s">
        <v>4</v>
      </c>
      <c r="F24" s="67"/>
      <c r="G24" s="74"/>
      <c r="H24" s="64"/>
      <c r="I24" s="119"/>
      <c r="J24" s="119"/>
      <c r="K24" s="114"/>
      <c r="L24" s="114"/>
      <c r="M24" s="114"/>
      <c r="N24" s="114"/>
      <c r="O24" s="114"/>
    </row>
    <row r="25" spans="1:15" s="6" customFormat="1" x14ac:dyDescent="0.25">
      <c r="A25" s="109"/>
      <c r="B25" s="136"/>
      <c r="C25" s="109"/>
      <c r="D25" s="72" t="s">
        <v>437</v>
      </c>
      <c r="E25" s="58" t="s">
        <v>5</v>
      </c>
      <c r="F25" s="67"/>
      <c r="G25" s="58"/>
      <c r="H25" s="64"/>
      <c r="I25" s="119"/>
      <c r="J25" s="119"/>
      <c r="K25" s="114"/>
      <c r="L25" s="114"/>
      <c r="M25" s="114"/>
      <c r="N25" s="114"/>
      <c r="O25" s="114"/>
    </row>
    <row r="26" spans="1:15" s="6" customFormat="1" x14ac:dyDescent="0.25">
      <c r="A26" s="109"/>
      <c r="B26" s="136"/>
      <c r="C26" s="109"/>
      <c r="D26" s="72" t="s">
        <v>873</v>
      </c>
      <c r="E26" s="58" t="s">
        <v>5</v>
      </c>
      <c r="F26" s="67"/>
      <c r="G26" s="58"/>
      <c r="H26" s="64"/>
      <c r="I26" s="119"/>
      <c r="J26" s="119"/>
      <c r="K26" s="114"/>
      <c r="L26" s="114"/>
      <c r="M26" s="114"/>
      <c r="N26" s="114"/>
      <c r="O26" s="114"/>
    </row>
    <row r="27" spans="1:15" s="6" customFormat="1" x14ac:dyDescent="0.25">
      <c r="A27" s="109"/>
      <c r="B27" s="136"/>
      <c r="C27" s="109"/>
      <c r="D27" s="72" t="s">
        <v>1357</v>
      </c>
      <c r="E27" s="58" t="s">
        <v>5</v>
      </c>
      <c r="F27" s="67"/>
      <c r="G27" s="58"/>
      <c r="H27" s="64"/>
      <c r="I27" s="123"/>
      <c r="J27" s="123"/>
      <c r="K27" s="114"/>
      <c r="L27" s="114"/>
      <c r="M27" s="114"/>
      <c r="N27" s="114"/>
      <c r="O27" s="114"/>
    </row>
    <row r="28" spans="1:15" s="6" customFormat="1" ht="32.25" customHeight="1" x14ac:dyDescent="0.25">
      <c r="A28" s="109">
        <f>A23+1</f>
        <v>5</v>
      </c>
      <c r="B28" s="136" t="s">
        <v>1369</v>
      </c>
      <c r="C28" s="109">
        <v>5</v>
      </c>
      <c r="D28" s="72" t="s">
        <v>1943</v>
      </c>
      <c r="E28" s="58" t="s">
        <v>4</v>
      </c>
      <c r="F28" s="67"/>
      <c r="G28" s="74"/>
      <c r="H28" s="64"/>
      <c r="I28" s="109"/>
      <c r="J28" s="109"/>
      <c r="K28" s="114">
        <v>72952</v>
      </c>
      <c r="L28" s="114">
        <v>90</v>
      </c>
      <c r="M28" s="114">
        <f>K28*L28</f>
        <v>6565680</v>
      </c>
      <c r="N28" s="114">
        <f>M28*35%</f>
        <v>2297988</v>
      </c>
      <c r="O28" s="114">
        <f>N28/M28*100</f>
        <v>35</v>
      </c>
    </row>
    <row r="29" spans="1:15" s="6" customFormat="1" ht="30" x14ac:dyDescent="0.25">
      <c r="A29" s="109"/>
      <c r="B29" s="136"/>
      <c r="C29" s="109"/>
      <c r="D29" s="72" t="s">
        <v>441</v>
      </c>
      <c r="E29" s="58" t="s">
        <v>3</v>
      </c>
      <c r="F29" s="67"/>
      <c r="G29" s="74"/>
      <c r="H29" s="64"/>
      <c r="I29" s="109"/>
      <c r="J29" s="109"/>
      <c r="K29" s="114"/>
      <c r="L29" s="114"/>
      <c r="M29" s="114"/>
      <c r="N29" s="114"/>
      <c r="O29" s="114"/>
    </row>
    <row r="30" spans="1:15" s="6" customFormat="1" x14ac:dyDescent="0.25">
      <c r="A30" s="109"/>
      <c r="B30" s="136"/>
      <c r="C30" s="109"/>
      <c r="D30" s="72" t="s">
        <v>442</v>
      </c>
      <c r="E30" s="58" t="s">
        <v>5</v>
      </c>
      <c r="F30" s="67"/>
      <c r="G30" s="58"/>
      <c r="H30" s="64"/>
      <c r="I30" s="109"/>
      <c r="J30" s="109"/>
      <c r="K30" s="114"/>
      <c r="L30" s="114"/>
      <c r="M30" s="114"/>
      <c r="N30" s="114"/>
      <c r="O30" s="114"/>
    </row>
    <row r="31" spans="1:15" s="6" customFormat="1" x14ac:dyDescent="0.25">
      <c r="A31" s="109"/>
      <c r="B31" s="136"/>
      <c r="C31" s="109"/>
      <c r="D31" s="72" t="s">
        <v>443</v>
      </c>
      <c r="E31" s="58" t="s">
        <v>6</v>
      </c>
      <c r="F31" s="67"/>
      <c r="G31" s="58"/>
      <c r="H31" s="64"/>
      <c r="I31" s="109"/>
      <c r="J31" s="109"/>
      <c r="K31" s="114"/>
      <c r="L31" s="114"/>
      <c r="M31" s="114"/>
      <c r="N31" s="114"/>
      <c r="O31" s="114"/>
    </row>
    <row r="32" spans="1:15" s="6" customFormat="1" x14ac:dyDescent="0.25">
      <c r="A32" s="109"/>
      <c r="B32" s="136"/>
      <c r="C32" s="109"/>
      <c r="D32" s="72" t="s">
        <v>851</v>
      </c>
      <c r="E32" s="58" t="s">
        <v>5</v>
      </c>
      <c r="F32" s="67"/>
      <c r="G32" s="58"/>
      <c r="H32" s="64"/>
      <c r="I32" s="109"/>
      <c r="J32" s="109"/>
      <c r="K32" s="114"/>
      <c r="L32" s="114"/>
      <c r="M32" s="114"/>
      <c r="N32" s="114"/>
      <c r="O32" s="114"/>
    </row>
    <row r="33" spans="1:15" s="6" customFormat="1" ht="22.5" customHeight="1" x14ac:dyDescent="0.25">
      <c r="A33" s="110">
        <f>A28+1</f>
        <v>6</v>
      </c>
      <c r="B33" s="136" t="s">
        <v>1370</v>
      </c>
      <c r="C33" s="110">
        <v>5</v>
      </c>
      <c r="D33" s="72" t="s">
        <v>1944</v>
      </c>
      <c r="E33" s="58" t="s">
        <v>4</v>
      </c>
      <c r="F33" s="67"/>
      <c r="G33" s="74"/>
      <c r="H33" s="64"/>
      <c r="I33" s="109"/>
      <c r="J33" s="109"/>
      <c r="K33" s="114">
        <v>72952</v>
      </c>
      <c r="L33" s="114">
        <v>90</v>
      </c>
      <c r="M33" s="114">
        <f>K33*L33</f>
        <v>6565680</v>
      </c>
      <c r="N33" s="114">
        <f>M33*35%</f>
        <v>2297988</v>
      </c>
      <c r="O33" s="114">
        <f>N33/M33*100</f>
        <v>35</v>
      </c>
    </row>
    <row r="34" spans="1:15" s="6" customFormat="1" ht="30" x14ac:dyDescent="0.25">
      <c r="A34" s="119"/>
      <c r="B34" s="136"/>
      <c r="C34" s="119"/>
      <c r="D34" s="72" t="s">
        <v>444</v>
      </c>
      <c r="E34" s="58" t="s">
        <v>3</v>
      </c>
      <c r="F34" s="67"/>
      <c r="G34" s="74"/>
      <c r="H34" s="64"/>
      <c r="I34" s="109"/>
      <c r="J34" s="109"/>
      <c r="K34" s="114"/>
      <c r="L34" s="114"/>
      <c r="M34" s="114"/>
      <c r="N34" s="114"/>
      <c r="O34" s="114"/>
    </row>
    <row r="35" spans="1:15" s="6" customFormat="1" x14ac:dyDescent="0.25">
      <c r="A35" s="119"/>
      <c r="B35" s="136"/>
      <c r="C35" s="119"/>
      <c r="D35" s="72" t="s">
        <v>445</v>
      </c>
      <c r="E35" s="58" t="s">
        <v>6</v>
      </c>
      <c r="F35" s="67"/>
      <c r="G35" s="58"/>
      <c r="H35" s="64"/>
      <c r="I35" s="109"/>
      <c r="J35" s="109"/>
      <c r="K35" s="114"/>
      <c r="L35" s="114"/>
      <c r="M35" s="114"/>
      <c r="N35" s="114"/>
      <c r="O35" s="114"/>
    </row>
    <row r="36" spans="1:15" s="6" customFormat="1" ht="30" x14ac:dyDescent="0.25">
      <c r="A36" s="119"/>
      <c r="B36" s="136"/>
      <c r="C36" s="119"/>
      <c r="D36" s="72" t="s">
        <v>446</v>
      </c>
      <c r="E36" s="58" t="s">
        <v>6</v>
      </c>
      <c r="F36" s="67"/>
      <c r="G36" s="58"/>
      <c r="H36" s="64"/>
      <c r="I36" s="109"/>
      <c r="J36" s="109"/>
      <c r="K36" s="114"/>
      <c r="L36" s="114"/>
      <c r="M36" s="114"/>
      <c r="N36" s="114"/>
      <c r="O36" s="114"/>
    </row>
    <row r="37" spans="1:15" s="6" customFormat="1" x14ac:dyDescent="0.25">
      <c r="A37" s="123"/>
      <c r="B37" s="136"/>
      <c r="C37" s="123"/>
      <c r="D37" s="72" t="s">
        <v>974</v>
      </c>
      <c r="E37" s="58" t="s">
        <v>6</v>
      </c>
      <c r="F37" s="67"/>
      <c r="G37" s="58"/>
      <c r="H37" s="64"/>
      <c r="I37" s="109"/>
      <c r="J37" s="109"/>
      <c r="K37" s="114"/>
      <c r="L37" s="114"/>
      <c r="M37" s="114"/>
      <c r="N37" s="114"/>
      <c r="O37" s="114"/>
    </row>
    <row r="38" spans="1:15" s="6" customFormat="1" ht="32.25" customHeight="1" x14ac:dyDescent="0.25">
      <c r="A38" s="109">
        <f>A33+1</f>
        <v>7</v>
      </c>
      <c r="B38" s="136" t="s">
        <v>1372</v>
      </c>
      <c r="C38" s="109">
        <v>4</v>
      </c>
      <c r="D38" s="72" t="s">
        <v>1371</v>
      </c>
      <c r="E38" s="58" t="s">
        <v>7</v>
      </c>
      <c r="F38" s="67"/>
      <c r="G38" s="74"/>
      <c r="H38" s="64"/>
      <c r="I38" s="109"/>
      <c r="J38" s="109"/>
      <c r="K38" s="114">
        <v>72952</v>
      </c>
      <c r="L38" s="114">
        <v>72</v>
      </c>
      <c r="M38" s="114">
        <f>K38*L38</f>
        <v>5252544</v>
      </c>
      <c r="N38" s="114">
        <f>M38*35%</f>
        <v>1838390.4</v>
      </c>
      <c r="O38" s="114">
        <f>N38/M38*100</f>
        <v>35</v>
      </c>
    </row>
    <row r="39" spans="1:15" s="6" customFormat="1" ht="23.25" customHeight="1" x14ac:dyDescent="0.25">
      <c r="A39" s="109"/>
      <c r="B39" s="136"/>
      <c r="C39" s="109"/>
      <c r="D39" s="72" t="s">
        <v>8</v>
      </c>
      <c r="E39" s="58" t="s">
        <v>6</v>
      </c>
      <c r="F39" s="67"/>
      <c r="G39" s="58"/>
      <c r="H39" s="64"/>
      <c r="I39" s="109"/>
      <c r="J39" s="109"/>
      <c r="K39" s="114"/>
      <c r="L39" s="114"/>
      <c r="M39" s="114"/>
      <c r="N39" s="114"/>
      <c r="O39" s="114"/>
    </row>
    <row r="40" spans="1:15" s="6" customFormat="1" ht="22.5" customHeight="1" x14ac:dyDescent="0.25">
      <c r="A40" s="109"/>
      <c r="B40" s="136"/>
      <c r="C40" s="109"/>
      <c r="D40" s="72" t="s">
        <v>9</v>
      </c>
      <c r="E40" s="58" t="s">
        <v>6</v>
      </c>
      <c r="F40" s="67"/>
      <c r="G40" s="58"/>
      <c r="H40" s="64"/>
      <c r="I40" s="109"/>
      <c r="J40" s="109"/>
      <c r="K40" s="114"/>
      <c r="L40" s="114"/>
      <c r="M40" s="114"/>
      <c r="N40" s="114"/>
      <c r="O40" s="114"/>
    </row>
    <row r="41" spans="1:15" s="6" customFormat="1" ht="15" customHeight="1" x14ac:dyDescent="0.25">
      <c r="A41" s="109"/>
      <c r="B41" s="136"/>
      <c r="C41" s="109"/>
      <c r="D41" s="72" t="s">
        <v>10</v>
      </c>
      <c r="E41" s="58" t="s">
        <v>6</v>
      </c>
      <c r="F41" s="67"/>
      <c r="G41" s="58"/>
      <c r="H41" s="64"/>
      <c r="I41" s="109"/>
      <c r="J41" s="109"/>
      <c r="K41" s="114"/>
      <c r="L41" s="114"/>
      <c r="M41" s="114"/>
      <c r="N41" s="114"/>
      <c r="O41" s="114"/>
    </row>
    <row r="42" spans="1:15" s="6" customFormat="1" ht="45" customHeight="1" x14ac:dyDescent="0.25">
      <c r="A42" s="109">
        <f>A38+1</f>
        <v>8</v>
      </c>
      <c r="B42" s="136" t="s">
        <v>1373</v>
      </c>
      <c r="C42" s="109">
        <v>4</v>
      </c>
      <c r="D42" s="72" t="s">
        <v>1945</v>
      </c>
      <c r="E42" s="58" t="s">
        <v>7</v>
      </c>
      <c r="F42" s="67"/>
      <c r="G42" s="74"/>
      <c r="H42" s="64"/>
      <c r="I42" s="109"/>
      <c r="J42" s="109"/>
      <c r="K42" s="114">
        <v>72952</v>
      </c>
      <c r="L42" s="114">
        <v>72</v>
      </c>
      <c r="M42" s="114">
        <f>K42*L42</f>
        <v>5252544</v>
      </c>
      <c r="N42" s="114">
        <f>M42*35%</f>
        <v>1838390.4</v>
      </c>
      <c r="O42" s="114">
        <f>N42/M42*100</f>
        <v>35</v>
      </c>
    </row>
    <row r="43" spans="1:15" s="6" customFormat="1" x14ac:dyDescent="0.25">
      <c r="A43" s="109"/>
      <c r="B43" s="136"/>
      <c r="C43" s="109"/>
      <c r="D43" s="72" t="s">
        <v>11</v>
      </c>
      <c r="E43" s="58" t="s">
        <v>5</v>
      </c>
      <c r="F43" s="67"/>
      <c r="G43" s="58"/>
      <c r="H43" s="64"/>
      <c r="I43" s="109"/>
      <c r="J43" s="109"/>
      <c r="K43" s="114"/>
      <c r="L43" s="114"/>
      <c r="M43" s="114"/>
      <c r="N43" s="114"/>
      <c r="O43" s="114"/>
    </row>
    <row r="44" spans="1:15" s="6" customFormat="1" ht="30" x14ac:dyDescent="0.25">
      <c r="A44" s="109"/>
      <c r="B44" s="136"/>
      <c r="C44" s="109"/>
      <c r="D44" s="72" t="s">
        <v>12</v>
      </c>
      <c r="E44" s="58" t="s">
        <v>5</v>
      </c>
      <c r="F44" s="67"/>
      <c r="G44" s="58"/>
      <c r="H44" s="64"/>
      <c r="I44" s="109"/>
      <c r="J44" s="109"/>
      <c r="K44" s="114"/>
      <c r="L44" s="114"/>
      <c r="M44" s="114"/>
      <c r="N44" s="114"/>
      <c r="O44" s="114"/>
    </row>
    <row r="45" spans="1:15" s="6" customFormat="1" ht="30" x14ac:dyDescent="0.25">
      <c r="A45" s="109"/>
      <c r="B45" s="136"/>
      <c r="C45" s="109"/>
      <c r="D45" s="72" t="s">
        <v>13</v>
      </c>
      <c r="E45" s="58" t="s">
        <v>5</v>
      </c>
      <c r="F45" s="67"/>
      <c r="G45" s="58"/>
      <c r="H45" s="64"/>
      <c r="I45" s="109"/>
      <c r="J45" s="109"/>
      <c r="K45" s="114"/>
      <c r="L45" s="114"/>
      <c r="M45" s="114"/>
      <c r="N45" s="114"/>
      <c r="O45" s="114"/>
    </row>
    <row r="46" spans="1:15" ht="32.25" customHeight="1" x14ac:dyDescent="0.25">
      <c r="A46" s="109">
        <f>A42+1</f>
        <v>9</v>
      </c>
      <c r="B46" s="136" t="s">
        <v>1374</v>
      </c>
      <c r="C46" s="109">
        <v>5</v>
      </c>
      <c r="D46" s="72" t="s">
        <v>1946</v>
      </c>
      <c r="E46" s="58" t="s">
        <v>4</v>
      </c>
      <c r="F46" s="67"/>
      <c r="G46" s="58"/>
      <c r="H46" s="64"/>
      <c r="I46" s="109"/>
      <c r="J46" s="109"/>
      <c r="K46" s="114">
        <v>72952</v>
      </c>
      <c r="L46" s="114">
        <v>90</v>
      </c>
      <c r="M46" s="114">
        <f>K46*L46</f>
        <v>6565680</v>
      </c>
      <c r="N46" s="114">
        <f>M46*35%</f>
        <v>2297988</v>
      </c>
      <c r="O46" s="114">
        <f>N46/M46*100</f>
        <v>35</v>
      </c>
    </row>
    <row r="47" spans="1:15" ht="30.75" customHeight="1" x14ac:dyDescent="0.25">
      <c r="A47" s="109"/>
      <c r="B47" s="136"/>
      <c r="C47" s="109"/>
      <c r="D47" s="72" t="s">
        <v>14</v>
      </c>
      <c r="E47" s="58" t="s">
        <v>3</v>
      </c>
      <c r="F47" s="67"/>
      <c r="G47" s="58"/>
      <c r="H47" s="64"/>
      <c r="I47" s="109"/>
      <c r="J47" s="109"/>
      <c r="K47" s="114"/>
      <c r="L47" s="114"/>
      <c r="M47" s="114"/>
      <c r="N47" s="114"/>
      <c r="O47" s="114"/>
    </row>
    <row r="48" spans="1:15" ht="47.1" customHeight="1" x14ac:dyDescent="0.25">
      <c r="A48" s="109"/>
      <c r="B48" s="136"/>
      <c r="C48" s="109"/>
      <c r="D48" s="72" t="s">
        <v>15</v>
      </c>
      <c r="E48" s="58" t="s">
        <v>6</v>
      </c>
      <c r="F48" s="67"/>
      <c r="G48" s="58"/>
      <c r="H48" s="64"/>
      <c r="I48" s="109"/>
      <c r="J48" s="109"/>
      <c r="K48" s="114"/>
      <c r="L48" s="114"/>
      <c r="M48" s="114"/>
      <c r="N48" s="114"/>
      <c r="O48" s="114"/>
    </row>
    <row r="49" spans="1:15" ht="45" customHeight="1" x14ac:dyDescent="0.25">
      <c r="A49" s="109"/>
      <c r="B49" s="136"/>
      <c r="C49" s="109"/>
      <c r="D49" s="72" t="s">
        <v>16</v>
      </c>
      <c r="E49" s="58" t="s">
        <v>5</v>
      </c>
      <c r="F49" s="67"/>
      <c r="G49" s="58"/>
      <c r="H49" s="64"/>
      <c r="I49" s="109"/>
      <c r="J49" s="109"/>
      <c r="K49" s="114"/>
      <c r="L49" s="114"/>
      <c r="M49" s="114"/>
      <c r="N49" s="114"/>
      <c r="O49" s="114"/>
    </row>
    <row r="50" spans="1:15" ht="43.15" customHeight="1" x14ac:dyDescent="0.25">
      <c r="A50" s="109"/>
      <c r="B50" s="136"/>
      <c r="C50" s="109"/>
      <c r="D50" s="72" t="s">
        <v>17</v>
      </c>
      <c r="E50" s="58" t="s">
        <v>5</v>
      </c>
      <c r="F50" s="67"/>
      <c r="G50" s="58"/>
      <c r="H50" s="64"/>
      <c r="I50" s="109"/>
      <c r="J50" s="109"/>
      <c r="K50" s="114"/>
      <c r="L50" s="114"/>
      <c r="M50" s="114"/>
      <c r="N50" s="114"/>
      <c r="O50" s="114"/>
    </row>
    <row r="51" spans="1:15" s="1" customFormat="1" ht="18.75" customHeight="1" x14ac:dyDescent="0.25">
      <c r="A51" s="109">
        <f>A46+1</f>
        <v>10</v>
      </c>
      <c r="B51" s="136" t="s">
        <v>1375</v>
      </c>
      <c r="C51" s="109">
        <v>5</v>
      </c>
      <c r="D51" s="72" t="s">
        <v>1947</v>
      </c>
      <c r="E51" s="58" t="s">
        <v>3</v>
      </c>
      <c r="F51" s="67"/>
      <c r="G51" s="74"/>
      <c r="H51" s="64"/>
      <c r="I51" s="109"/>
      <c r="J51" s="109"/>
      <c r="K51" s="114">
        <v>72952</v>
      </c>
      <c r="L51" s="114">
        <v>90</v>
      </c>
      <c r="M51" s="114">
        <f>K51*L51</f>
        <v>6565680</v>
      </c>
      <c r="N51" s="114">
        <f>M51*35%</f>
        <v>2297988</v>
      </c>
      <c r="O51" s="114">
        <f>N51/M51*100</f>
        <v>35</v>
      </c>
    </row>
    <row r="52" spans="1:15" s="1" customFormat="1" ht="30" x14ac:dyDescent="0.25">
      <c r="A52" s="109"/>
      <c r="B52" s="136"/>
      <c r="C52" s="109"/>
      <c r="D52" s="72" t="s">
        <v>18</v>
      </c>
      <c r="E52" s="58" t="s">
        <v>4</v>
      </c>
      <c r="F52" s="67"/>
      <c r="G52" s="74"/>
      <c r="H52" s="64"/>
      <c r="I52" s="109"/>
      <c r="J52" s="109"/>
      <c r="K52" s="114"/>
      <c r="L52" s="114"/>
      <c r="M52" s="114"/>
      <c r="N52" s="114"/>
      <c r="O52" s="114"/>
    </row>
    <row r="53" spans="1:15" s="1" customFormat="1" x14ac:dyDescent="0.25">
      <c r="A53" s="109"/>
      <c r="B53" s="136"/>
      <c r="C53" s="109"/>
      <c r="D53" s="72" t="s">
        <v>19</v>
      </c>
      <c r="E53" s="58" t="s">
        <v>6</v>
      </c>
      <c r="F53" s="67"/>
      <c r="G53" s="58"/>
      <c r="H53" s="64"/>
      <c r="I53" s="109"/>
      <c r="J53" s="109"/>
      <c r="K53" s="114"/>
      <c r="L53" s="114"/>
      <c r="M53" s="114"/>
      <c r="N53" s="114"/>
      <c r="O53" s="114"/>
    </row>
    <row r="54" spans="1:15" s="1" customFormat="1" ht="14.25" customHeight="1" x14ac:dyDescent="0.25">
      <c r="A54" s="109"/>
      <c r="B54" s="136"/>
      <c r="C54" s="109"/>
      <c r="D54" s="72" t="s">
        <v>20</v>
      </c>
      <c r="E54" s="58" t="s">
        <v>5</v>
      </c>
      <c r="F54" s="67"/>
      <c r="G54" s="58"/>
      <c r="H54" s="64"/>
      <c r="I54" s="109"/>
      <c r="J54" s="109"/>
      <c r="K54" s="114"/>
      <c r="L54" s="114"/>
      <c r="M54" s="114"/>
      <c r="N54" s="114"/>
      <c r="O54" s="114"/>
    </row>
    <row r="55" spans="1:15" s="1" customFormat="1" x14ac:dyDescent="0.25">
      <c r="A55" s="109"/>
      <c r="B55" s="136"/>
      <c r="C55" s="109"/>
      <c r="D55" s="72" t="s">
        <v>21</v>
      </c>
      <c r="E55" s="58" t="s">
        <v>6</v>
      </c>
      <c r="F55" s="67"/>
      <c r="G55" s="58"/>
      <c r="H55" s="64"/>
      <c r="I55" s="109"/>
      <c r="J55" s="109"/>
      <c r="K55" s="114"/>
      <c r="L55" s="114"/>
      <c r="M55" s="114"/>
      <c r="N55" s="114"/>
      <c r="O55" s="114"/>
    </row>
    <row r="56" spans="1:15" s="6" customFormat="1" ht="24.75" customHeight="1" x14ac:dyDescent="0.25">
      <c r="A56" s="109">
        <f>A51+1</f>
        <v>11</v>
      </c>
      <c r="B56" s="163" t="s">
        <v>1377</v>
      </c>
      <c r="C56" s="109">
        <v>5</v>
      </c>
      <c r="D56" s="72" t="s">
        <v>1948</v>
      </c>
      <c r="E56" s="58" t="s">
        <v>4</v>
      </c>
      <c r="F56" s="67"/>
      <c r="G56" s="74"/>
      <c r="H56" s="64"/>
      <c r="I56" s="109"/>
      <c r="J56" s="109"/>
      <c r="K56" s="114">
        <v>72952</v>
      </c>
      <c r="L56" s="114">
        <v>90</v>
      </c>
      <c r="M56" s="114">
        <f>K56*L56</f>
        <v>6565680</v>
      </c>
      <c r="N56" s="114">
        <f>M56*35%</f>
        <v>2297988</v>
      </c>
      <c r="O56" s="114">
        <f>N56/M56*100</f>
        <v>35</v>
      </c>
    </row>
    <row r="57" spans="1:15" s="6" customFormat="1" ht="30" x14ac:dyDescent="0.25">
      <c r="A57" s="109"/>
      <c r="B57" s="163"/>
      <c r="C57" s="109"/>
      <c r="D57" s="72" t="s">
        <v>501</v>
      </c>
      <c r="E57" s="58" t="s">
        <v>3</v>
      </c>
      <c r="F57" s="67"/>
      <c r="G57" s="74"/>
      <c r="H57" s="64"/>
      <c r="I57" s="109"/>
      <c r="J57" s="109"/>
      <c r="K57" s="114"/>
      <c r="L57" s="114"/>
      <c r="M57" s="114"/>
      <c r="N57" s="114"/>
      <c r="O57" s="114"/>
    </row>
    <row r="58" spans="1:15" s="6" customFormat="1" ht="30" x14ac:dyDescent="0.25">
      <c r="A58" s="109"/>
      <c r="B58" s="163"/>
      <c r="C58" s="109"/>
      <c r="D58" s="72" t="s">
        <v>502</v>
      </c>
      <c r="E58" s="58" t="s">
        <v>5</v>
      </c>
      <c r="F58" s="67"/>
      <c r="G58" s="58"/>
      <c r="H58" s="64"/>
      <c r="I58" s="109"/>
      <c r="J58" s="109"/>
      <c r="K58" s="114"/>
      <c r="L58" s="114"/>
      <c r="M58" s="114"/>
      <c r="N58" s="114"/>
      <c r="O58" s="114"/>
    </row>
    <row r="59" spans="1:15" s="6" customFormat="1" x14ac:dyDescent="0.25">
      <c r="A59" s="109"/>
      <c r="B59" s="163"/>
      <c r="C59" s="109"/>
      <c r="D59" s="72" t="s">
        <v>503</v>
      </c>
      <c r="E59" s="58" t="s">
        <v>6</v>
      </c>
      <c r="F59" s="58"/>
      <c r="G59" s="58"/>
      <c r="H59" s="64"/>
      <c r="I59" s="109"/>
      <c r="J59" s="109"/>
      <c r="K59" s="114"/>
      <c r="L59" s="114"/>
      <c r="M59" s="114"/>
      <c r="N59" s="114"/>
      <c r="O59" s="114"/>
    </row>
    <row r="60" spans="1:15" s="6" customFormat="1" ht="30" x14ac:dyDescent="0.25">
      <c r="A60" s="109"/>
      <c r="B60" s="163"/>
      <c r="C60" s="109"/>
      <c r="D60" s="72" t="s">
        <v>1152</v>
      </c>
      <c r="E60" s="58" t="s">
        <v>5</v>
      </c>
      <c r="F60" s="67"/>
      <c r="G60" s="58"/>
      <c r="H60" s="64"/>
      <c r="I60" s="109"/>
      <c r="J60" s="109"/>
      <c r="K60" s="114"/>
      <c r="L60" s="114"/>
      <c r="M60" s="114"/>
      <c r="N60" s="114"/>
      <c r="O60" s="114"/>
    </row>
    <row r="61" spans="1:15" s="6" customFormat="1" ht="24.75" customHeight="1" x14ac:dyDescent="0.25">
      <c r="A61" s="109">
        <f>A56+1</f>
        <v>12</v>
      </c>
      <c r="B61" s="136" t="s">
        <v>1376</v>
      </c>
      <c r="C61" s="109">
        <v>5</v>
      </c>
      <c r="D61" s="72" t="s">
        <v>1949</v>
      </c>
      <c r="E61" s="58" t="s">
        <v>3</v>
      </c>
      <c r="F61" s="67"/>
      <c r="G61" s="74"/>
      <c r="H61" s="64"/>
      <c r="I61" s="109"/>
      <c r="J61" s="109"/>
      <c r="K61" s="114">
        <v>72952</v>
      </c>
      <c r="L61" s="114">
        <v>90</v>
      </c>
      <c r="M61" s="114">
        <f>K61*L61</f>
        <v>6565680</v>
      </c>
      <c r="N61" s="114">
        <f>M61*35%</f>
        <v>2297988</v>
      </c>
      <c r="O61" s="114">
        <f>N61/M61*100</f>
        <v>35</v>
      </c>
    </row>
    <row r="62" spans="1:15" s="6" customFormat="1" x14ac:dyDescent="0.25">
      <c r="A62" s="109"/>
      <c r="B62" s="136"/>
      <c r="C62" s="109"/>
      <c r="D62" s="72" t="s">
        <v>515</v>
      </c>
      <c r="E62" s="58" t="s">
        <v>4</v>
      </c>
      <c r="F62" s="67"/>
      <c r="G62" s="74"/>
      <c r="H62" s="64"/>
      <c r="I62" s="109"/>
      <c r="J62" s="109"/>
      <c r="K62" s="114"/>
      <c r="L62" s="114"/>
      <c r="M62" s="114"/>
      <c r="N62" s="114"/>
      <c r="O62" s="114"/>
    </row>
    <row r="63" spans="1:15" s="6" customFormat="1" ht="30" x14ac:dyDescent="0.25">
      <c r="A63" s="109"/>
      <c r="B63" s="136"/>
      <c r="C63" s="109"/>
      <c r="D63" s="72" t="s">
        <v>516</v>
      </c>
      <c r="E63" s="58" t="s">
        <v>5</v>
      </c>
      <c r="F63" s="67"/>
      <c r="G63" s="58"/>
      <c r="H63" s="64"/>
      <c r="I63" s="109"/>
      <c r="J63" s="109"/>
      <c r="K63" s="114"/>
      <c r="L63" s="114"/>
      <c r="M63" s="114"/>
      <c r="N63" s="114"/>
      <c r="O63" s="114"/>
    </row>
    <row r="64" spans="1:15" s="6" customFormat="1" x14ac:dyDescent="0.25">
      <c r="A64" s="109"/>
      <c r="B64" s="136"/>
      <c r="C64" s="109"/>
      <c r="D64" s="72" t="s">
        <v>517</v>
      </c>
      <c r="E64" s="58" t="s">
        <v>5</v>
      </c>
      <c r="F64" s="67"/>
      <c r="G64" s="58"/>
      <c r="H64" s="64"/>
      <c r="I64" s="109"/>
      <c r="J64" s="109"/>
      <c r="K64" s="114"/>
      <c r="L64" s="114"/>
      <c r="M64" s="114"/>
      <c r="N64" s="114"/>
      <c r="O64" s="114"/>
    </row>
    <row r="65" spans="1:15" s="6" customFormat="1" x14ac:dyDescent="0.25">
      <c r="A65" s="109"/>
      <c r="B65" s="136"/>
      <c r="C65" s="109"/>
      <c r="D65" s="72" t="s">
        <v>1267</v>
      </c>
      <c r="E65" s="58" t="s">
        <v>5</v>
      </c>
      <c r="F65" s="67"/>
      <c r="G65" s="58"/>
      <c r="H65" s="64"/>
      <c r="I65" s="109"/>
      <c r="J65" s="109"/>
      <c r="K65" s="114"/>
      <c r="L65" s="114"/>
      <c r="M65" s="114"/>
      <c r="N65" s="114"/>
      <c r="O65" s="114"/>
    </row>
    <row r="66" spans="1:15" ht="21" customHeight="1" x14ac:dyDescent="0.25">
      <c r="A66" s="109">
        <f>A61+1</f>
        <v>13</v>
      </c>
      <c r="B66" s="136" t="s">
        <v>1379</v>
      </c>
      <c r="C66" s="109">
        <v>5</v>
      </c>
      <c r="D66" s="72" t="s">
        <v>1950</v>
      </c>
      <c r="E66" s="58" t="s">
        <v>4</v>
      </c>
      <c r="F66" s="67"/>
      <c r="G66" s="74"/>
      <c r="H66" s="64"/>
      <c r="I66" s="109"/>
      <c r="J66" s="109"/>
      <c r="K66" s="114">
        <v>72952</v>
      </c>
      <c r="L66" s="114">
        <v>90</v>
      </c>
      <c r="M66" s="114">
        <f t="shared" ref="M66" si="0">K66*L66</f>
        <v>6565680</v>
      </c>
      <c r="N66" s="114">
        <f t="shared" ref="N66" si="1">M66*35%</f>
        <v>2297988</v>
      </c>
      <c r="O66" s="114">
        <f t="shared" ref="O66" si="2">N66/M66*100</f>
        <v>35</v>
      </c>
    </row>
    <row r="67" spans="1:15" ht="21.75" customHeight="1" x14ac:dyDescent="0.25">
      <c r="A67" s="109"/>
      <c r="B67" s="136"/>
      <c r="C67" s="109"/>
      <c r="D67" s="72" t="s">
        <v>23</v>
      </c>
      <c r="E67" s="58" t="s">
        <v>3</v>
      </c>
      <c r="F67" s="67"/>
      <c r="G67" s="74"/>
      <c r="H67" s="64"/>
      <c r="I67" s="109"/>
      <c r="J67" s="109"/>
      <c r="K67" s="114"/>
      <c r="L67" s="114"/>
      <c r="M67" s="114"/>
      <c r="N67" s="114"/>
      <c r="O67" s="114"/>
    </row>
    <row r="68" spans="1:15" x14ac:dyDescent="0.25">
      <c r="A68" s="109"/>
      <c r="B68" s="136"/>
      <c r="C68" s="109"/>
      <c r="D68" s="72" t="s">
        <v>24</v>
      </c>
      <c r="E68" s="58" t="s">
        <v>6</v>
      </c>
      <c r="F68" s="67"/>
      <c r="G68" s="58"/>
      <c r="H68" s="64"/>
      <c r="I68" s="109"/>
      <c r="J68" s="109"/>
      <c r="K68" s="114"/>
      <c r="L68" s="114"/>
      <c r="M68" s="114"/>
      <c r="N68" s="114"/>
      <c r="O68" s="114"/>
    </row>
    <row r="69" spans="1:15" x14ac:dyDescent="0.25">
      <c r="A69" s="109"/>
      <c r="B69" s="136"/>
      <c r="C69" s="109"/>
      <c r="D69" s="72" t="s">
        <v>25</v>
      </c>
      <c r="E69" s="58" t="s">
        <v>5</v>
      </c>
      <c r="F69" s="67"/>
      <c r="G69" s="58"/>
      <c r="H69" s="64"/>
      <c r="I69" s="109"/>
      <c r="J69" s="109"/>
      <c r="K69" s="114"/>
      <c r="L69" s="114"/>
      <c r="M69" s="114"/>
      <c r="N69" s="114"/>
      <c r="O69" s="114"/>
    </row>
    <row r="70" spans="1:15" x14ac:dyDescent="0.25">
      <c r="A70" s="109"/>
      <c r="B70" s="136"/>
      <c r="C70" s="109"/>
      <c r="D70" s="72" t="s">
        <v>26</v>
      </c>
      <c r="E70" s="58" t="s">
        <v>5</v>
      </c>
      <c r="F70" s="67"/>
      <c r="G70" s="58"/>
      <c r="H70" s="64"/>
      <c r="I70" s="109"/>
      <c r="J70" s="109"/>
      <c r="K70" s="114"/>
      <c r="L70" s="114"/>
      <c r="M70" s="114">
        <f t="shared" ref="M70:M71" si="3">K70*L70</f>
        <v>0</v>
      </c>
      <c r="N70" s="114">
        <f t="shared" ref="N70:N71" si="4">M70*35%</f>
        <v>0</v>
      </c>
      <c r="O70" s="114" t="e">
        <f t="shared" ref="O70:O71" si="5">N70/M70*100</f>
        <v>#DIV/0!</v>
      </c>
    </row>
    <row r="71" spans="1:15" s="6" customFormat="1" ht="21.75" customHeight="1" x14ac:dyDescent="0.25">
      <c r="A71" s="109">
        <f>A66+1</f>
        <v>14</v>
      </c>
      <c r="B71" s="136" t="s">
        <v>1380</v>
      </c>
      <c r="C71" s="109">
        <v>5</v>
      </c>
      <c r="D71" s="72" t="s">
        <v>1951</v>
      </c>
      <c r="E71" s="58" t="s">
        <v>3</v>
      </c>
      <c r="F71" s="67"/>
      <c r="G71" s="74"/>
      <c r="H71" s="64"/>
      <c r="I71" s="109"/>
      <c r="J71" s="109"/>
      <c r="K71" s="114">
        <v>72952</v>
      </c>
      <c r="L71" s="114">
        <v>90</v>
      </c>
      <c r="M71" s="114">
        <f t="shared" si="3"/>
        <v>6565680</v>
      </c>
      <c r="N71" s="114">
        <f t="shared" si="4"/>
        <v>2297988</v>
      </c>
      <c r="O71" s="114">
        <f t="shared" si="5"/>
        <v>35</v>
      </c>
    </row>
    <row r="72" spans="1:15" s="6" customFormat="1" ht="30" x14ac:dyDescent="0.25">
      <c r="A72" s="109"/>
      <c r="B72" s="136"/>
      <c r="C72" s="109"/>
      <c r="D72" s="72" t="s">
        <v>533</v>
      </c>
      <c r="E72" s="58" t="s">
        <v>4</v>
      </c>
      <c r="F72" s="67"/>
      <c r="G72" s="74"/>
      <c r="H72" s="64"/>
      <c r="I72" s="109"/>
      <c r="J72" s="109"/>
      <c r="K72" s="114"/>
      <c r="L72" s="114"/>
      <c r="M72" s="114"/>
      <c r="N72" s="114"/>
      <c r="O72" s="114"/>
    </row>
    <row r="73" spans="1:15" s="6" customFormat="1" ht="30" x14ac:dyDescent="0.25">
      <c r="A73" s="109"/>
      <c r="B73" s="136"/>
      <c r="C73" s="109"/>
      <c r="D73" s="72" t="s">
        <v>534</v>
      </c>
      <c r="E73" s="58" t="s">
        <v>5</v>
      </c>
      <c r="F73" s="67"/>
      <c r="G73" s="58"/>
      <c r="H73" s="64"/>
      <c r="I73" s="109"/>
      <c r="J73" s="109"/>
      <c r="K73" s="114"/>
      <c r="L73" s="114"/>
      <c r="M73" s="114"/>
      <c r="N73" s="114"/>
      <c r="O73" s="114"/>
    </row>
    <row r="74" spans="1:15" s="6" customFormat="1" ht="30" x14ac:dyDescent="0.25">
      <c r="A74" s="109"/>
      <c r="B74" s="136"/>
      <c r="C74" s="109"/>
      <c r="D74" s="72" t="s">
        <v>535</v>
      </c>
      <c r="E74" s="58" t="s">
        <v>5</v>
      </c>
      <c r="F74" s="67"/>
      <c r="G74" s="58"/>
      <c r="H74" s="64"/>
      <c r="I74" s="109"/>
      <c r="J74" s="109"/>
      <c r="K74" s="114"/>
      <c r="L74" s="114"/>
      <c r="M74" s="114"/>
      <c r="N74" s="114"/>
      <c r="O74" s="114"/>
    </row>
    <row r="75" spans="1:15" s="6" customFormat="1" x14ac:dyDescent="0.25">
      <c r="A75" s="109"/>
      <c r="B75" s="136"/>
      <c r="C75" s="109"/>
      <c r="D75" s="72" t="s">
        <v>849</v>
      </c>
      <c r="E75" s="58" t="s">
        <v>5</v>
      </c>
      <c r="F75" s="67"/>
      <c r="G75" s="58"/>
      <c r="H75" s="64"/>
      <c r="I75" s="109"/>
      <c r="J75" s="109"/>
      <c r="K75" s="114"/>
      <c r="L75" s="114"/>
      <c r="M75" s="114">
        <f t="shared" ref="M75" si="6">K75*L75</f>
        <v>0</v>
      </c>
      <c r="N75" s="114">
        <f t="shared" ref="N75" si="7">M75*35%</f>
        <v>0</v>
      </c>
      <c r="O75" s="114" t="e">
        <f t="shared" ref="O75" si="8">N75/M75*100</f>
        <v>#DIV/0!</v>
      </c>
    </row>
    <row r="76" spans="1:15" ht="19.5" customHeight="1" x14ac:dyDescent="0.25">
      <c r="A76" s="109">
        <f>A71+1</f>
        <v>15</v>
      </c>
      <c r="B76" s="136" t="s">
        <v>1381</v>
      </c>
      <c r="C76" s="109">
        <v>5</v>
      </c>
      <c r="D76" s="72" t="s">
        <v>1952</v>
      </c>
      <c r="E76" s="58" t="s">
        <v>4</v>
      </c>
      <c r="F76" s="67"/>
      <c r="G76" s="74"/>
      <c r="H76" s="64"/>
      <c r="I76" s="109"/>
      <c r="J76" s="109"/>
      <c r="K76" s="114">
        <v>72952</v>
      </c>
      <c r="L76" s="114">
        <v>90</v>
      </c>
      <c r="M76" s="114">
        <f t="shared" ref="M76" si="9">K76*L76</f>
        <v>6565680</v>
      </c>
      <c r="N76" s="114">
        <f t="shared" ref="N76" si="10">M76*35%</f>
        <v>2297988</v>
      </c>
      <c r="O76" s="114">
        <f t="shared" ref="O76" si="11">N76/M76*100</f>
        <v>35</v>
      </c>
    </row>
    <row r="77" spans="1:15" x14ac:dyDescent="0.25">
      <c r="A77" s="109"/>
      <c r="B77" s="136"/>
      <c r="C77" s="109"/>
      <c r="D77" s="72" t="s">
        <v>27</v>
      </c>
      <c r="E77" s="58" t="s">
        <v>3</v>
      </c>
      <c r="F77" s="67"/>
      <c r="G77" s="74"/>
      <c r="H77" s="64"/>
      <c r="I77" s="109"/>
      <c r="J77" s="109"/>
      <c r="K77" s="114"/>
      <c r="L77" s="114"/>
      <c r="M77" s="114"/>
      <c r="N77" s="114"/>
      <c r="O77" s="114"/>
    </row>
    <row r="78" spans="1:15" x14ac:dyDescent="0.25">
      <c r="A78" s="109"/>
      <c r="B78" s="136"/>
      <c r="C78" s="109"/>
      <c r="D78" s="72" t="s">
        <v>28</v>
      </c>
      <c r="E78" s="58" t="s">
        <v>5</v>
      </c>
      <c r="F78" s="67"/>
      <c r="G78" s="58"/>
      <c r="H78" s="64"/>
      <c r="I78" s="109"/>
      <c r="J78" s="109"/>
      <c r="K78" s="114"/>
      <c r="L78" s="114"/>
      <c r="M78" s="114"/>
      <c r="N78" s="114"/>
      <c r="O78" s="114"/>
    </row>
    <row r="79" spans="1:15" x14ac:dyDescent="0.25">
      <c r="A79" s="109"/>
      <c r="B79" s="136"/>
      <c r="C79" s="109"/>
      <c r="D79" s="72" t="s">
        <v>29</v>
      </c>
      <c r="E79" s="58" t="s">
        <v>6</v>
      </c>
      <c r="F79" s="67"/>
      <c r="G79" s="58"/>
      <c r="H79" s="64"/>
      <c r="I79" s="109"/>
      <c r="J79" s="109"/>
      <c r="K79" s="114"/>
      <c r="L79" s="114"/>
      <c r="M79" s="114"/>
      <c r="N79" s="114"/>
      <c r="O79" s="114"/>
    </row>
    <row r="80" spans="1:15" x14ac:dyDescent="0.25">
      <c r="A80" s="109"/>
      <c r="B80" s="136"/>
      <c r="C80" s="109"/>
      <c r="D80" s="72" t="s">
        <v>30</v>
      </c>
      <c r="E80" s="58" t="s">
        <v>6</v>
      </c>
      <c r="F80" s="67"/>
      <c r="G80" s="58"/>
      <c r="H80" s="64"/>
      <c r="I80" s="109"/>
      <c r="J80" s="109"/>
      <c r="K80" s="114"/>
      <c r="L80" s="114"/>
      <c r="M80" s="114">
        <f t="shared" ref="M80" si="12">K80*L80</f>
        <v>0</v>
      </c>
      <c r="N80" s="114">
        <f t="shared" ref="N80" si="13">M80*35%</f>
        <v>0</v>
      </c>
      <c r="O80" s="114" t="e">
        <f t="shared" ref="O80" si="14">N80/M80*100</f>
        <v>#DIV/0!</v>
      </c>
    </row>
    <row r="81" spans="1:15" ht="18" customHeight="1" x14ac:dyDescent="0.25">
      <c r="A81" s="109">
        <f>A76+1</f>
        <v>16</v>
      </c>
      <c r="B81" s="136" t="s">
        <v>1382</v>
      </c>
      <c r="C81" s="109">
        <v>7</v>
      </c>
      <c r="D81" s="72" t="s">
        <v>1953</v>
      </c>
      <c r="E81" s="58" t="s">
        <v>4</v>
      </c>
      <c r="F81" s="67"/>
      <c r="G81" s="74"/>
      <c r="H81" s="64"/>
      <c r="I81" s="109"/>
      <c r="J81" s="109"/>
      <c r="K81" s="114">
        <v>72952</v>
      </c>
      <c r="L81" s="114">
        <v>126</v>
      </c>
      <c r="M81" s="114">
        <f t="shared" ref="M81" si="15">K81*L81</f>
        <v>9191952</v>
      </c>
      <c r="N81" s="114">
        <f t="shared" ref="N81" si="16">M81*35%</f>
        <v>3217183.1999999997</v>
      </c>
      <c r="O81" s="114">
        <f t="shared" ref="O81" si="17">N81/M81*100</f>
        <v>35</v>
      </c>
    </row>
    <row r="82" spans="1:15" ht="30" x14ac:dyDescent="0.25">
      <c r="A82" s="109"/>
      <c r="B82" s="136"/>
      <c r="C82" s="109"/>
      <c r="D82" s="72" t="s">
        <v>31</v>
      </c>
      <c r="E82" s="58" t="s">
        <v>3</v>
      </c>
      <c r="F82" s="67"/>
      <c r="G82" s="74"/>
      <c r="H82" s="64"/>
      <c r="I82" s="109"/>
      <c r="J82" s="109"/>
      <c r="K82" s="114"/>
      <c r="L82" s="114"/>
      <c r="M82" s="114"/>
      <c r="N82" s="114"/>
      <c r="O82" s="114"/>
    </row>
    <row r="83" spans="1:15" x14ac:dyDescent="0.25">
      <c r="A83" s="109"/>
      <c r="B83" s="136"/>
      <c r="C83" s="109"/>
      <c r="D83" s="72" t="s">
        <v>32</v>
      </c>
      <c r="E83" s="58" t="s">
        <v>5</v>
      </c>
      <c r="F83" s="67"/>
      <c r="G83" s="58"/>
      <c r="H83" s="64"/>
      <c r="I83" s="109"/>
      <c r="J83" s="109"/>
      <c r="K83" s="114"/>
      <c r="L83" s="114"/>
      <c r="M83" s="114"/>
      <c r="N83" s="114"/>
      <c r="O83" s="114"/>
    </row>
    <row r="84" spans="1:15" s="1" customFormat="1" x14ac:dyDescent="0.25">
      <c r="A84" s="109"/>
      <c r="B84" s="136"/>
      <c r="C84" s="109"/>
      <c r="D84" s="72" t="s">
        <v>33</v>
      </c>
      <c r="E84" s="58" t="s">
        <v>6</v>
      </c>
      <c r="F84" s="67"/>
      <c r="G84" s="58"/>
      <c r="H84" s="64"/>
      <c r="I84" s="109"/>
      <c r="J84" s="109"/>
      <c r="K84" s="114"/>
      <c r="L84" s="114"/>
      <c r="M84" s="114"/>
      <c r="N84" s="114"/>
      <c r="O84" s="114"/>
    </row>
    <row r="85" spans="1:15" s="1" customFormat="1" x14ac:dyDescent="0.25">
      <c r="A85" s="109"/>
      <c r="B85" s="136"/>
      <c r="C85" s="109"/>
      <c r="D85" s="72" t="s">
        <v>34</v>
      </c>
      <c r="E85" s="58" t="s">
        <v>6</v>
      </c>
      <c r="F85" s="67"/>
      <c r="G85" s="58"/>
      <c r="H85" s="64"/>
      <c r="I85" s="109"/>
      <c r="J85" s="109"/>
      <c r="K85" s="114"/>
      <c r="L85" s="114"/>
      <c r="M85" s="114"/>
      <c r="N85" s="114"/>
      <c r="O85" s="114"/>
    </row>
    <row r="86" spans="1:15" x14ac:dyDescent="0.25">
      <c r="A86" s="109"/>
      <c r="B86" s="136"/>
      <c r="C86" s="109"/>
      <c r="D86" s="72" t="s">
        <v>1133</v>
      </c>
      <c r="E86" s="58" t="s">
        <v>6</v>
      </c>
      <c r="F86" s="67"/>
      <c r="G86" s="58"/>
      <c r="H86" s="64"/>
      <c r="I86" s="109"/>
      <c r="J86" s="109"/>
      <c r="K86" s="114"/>
      <c r="L86" s="114"/>
      <c r="M86" s="114"/>
      <c r="N86" s="114"/>
      <c r="O86" s="114"/>
    </row>
    <row r="87" spans="1:15" x14ac:dyDescent="0.25">
      <c r="A87" s="109"/>
      <c r="B87" s="136"/>
      <c r="C87" s="109"/>
      <c r="D87" s="72" t="s">
        <v>1134</v>
      </c>
      <c r="E87" s="58" t="s">
        <v>5</v>
      </c>
      <c r="F87" s="67"/>
      <c r="G87" s="58"/>
      <c r="H87" s="64"/>
      <c r="I87" s="109"/>
      <c r="J87" s="109"/>
      <c r="K87" s="114"/>
      <c r="L87" s="114"/>
      <c r="M87" s="114">
        <f t="shared" ref="M87" si="18">K87*L87</f>
        <v>0</v>
      </c>
      <c r="N87" s="114">
        <f t="shared" ref="N87" si="19">M87*35%</f>
        <v>0</v>
      </c>
      <c r="O87" s="114" t="e">
        <f t="shared" ref="O87" si="20">N87/M87*100</f>
        <v>#DIV/0!</v>
      </c>
    </row>
    <row r="88" spans="1:15" ht="22.5" customHeight="1" x14ac:dyDescent="0.25">
      <c r="A88" s="109">
        <f>A81+1</f>
        <v>17</v>
      </c>
      <c r="B88" s="136" t="s">
        <v>1383</v>
      </c>
      <c r="C88" s="109">
        <v>5</v>
      </c>
      <c r="D88" s="72" t="s">
        <v>1954</v>
      </c>
      <c r="E88" s="58" t="s">
        <v>3</v>
      </c>
      <c r="F88" s="67"/>
      <c r="G88" s="74"/>
      <c r="H88" s="64"/>
      <c r="I88" s="109"/>
      <c r="J88" s="109"/>
      <c r="K88" s="114">
        <v>72952</v>
      </c>
      <c r="L88" s="114">
        <v>90</v>
      </c>
      <c r="M88" s="114">
        <f t="shared" ref="M88" si="21">K88*L88</f>
        <v>6565680</v>
      </c>
      <c r="N88" s="114">
        <f t="shared" ref="N88" si="22">M88*35%</f>
        <v>2297988</v>
      </c>
      <c r="O88" s="114">
        <f t="shared" ref="O88" si="23">N88/M88*100</f>
        <v>35</v>
      </c>
    </row>
    <row r="89" spans="1:15" x14ac:dyDescent="0.25">
      <c r="A89" s="109"/>
      <c r="B89" s="136"/>
      <c r="C89" s="109"/>
      <c r="D89" s="72" t="s">
        <v>35</v>
      </c>
      <c r="E89" s="58" t="s">
        <v>4</v>
      </c>
      <c r="F89" s="67"/>
      <c r="G89" s="74"/>
      <c r="H89" s="64"/>
      <c r="I89" s="109"/>
      <c r="J89" s="109"/>
      <c r="K89" s="114"/>
      <c r="L89" s="114"/>
      <c r="M89" s="114"/>
      <c r="N89" s="114"/>
      <c r="O89" s="114"/>
    </row>
    <row r="90" spans="1:15" ht="30" x14ac:dyDescent="0.25">
      <c r="A90" s="109"/>
      <c r="B90" s="136"/>
      <c r="C90" s="109"/>
      <c r="D90" s="72" t="s">
        <v>36</v>
      </c>
      <c r="E90" s="58" t="s">
        <v>5</v>
      </c>
      <c r="F90" s="67"/>
      <c r="G90" s="58"/>
      <c r="H90" s="64"/>
      <c r="I90" s="109"/>
      <c r="J90" s="109"/>
      <c r="K90" s="114"/>
      <c r="L90" s="114"/>
      <c r="M90" s="114"/>
      <c r="N90" s="114"/>
      <c r="O90" s="114"/>
    </row>
    <row r="91" spans="1:15" x14ac:dyDescent="0.25">
      <c r="A91" s="109"/>
      <c r="B91" s="136"/>
      <c r="C91" s="109"/>
      <c r="D91" s="72" t="s">
        <v>37</v>
      </c>
      <c r="E91" s="58" t="s">
        <v>6</v>
      </c>
      <c r="F91" s="67"/>
      <c r="G91" s="58"/>
      <c r="H91" s="64"/>
      <c r="I91" s="109"/>
      <c r="J91" s="109"/>
      <c r="K91" s="114"/>
      <c r="L91" s="114"/>
      <c r="M91" s="114"/>
      <c r="N91" s="114"/>
      <c r="O91" s="114"/>
    </row>
    <row r="92" spans="1:15" x14ac:dyDescent="0.25">
      <c r="A92" s="109"/>
      <c r="B92" s="136"/>
      <c r="C92" s="109"/>
      <c r="D92" s="72" t="s">
        <v>38</v>
      </c>
      <c r="E92" s="58" t="s">
        <v>6</v>
      </c>
      <c r="F92" s="67"/>
      <c r="G92" s="58"/>
      <c r="H92" s="64"/>
      <c r="I92" s="109"/>
      <c r="J92" s="109"/>
      <c r="K92" s="114"/>
      <c r="L92" s="114"/>
      <c r="M92" s="114">
        <f t="shared" ref="M92" si="24">K92*L92</f>
        <v>0</v>
      </c>
      <c r="N92" s="114">
        <f t="shared" ref="N92" si="25">M92*35%</f>
        <v>0</v>
      </c>
      <c r="O92" s="114" t="e">
        <f t="shared" ref="O92" si="26">N92/M92*100</f>
        <v>#DIV/0!</v>
      </c>
    </row>
    <row r="93" spans="1:15" s="6" customFormat="1" ht="35.450000000000003" customHeight="1" x14ac:dyDescent="0.25">
      <c r="A93" s="110">
        <f>A88+1</f>
        <v>18</v>
      </c>
      <c r="B93" s="137" t="s">
        <v>1384</v>
      </c>
      <c r="C93" s="110">
        <v>5</v>
      </c>
      <c r="D93" s="72" t="s">
        <v>1955</v>
      </c>
      <c r="E93" s="58" t="s">
        <v>3</v>
      </c>
      <c r="F93" s="67"/>
      <c r="G93" s="74"/>
      <c r="H93" s="64"/>
      <c r="I93" s="110"/>
      <c r="J93" s="110"/>
      <c r="K93" s="114">
        <v>72952</v>
      </c>
      <c r="L93" s="114">
        <v>90</v>
      </c>
      <c r="M93" s="114">
        <f t="shared" ref="M93" si="27">K93*L93</f>
        <v>6565680</v>
      </c>
      <c r="N93" s="114">
        <f t="shared" ref="N93" si="28">M93*35%</f>
        <v>2297988</v>
      </c>
      <c r="O93" s="114">
        <f t="shared" ref="O93" si="29">N93/M93*100</f>
        <v>35</v>
      </c>
    </row>
    <row r="94" spans="1:15" s="6" customFormat="1" ht="18.75" customHeight="1" x14ac:dyDescent="0.25">
      <c r="A94" s="119"/>
      <c r="B94" s="161"/>
      <c r="C94" s="119"/>
      <c r="D94" s="72" t="s">
        <v>589</v>
      </c>
      <c r="E94" s="58" t="s">
        <v>4</v>
      </c>
      <c r="F94" s="67"/>
      <c r="G94" s="74"/>
      <c r="H94" s="64"/>
      <c r="I94" s="119"/>
      <c r="J94" s="119"/>
      <c r="K94" s="114"/>
      <c r="L94" s="114"/>
      <c r="M94" s="114"/>
      <c r="N94" s="114"/>
      <c r="O94" s="114"/>
    </row>
    <row r="95" spans="1:15" s="6" customFormat="1" x14ac:dyDescent="0.25">
      <c r="A95" s="119"/>
      <c r="B95" s="161"/>
      <c r="C95" s="119"/>
      <c r="D95" s="72" t="s">
        <v>590</v>
      </c>
      <c r="E95" s="58" t="s">
        <v>5</v>
      </c>
      <c r="F95" s="67"/>
      <c r="G95" s="58"/>
      <c r="H95" s="64"/>
      <c r="I95" s="119"/>
      <c r="J95" s="119"/>
      <c r="K95" s="114"/>
      <c r="L95" s="114"/>
      <c r="M95" s="114"/>
      <c r="N95" s="114"/>
      <c r="O95" s="114"/>
    </row>
    <row r="96" spans="1:15" s="6" customFormat="1" x14ac:dyDescent="0.25">
      <c r="A96" s="119"/>
      <c r="B96" s="161"/>
      <c r="C96" s="119"/>
      <c r="D96" s="72" t="s">
        <v>591</v>
      </c>
      <c r="E96" s="58" t="s">
        <v>5</v>
      </c>
      <c r="F96" s="67"/>
      <c r="G96" s="58"/>
      <c r="H96" s="64"/>
      <c r="I96" s="119"/>
      <c r="J96" s="119"/>
      <c r="K96" s="114"/>
      <c r="L96" s="114"/>
      <c r="M96" s="114"/>
      <c r="N96" s="114"/>
      <c r="O96" s="114"/>
    </row>
    <row r="97" spans="1:15" s="6" customFormat="1" ht="27.95" customHeight="1" x14ac:dyDescent="0.25">
      <c r="A97" s="123"/>
      <c r="B97" s="156"/>
      <c r="C97" s="123"/>
      <c r="D97" s="72" t="s">
        <v>904</v>
      </c>
      <c r="E97" s="58" t="s">
        <v>5</v>
      </c>
      <c r="F97" s="67"/>
      <c r="G97" s="58"/>
      <c r="H97" s="64"/>
      <c r="I97" s="123"/>
      <c r="J97" s="123"/>
      <c r="K97" s="114"/>
      <c r="L97" s="114"/>
      <c r="M97" s="114">
        <f t="shared" ref="M97" si="30">K97*L97</f>
        <v>0</v>
      </c>
      <c r="N97" s="114">
        <f t="shared" ref="N97" si="31">M97*35%</f>
        <v>0</v>
      </c>
      <c r="O97" s="114" t="e">
        <f t="shared" ref="O97" si="32">N97/M97*100</f>
        <v>#DIV/0!</v>
      </c>
    </row>
    <row r="98" spans="1:15" ht="15" customHeight="1" x14ac:dyDescent="0.25">
      <c r="A98" s="109">
        <f>A93+1</f>
        <v>19</v>
      </c>
      <c r="B98" s="136" t="s">
        <v>1385</v>
      </c>
      <c r="C98" s="109">
        <v>6</v>
      </c>
      <c r="D98" s="72" t="s">
        <v>1956</v>
      </c>
      <c r="E98" s="58" t="s">
        <v>3</v>
      </c>
      <c r="F98" s="67"/>
      <c r="G98" s="74"/>
      <c r="H98" s="64"/>
      <c r="I98" s="109"/>
      <c r="J98" s="109"/>
      <c r="K98" s="114">
        <v>72952</v>
      </c>
      <c r="L98" s="114">
        <v>108</v>
      </c>
      <c r="M98" s="114">
        <f>K98*L98</f>
        <v>7878816</v>
      </c>
      <c r="N98" s="114">
        <f>M98*35%</f>
        <v>2757585.5999999996</v>
      </c>
      <c r="O98" s="114">
        <f>N98/M98*100</f>
        <v>35</v>
      </c>
    </row>
    <row r="99" spans="1:15" x14ac:dyDescent="0.25">
      <c r="A99" s="109"/>
      <c r="B99" s="136"/>
      <c r="C99" s="109"/>
      <c r="D99" s="72" t="s">
        <v>39</v>
      </c>
      <c r="E99" s="58" t="s">
        <v>4</v>
      </c>
      <c r="F99" s="67"/>
      <c r="G99" s="74"/>
      <c r="H99" s="64"/>
      <c r="I99" s="109"/>
      <c r="J99" s="109"/>
      <c r="K99" s="114"/>
      <c r="L99" s="114"/>
      <c r="M99" s="114"/>
      <c r="N99" s="114"/>
      <c r="O99" s="114"/>
    </row>
    <row r="100" spans="1:15" x14ac:dyDescent="0.25">
      <c r="A100" s="109"/>
      <c r="B100" s="136"/>
      <c r="C100" s="109"/>
      <c r="D100" s="72" t="s">
        <v>40</v>
      </c>
      <c r="E100" s="58" t="s">
        <v>5</v>
      </c>
      <c r="F100" s="67"/>
      <c r="G100" s="58"/>
      <c r="H100" s="64"/>
      <c r="I100" s="109"/>
      <c r="J100" s="109"/>
      <c r="K100" s="114"/>
      <c r="L100" s="114"/>
      <c r="M100" s="114"/>
      <c r="N100" s="114"/>
      <c r="O100" s="114"/>
    </row>
    <row r="101" spans="1:15" x14ac:dyDescent="0.25">
      <c r="A101" s="109"/>
      <c r="B101" s="136"/>
      <c r="C101" s="109"/>
      <c r="D101" s="72" t="s">
        <v>41</v>
      </c>
      <c r="E101" s="58" t="s">
        <v>5</v>
      </c>
      <c r="F101" s="67"/>
      <c r="G101" s="58"/>
      <c r="H101" s="64"/>
      <c r="I101" s="109"/>
      <c r="J101" s="109"/>
      <c r="K101" s="114"/>
      <c r="L101" s="114"/>
      <c r="M101" s="114"/>
      <c r="N101" s="114"/>
      <c r="O101" s="114"/>
    </row>
    <row r="102" spans="1:15" x14ac:dyDescent="0.25">
      <c r="A102" s="109"/>
      <c r="B102" s="136"/>
      <c r="C102" s="109"/>
      <c r="D102" s="72" t="s">
        <v>42</v>
      </c>
      <c r="E102" s="58" t="s">
        <v>6</v>
      </c>
      <c r="F102" s="67"/>
      <c r="G102" s="58"/>
      <c r="H102" s="64"/>
      <c r="I102" s="109"/>
      <c r="J102" s="109"/>
      <c r="K102" s="114"/>
      <c r="L102" s="114"/>
      <c r="M102" s="114"/>
      <c r="N102" s="114"/>
      <c r="O102" s="114"/>
    </row>
    <row r="103" spans="1:15" x14ac:dyDescent="0.25">
      <c r="A103" s="109"/>
      <c r="B103" s="136"/>
      <c r="C103" s="109"/>
      <c r="D103" s="72" t="s">
        <v>1386</v>
      </c>
      <c r="E103" s="58" t="s">
        <v>5</v>
      </c>
      <c r="F103" s="67"/>
      <c r="G103" s="58"/>
      <c r="H103" s="64"/>
      <c r="I103" s="109"/>
      <c r="J103" s="109"/>
      <c r="K103" s="114"/>
      <c r="L103" s="114"/>
      <c r="M103" s="114"/>
      <c r="N103" s="114"/>
      <c r="O103" s="114"/>
    </row>
    <row r="104" spans="1:15" s="1" customFormat="1" ht="33" customHeight="1" x14ac:dyDescent="0.25">
      <c r="A104" s="109">
        <f xml:space="preserve"> SUM(A98+1)</f>
        <v>20</v>
      </c>
      <c r="B104" s="136" t="s">
        <v>1387</v>
      </c>
      <c r="C104" s="109">
        <v>4</v>
      </c>
      <c r="D104" s="72" t="s">
        <v>1957</v>
      </c>
      <c r="E104" s="58" t="s">
        <v>7</v>
      </c>
      <c r="F104" s="67"/>
      <c r="G104" s="74"/>
      <c r="H104" s="64"/>
      <c r="I104" s="109"/>
      <c r="J104" s="109"/>
      <c r="K104" s="114">
        <v>72952</v>
      </c>
      <c r="L104" s="114">
        <v>72</v>
      </c>
      <c r="M104" s="114">
        <f>K104*L104</f>
        <v>5252544</v>
      </c>
      <c r="N104" s="114">
        <f>M104*35%</f>
        <v>1838390.4</v>
      </c>
      <c r="O104" s="114">
        <f>N104/M104*100</f>
        <v>35</v>
      </c>
    </row>
    <row r="105" spans="1:15" s="1" customFormat="1" ht="30" x14ac:dyDescent="0.25">
      <c r="A105" s="109"/>
      <c r="B105" s="136"/>
      <c r="C105" s="109"/>
      <c r="D105" s="72" t="s">
        <v>598</v>
      </c>
      <c r="E105" s="58" t="s">
        <v>5</v>
      </c>
      <c r="F105" s="67"/>
      <c r="G105" s="58"/>
      <c r="H105" s="64"/>
      <c r="I105" s="109"/>
      <c r="J105" s="109"/>
      <c r="K105" s="114"/>
      <c r="L105" s="114"/>
      <c r="M105" s="114"/>
      <c r="N105" s="114"/>
      <c r="O105" s="114"/>
    </row>
    <row r="106" spans="1:15" s="1" customFormat="1" ht="30" x14ac:dyDescent="0.25">
      <c r="A106" s="109"/>
      <c r="B106" s="136"/>
      <c r="C106" s="109"/>
      <c r="D106" s="72" t="s">
        <v>599</v>
      </c>
      <c r="E106" s="58" t="s">
        <v>6</v>
      </c>
      <c r="F106" s="67"/>
      <c r="G106" s="58"/>
      <c r="H106" s="64"/>
      <c r="I106" s="109"/>
      <c r="J106" s="109"/>
      <c r="K106" s="114"/>
      <c r="L106" s="114"/>
      <c r="M106" s="114"/>
      <c r="N106" s="114"/>
      <c r="O106" s="114"/>
    </row>
    <row r="107" spans="1:15" s="1" customFormat="1" ht="28.5" customHeight="1" x14ac:dyDescent="0.25">
      <c r="A107" s="109"/>
      <c r="B107" s="136"/>
      <c r="C107" s="109"/>
      <c r="D107" s="72" t="s">
        <v>1286</v>
      </c>
      <c r="E107" s="58" t="s">
        <v>5</v>
      </c>
      <c r="F107" s="67"/>
      <c r="G107" s="58"/>
      <c r="H107" s="64"/>
      <c r="I107" s="109"/>
      <c r="J107" s="109"/>
      <c r="K107" s="114"/>
      <c r="L107" s="114"/>
      <c r="M107" s="114"/>
      <c r="N107" s="114"/>
      <c r="O107" s="114"/>
    </row>
    <row r="108" spans="1:15" ht="19.5" customHeight="1" x14ac:dyDescent="0.25">
      <c r="A108" s="109">
        <f>A104+1</f>
        <v>21</v>
      </c>
      <c r="B108" s="136" t="s">
        <v>1388</v>
      </c>
      <c r="C108" s="109">
        <v>5</v>
      </c>
      <c r="D108" s="72" t="s">
        <v>1958</v>
      </c>
      <c r="E108" s="58" t="s">
        <v>3</v>
      </c>
      <c r="F108" s="67"/>
      <c r="G108" s="74"/>
      <c r="H108" s="64"/>
      <c r="I108" s="109"/>
      <c r="J108" s="109"/>
      <c r="K108" s="114">
        <v>72952</v>
      </c>
      <c r="L108" s="114">
        <v>90</v>
      </c>
      <c r="M108" s="114">
        <f>K108*L108</f>
        <v>6565680</v>
      </c>
      <c r="N108" s="114">
        <f>M108*35%</f>
        <v>2297988</v>
      </c>
      <c r="O108" s="114">
        <f>N108/M108*100</f>
        <v>35</v>
      </c>
    </row>
    <row r="109" spans="1:15" ht="30" x14ac:dyDescent="0.25">
      <c r="A109" s="109"/>
      <c r="B109" s="136"/>
      <c r="C109" s="109"/>
      <c r="D109" s="72" t="s">
        <v>43</v>
      </c>
      <c r="E109" s="58" t="s">
        <v>4</v>
      </c>
      <c r="F109" s="67"/>
      <c r="G109" s="74"/>
      <c r="H109" s="64"/>
      <c r="I109" s="109"/>
      <c r="J109" s="109"/>
      <c r="K109" s="114"/>
      <c r="L109" s="114"/>
      <c r="M109" s="114"/>
      <c r="N109" s="114"/>
      <c r="O109" s="114"/>
    </row>
    <row r="110" spans="1:15" ht="30" x14ac:dyDescent="0.25">
      <c r="A110" s="109"/>
      <c r="B110" s="136"/>
      <c r="C110" s="109"/>
      <c r="D110" s="72" t="s">
        <v>44</v>
      </c>
      <c r="E110" s="58" t="s">
        <v>5</v>
      </c>
      <c r="F110" s="67"/>
      <c r="G110" s="58"/>
      <c r="H110" s="64"/>
      <c r="I110" s="109"/>
      <c r="J110" s="109"/>
      <c r="K110" s="114"/>
      <c r="L110" s="114"/>
      <c r="M110" s="114"/>
      <c r="N110" s="114"/>
      <c r="O110" s="114"/>
    </row>
    <row r="111" spans="1:15" x14ac:dyDescent="0.25">
      <c r="A111" s="109"/>
      <c r="B111" s="136"/>
      <c r="C111" s="109"/>
      <c r="D111" s="72" t="s">
        <v>45</v>
      </c>
      <c r="E111" s="58" t="s">
        <v>5</v>
      </c>
      <c r="F111" s="67"/>
      <c r="G111" s="58"/>
      <c r="H111" s="64"/>
      <c r="I111" s="109"/>
      <c r="J111" s="109"/>
      <c r="K111" s="114"/>
      <c r="L111" s="114"/>
      <c r="M111" s="114"/>
      <c r="N111" s="114"/>
      <c r="O111" s="114"/>
    </row>
    <row r="112" spans="1:15" x14ac:dyDescent="0.25">
      <c r="A112" s="109"/>
      <c r="B112" s="136"/>
      <c r="C112" s="109"/>
      <c r="D112" s="72" t="s">
        <v>46</v>
      </c>
      <c r="E112" s="58" t="s">
        <v>5</v>
      </c>
      <c r="F112" s="67"/>
      <c r="G112" s="58"/>
      <c r="H112" s="64"/>
      <c r="I112" s="109"/>
      <c r="J112" s="109"/>
      <c r="K112" s="114"/>
      <c r="L112" s="114"/>
      <c r="M112" s="114"/>
      <c r="N112" s="114"/>
      <c r="O112" s="114"/>
    </row>
    <row r="113" spans="1:15" ht="34.5" customHeight="1" x14ac:dyDescent="0.25">
      <c r="A113" s="109">
        <f>A108+1</f>
        <v>22</v>
      </c>
      <c r="B113" s="136" t="s">
        <v>1389</v>
      </c>
      <c r="C113" s="109">
        <v>6</v>
      </c>
      <c r="D113" s="72" t="s">
        <v>1959</v>
      </c>
      <c r="E113" s="58" t="s">
        <v>3</v>
      </c>
      <c r="F113" s="67"/>
      <c r="G113" s="74"/>
      <c r="H113" s="64"/>
      <c r="I113" s="109"/>
      <c r="J113" s="109"/>
      <c r="K113" s="114">
        <v>72952</v>
      </c>
      <c r="L113" s="114">
        <v>108</v>
      </c>
      <c r="M113" s="114">
        <f>K113*L113</f>
        <v>7878816</v>
      </c>
      <c r="N113" s="114">
        <f>M113*35%</f>
        <v>2757585.5999999996</v>
      </c>
      <c r="O113" s="114">
        <f>N113/M113*100</f>
        <v>35</v>
      </c>
    </row>
    <row r="114" spans="1:15" x14ac:dyDescent="0.25">
      <c r="A114" s="109"/>
      <c r="B114" s="136"/>
      <c r="C114" s="109"/>
      <c r="D114" s="72" t="s">
        <v>47</v>
      </c>
      <c r="E114" s="58" t="s">
        <v>48</v>
      </c>
      <c r="F114" s="67"/>
      <c r="G114" s="74"/>
      <c r="H114" s="64"/>
      <c r="I114" s="109"/>
      <c r="J114" s="109"/>
      <c r="K114" s="114"/>
      <c r="L114" s="114"/>
      <c r="M114" s="114"/>
      <c r="N114" s="114"/>
      <c r="O114" s="114"/>
    </row>
    <row r="115" spans="1:15" x14ac:dyDescent="0.25">
      <c r="A115" s="109"/>
      <c r="B115" s="136"/>
      <c r="C115" s="109"/>
      <c r="D115" s="72" t="s">
        <v>49</v>
      </c>
      <c r="E115" s="58" t="s">
        <v>6</v>
      </c>
      <c r="F115" s="67"/>
      <c r="G115" s="58"/>
      <c r="H115" s="64"/>
      <c r="I115" s="109"/>
      <c r="J115" s="109"/>
      <c r="K115" s="114"/>
      <c r="L115" s="114"/>
      <c r="M115" s="114"/>
      <c r="N115" s="114"/>
      <c r="O115" s="114"/>
    </row>
    <row r="116" spans="1:15" s="1" customFormat="1" x14ac:dyDescent="0.25">
      <c r="A116" s="109"/>
      <c r="B116" s="136"/>
      <c r="C116" s="109"/>
      <c r="D116" s="72" t="s">
        <v>50</v>
      </c>
      <c r="E116" s="58" t="s">
        <v>6</v>
      </c>
      <c r="F116" s="67"/>
      <c r="G116" s="58"/>
      <c r="H116" s="64"/>
      <c r="I116" s="109"/>
      <c r="J116" s="109"/>
      <c r="K116" s="114"/>
      <c r="L116" s="114"/>
      <c r="M116" s="114"/>
      <c r="N116" s="114"/>
      <c r="O116" s="114"/>
    </row>
    <row r="117" spans="1:15" ht="18.75" customHeight="1" x14ac:dyDescent="0.25">
      <c r="A117" s="109"/>
      <c r="B117" s="136"/>
      <c r="C117" s="109"/>
      <c r="D117" s="72" t="s">
        <v>51</v>
      </c>
      <c r="E117" s="58" t="s">
        <v>5</v>
      </c>
      <c r="F117" s="67"/>
      <c r="G117" s="58"/>
      <c r="H117" s="64"/>
      <c r="I117" s="109"/>
      <c r="J117" s="109"/>
      <c r="K117" s="114"/>
      <c r="L117" s="114"/>
      <c r="M117" s="114"/>
      <c r="N117" s="114"/>
      <c r="O117" s="114"/>
    </row>
    <row r="118" spans="1:15" x14ac:dyDescent="0.25">
      <c r="A118" s="109"/>
      <c r="B118" s="136"/>
      <c r="C118" s="109"/>
      <c r="D118" s="72" t="s">
        <v>1097</v>
      </c>
      <c r="E118" s="58" t="s">
        <v>5</v>
      </c>
      <c r="F118" s="67"/>
      <c r="G118" s="58"/>
      <c r="H118" s="64"/>
      <c r="I118" s="109"/>
      <c r="J118" s="109"/>
      <c r="K118" s="114"/>
      <c r="L118" s="114"/>
      <c r="M118" s="114"/>
      <c r="N118" s="114"/>
      <c r="O118" s="114"/>
    </row>
    <row r="119" spans="1:15" ht="29.25" customHeight="1" x14ac:dyDescent="0.25">
      <c r="A119" s="109">
        <f>SUM(A113+1)</f>
        <v>23</v>
      </c>
      <c r="B119" s="136" t="s">
        <v>1390</v>
      </c>
      <c r="C119" s="109">
        <v>5</v>
      </c>
      <c r="D119" s="72" t="s">
        <v>1960</v>
      </c>
      <c r="E119" s="58" t="s">
        <v>3</v>
      </c>
      <c r="F119" s="67"/>
      <c r="G119" s="74"/>
      <c r="H119" s="64"/>
      <c r="I119" s="109"/>
      <c r="J119" s="109"/>
      <c r="K119" s="114">
        <v>72952</v>
      </c>
      <c r="L119" s="114">
        <v>90</v>
      </c>
      <c r="M119" s="114">
        <f>K119*L119</f>
        <v>6565680</v>
      </c>
      <c r="N119" s="114">
        <f>M119*35%</f>
        <v>2297988</v>
      </c>
      <c r="O119" s="114">
        <f>N119/M119*100</f>
        <v>35</v>
      </c>
    </row>
    <row r="120" spans="1:15" ht="23.25" customHeight="1" x14ac:dyDescent="0.25">
      <c r="A120" s="109"/>
      <c r="B120" s="136"/>
      <c r="C120" s="109"/>
      <c r="D120" s="72" t="s">
        <v>52</v>
      </c>
      <c r="E120" s="58" t="s">
        <v>4</v>
      </c>
      <c r="F120" s="67"/>
      <c r="G120" s="74"/>
      <c r="H120" s="64"/>
      <c r="I120" s="109"/>
      <c r="J120" s="109"/>
      <c r="K120" s="114"/>
      <c r="L120" s="114"/>
      <c r="M120" s="114"/>
      <c r="N120" s="114"/>
      <c r="O120" s="114"/>
    </row>
    <row r="121" spans="1:15" ht="30" x14ac:dyDescent="0.25">
      <c r="A121" s="109"/>
      <c r="B121" s="136"/>
      <c r="C121" s="109"/>
      <c r="D121" s="72" t="s">
        <v>53</v>
      </c>
      <c r="E121" s="58" t="s">
        <v>5</v>
      </c>
      <c r="F121" s="67"/>
      <c r="G121" s="58"/>
      <c r="H121" s="64"/>
      <c r="I121" s="109"/>
      <c r="J121" s="109"/>
      <c r="K121" s="114"/>
      <c r="L121" s="114"/>
      <c r="M121" s="114"/>
      <c r="N121" s="114"/>
      <c r="O121" s="114"/>
    </row>
    <row r="122" spans="1:15" ht="30" x14ac:dyDescent="0.25">
      <c r="A122" s="109"/>
      <c r="B122" s="136"/>
      <c r="C122" s="109"/>
      <c r="D122" s="72" t="s">
        <v>54</v>
      </c>
      <c r="E122" s="58" t="s">
        <v>6</v>
      </c>
      <c r="F122" s="67"/>
      <c r="G122" s="58"/>
      <c r="H122" s="64"/>
      <c r="I122" s="109"/>
      <c r="J122" s="109"/>
      <c r="K122" s="114"/>
      <c r="L122" s="114"/>
      <c r="M122" s="114"/>
      <c r="N122" s="114"/>
      <c r="O122" s="114"/>
    </row>
    <row r="123" spans="1:15" ht="30" x14ac:dyDescent="0.25">
      <c r="A123" s="109"/>
      <c r="B123" s="136"/>
      <c r="C123" s="109"/>
      <c r="D123" s="72" t="s">
        <v>55</v>
      </c>
      <c r="E123" s="58" t="s">
        <v>6</v>
      </c>
      <c r="F123" s="67"/>
      <c r="G123" s="58"/>
      <c r="H123" s="64"/>
      <c r="I123" s="109"/>
      <c r="J123" s="109"/>
      <c r="K123" s="114"/>
      <c r="L123" s="114"/>
      <c r="M123" s="114"/>
      <c r="N123" s="114"/>
      <c r="O123" s="114"/>
    </row>
    <row r="124" spans="1:15" ht="29.1" customHeight="1" x14ac:dyDescent="0.25">
      <c r="A124" s="109">
        <f>A119+1</f>
        <v>24</v>
      </c>
      <c r="B124" s="136" t="s">
        <v>1391</v>
      </c>
      <c r="C124" s="109">
        <v>7</v>
      </c>
      <c r="D124" s="72" t="s">
        <v>1961</v>
      </c>
      <c r="E124" s="58" t="s">
        <v>3</v>
      </c>
      <c r="F124" s="67"/>
      <c r="G124" s="74"/>
      <c r="H124" s="64"/>
      <c r="I124" s="109"/>
      <c r="J124" s="109"/>
      <c r="K124" s="114">
        <v>72952</v>
      </c>
      <c r="L124" s="114">
        <v>126</v>
      </c>
      <c r="M124" s="114">
        <f>K124*L124</f>
        <v>9191952</v>
      </c>
      <c r="N124" s="114">
        <f>M124*35%</f>
        <v>3217183.1999999997</v>
      </c>
      <c r="O124" s="114">
        <f>N124/M124*100</f>
        <v>35</v>
      </c>
    </row>
    <row r="125" spans="1:15" x14ac:dyDescent="0.25">
      <c r="A125" s="109"/>
      <c r="B125" s="136"/>
      <c r="C125" s="109"/>
      <c r="D125" s="72" t="s">
        <v>56</v>
      </c>
      <c r="E125" s="58" t="s">
        <v>4</v>
      </c>
      <c r="F125" s="67"/>
      <c r="G125" s="74"/>
      <c r="H125" s="64"/>
      <c r="I125" s="109"/>
      <c r="J125" s="109"/>
      <c r="K125" s="114"/>
      <c r="L125" s="114"/>
      <c r="M125" s="114"/>
      <c r="N125" s="114"/>
      <c r="O125" s="114"/>
    </row>
    <row r="126" spans="1:15" x14ac:dyDescent="0.25">
      <c r="A126" s="109"/>
      <c r="B126" s="136"/>
      <c r="C126" s="109"/>
      <c r="D126" s="72" t="s">
        <v>57</v>
      </c>
      <c r="E126" s="58" t="s">
        <v>6</v>
      </c>
      <c r="F126" s="67"/>
      <c r="G126" s="58"/>
      <c r="H126" s="64"/>
      <c r="I126" s="109"/>
      <c r="J126" s="109"/>
      <c r="K126" s="114"/>
      <c r="L126" s="114"/>
      <c r="M126" s="114"/>
      <c r="N126" s="114"/>
      <c r="O126" s="114"/>
    </row>
    <row r="127" spans="1:15" x14ac:dyDescent="0.25">
      <c r="A127" s="109"/>
      <c r="B127" s="136"/>
      <c r="C127" s="109"/>
      <c r="D127" s="72" t="s">
        <v>58</v>
      </c>
      <c r="E127" s="58" t="s">
        <v>5</v>
      </c>
      <c r="F127" s="67"/>
      <c r="G127" s="58"/>
      <c r="H127" s="64"/>
      <c r="I127" s="109"/>
      <c r="J127" s="109"/>
      <c r="K127" s="114"/>
      <c r="L127" s="114"/>
      <c r="M127" s="114"/>
      <c r="N127" s="114"/>
      <c r="O127" s="114"/>
    </row>
    <row r="128" spans="1:15" s="1" customFormat="1" x14ac:dyDescent="0.25">
      <c r="A128" s="109"/>
      <c r="B128" s="136"/>
      <c r="C128" s="109"/>
      <c r="D128" s="72" t="s">
        <v>59</v>
      </c>
      <c r="E128" s="58" t="s">
        <v>6</v>
      </c>
      <c r="F128" s="67"/>
      <c r="G128" s="58"/>
      <c r="H128" s="64"/>
      <c r="I128" s="109"/>
      <c r="J128" s="109"/>
      <c r="K128" s="114"/>
      <c r="L128" s="114"/>
      <c r="M128" s="114"/>
      <c r="N128" s="114"/>
      <c r="O128" s="114"/>
    </row>
    <row r="129" spans="1:15" x14ac:dyDescent="0.25">
      <c r="A129" s="109"/>
      <c r="B129" s="136"/>
      <c r="C129" s="109"/>
      <c r="D129" s="72" t="s">
        <v>60</v>
      </c>
      <c r="E129" s="58" t="s">
        <v>5</v>
      </c>
      <c r="F129" s="67"/>
      <c r="G129" s="58"/>
      <c r="H129" s="64"/>
      <c r="I129" s="109"/>
      <c r="J129" s="109"/>
      <c r="K129" s="114"/>
      <c r="L129" s="114"/>
      <c r="M129" s="114"/>
      <c r="N129" s="114"/>
      <c r="O129" s="114"/>
    </row>
    <row r="130" spans="1:15" x14ac:dyDescent="0.25">
      <c r="A130" s="109"/>
      <c r="B130" s="136"/>
      <c r="C130" s="109"/>
      <c r="D130" s="72" t="s">
        <v>986</v>
      </c>
      <c r="E130" s="58" t="s">
        <v>5</v>
      </c>
      <c r="F130" s="67"/>
      <c r="G130" s="58"/>
      <c r="H130" s="64"/>
      <c r="I130" s="109"/>
      <c r="J130" s="109"/>
      <c r="K130" s="114"/>
      <c r="L130" s="114"/>
      <c r="M130" s="114"/>
      <c r="N130" s="114"/>
      <c r="O130" s="114"/>
    </row>
    <row r="131" spans="1:15" x14ac:dyDescent="0.25">
      <c r="A131" s="109">
        <f>A124+1</f>
        <v>25</v>
      </c>
      <c r="B131" s="136" t="s">
        <v>1392</v>
      </c>
      <c r="C131" s="109">
        <v>4</v>
      </c>
      <c r="D131" s="72" t="s">
        <v>1962</v>
      </c>
      <c r="E131" s="58" t="s">
        <v>7</v>
      </c>
      <c r="F131" s="67"/>
      <c r="G131" s="74"/>
      <c r="H131" s="64"/>
      <c r="I131" s="109"/>
      <c r="J131" s="109"/>
      <c r="K131" s="114">
        <v>72952</v>
      </c>
      <c r="L131" s="114">
        <v>72</v>
      </c>
      <c r="M131" s="114">
        <f>K131*L131</f>
        <v>5252544</v>
      </c>
      <c r="N131" s="114">
        <f>M131*35%</f>
        <v>1838390.4</v>
      </c>
      <c r="O131" s="114">
        <f>N131/M131*100</f>
        <v>35</v>
      </c>
    </row>
    <row r="132" spans="1:15" ht="18.75" customHeight="1" x14ac:dyDescent="0.25">
      <c r="A132" s="109"/>
      <c r="B132" s="136"/>
      <c r="C132" s="109"/>
      <c r="D132" s="72" t="s">
        <v>61</v>
      </c>
      <c r="E132" s="58" t="s">
        <v>5</v>
      </c>
      <c r="F132" s="67"/>
      <c r="G132" s="58"/>
      <c r="H132" s="64"/>
      <c r="I132" s="109"/>
      <c r="J132" s="109"/>
      <c r="K132" s="114"/>
      <c r="L132" s="114"/>
      <c r="M132" s="114"/>
      <c r="N132" s="114"/>
      <c r="O132" s="114"/>
    </row>
    <row r="133" spans="1:15" x14ac:dyDescent="0.25">
      <c r="A133" s="109"/>
      <c r="B133" s="136"/>
      <c r="C133" s="109"/>
      <c r="D133" s="72" t="s">
        <v>62</v>
      </c>
      <c r="E133" s="58" t="s">
        <v>5</v>
      </c>
      <c r="F133" s="67"/>
      <c r="G133" s="58"/>
      <c r="H133" s="64"/>
      <c r="I133" s="109"/>
      <c r="J133" s="109"/>
      <c r="K133" s="114"/>
      <c r="L133" s="114"/>
      <c r="M133" s="114"/>
      <c r="N133" s="114"/>
      <c r="O133" s="114"/>
    </row>
    <row r="134" spans="1:15" x14ac:dyDescent="0.25">
      <c r="A134" s="109"/>
      <c r="B134" s="136"/>
      <c r="C134" s="109"/>
      <c r="D134" s="72" t="s">
        <v>63</v>
      </c>
      <c r="E134" s="58" t="s">
        <v>6</v>
      </c>
      <c r="F134" s="67"/>
      <c r="G134" s="58"/>
      <c r="H134" s="64"/>
      <c r="I134" s="109"/>
      <c r="J134" s="109"/>
      <c r="K134" s="114"/>
      <c r="L134" s="114"/>
      <c r="M134" s="114"/>
      <c r="N134" s="114"/>
      <c r="O134" s="114"/>
    </row>
    <row r="135" spans="1:15" s="1" customFormat="1" ht="18" customHeight="1" x14ac:dyDescent="0.25">
      <c r="A135" s="109">
        <f>A131+1</f>
        <v>26</v>
      </c>
      <c r="B135" s="136" t="s">
        <v>1393</v>
      </c>
      <c r="C135" s="109">
        <v>4</v>
      </c>
      <c r="D135" s="76" t="s">
        <v>1963</v>
      </c>
      <c r="E135" s="63" t="s">
        <v>7</v>
      </c>
      <c r="F135" s="67"/>
      <c r="G135" s="74"/>
      <c r="H135" s="87"/>
      <c r="I135" s="109"/>
      <c r="J135" s="109"/>
      <c r="K135" s="114">
        <v>72952</v>
      </c>
      <c r="L135" s="114">
        <v>72</v>
      </c>
      <c r="M135" s="114">
        <f>K135*L135</f>
        <v>5252544</v>
      </c>
      <c r="N135" s="114">
        <f>M135*35%</f>
        <v>1838390.4</v>
      </c>
      <c r="O135" s="114">
        <f>N135/M135*100</f>
        <v>35</v>
      </c>
    </row>
    <row r="136" spans="1:15" s="1" customFormat="1" ht="30" x14ac:dyDescent="0.25">
      <c r="A136" s="109"/>
      <c r="B136" s="136"/>
      <c r="C136" s="109"/>
      <c r="D136" s="76" t="s">
        <v>618</v>
      </c>
      <c r="E136" s="60" t="s">
        <v>5</v>
      </c>
      <c r="F136" s="54"/>
      <c r="G136" s="51"/>
      <c r="H136" s="88"/>
      <c r="I136" s="109"/>
      <c r="J136" s="109"/>
      <c r="K136" s="114"/>
      <c r="L136" s="114"/>
      <c r="M136" s="114"/>
      <c r="N136" s="114"/>
      <c r="O136" s="114"/>
    </row>
    <row r="137" spans="1:15" s="1" customFormat="1" ht="30" x14ac:dyDescent="0.25">
      <c r="A137" s="109"/>
      <c r="B137" s="136"/>
      <c r="C137" s="109"/>
      <c r="D137" s="76" t="s">
        <v>1062</v>
      </c>
      <c r="E137" s="60" t="s">
        <v>5</v>
      </c>
      <c r="F137" s="54"/>
      <c r="G137" s="51"/>
      <c r="H137" s="88"/>
      <c r="I137" s="109"/>
      <c r="J137" s="109"/>
      <c r="K137" s="114"/>
      <c r="L137" s="114"/>
      <c r="M137" s="114"/>
      <c r="N137" s="114"/>
      <c r="O137" s="114"/>
    </row>
    <row r="138" spans="1:15" s="1" customFormat="1" ht="30" x14ac:dyDescent="0.25">
      <c r="A138" s="109"/>
      <c r="B138" s="136"/>
      <c r="C138" s="109"/>
      <c r="D138" s="76" t="s">
        <v>1226</v>
      </c>
      <c r="E138" s="60" t="s">
        <v>5</v>
      </c>
      <c r="F138" s="54"/>
      <c r="G138" s="51"/>
      <c r="H138" s="88"/>
      <c r="I138" s="109"/>
      <c r="J138" s="109"/>
      <c r="K138" s="114"/>
      <c r="L138" s="114"/>
      <c r="M138" s="114"/>
      <c r="N138" s="114"/>
      <c r="O138" s="114"/>
    </row>
    <row r="139" spans="1:15" s="6" customFormat="1" ht="19.5" customHeight="1" x14ac:dyDescent="0.25">
      <c r="A139" s="109">
        <f xml:space="preserve">  SUM(A135+1)</f>
        <v>27</v>
      </c>
      <c r="B139" s="136" t="s">
        <v>1394</v>
      </c>
      <c r="C139" s="109">
        <v>5</v>
      </c>
      <c r="D139" s="76" t="s">
        <v>1964</v>
      </c>
      <c r="E139" s="63" t="s">
        <v>4</v>
      </c>
      <c r="F139" s="67"/>
      <c r="G139" s="74"/>
      <c r="H139" s="87"/>
      <c r="I139" s="115"/>
      <c r="J139" s="109"/>
      <c r="K139" s="114">
        <v>72952</v>
      </c>
      <c r="L139" s="114">
        <v>90</v>
      </c>
      <c r="M139" s="114">
        <f>K139*L139</f>
        <v>6565680</v>
      </c>
      <c r="N139" s="114">
        <f>M139*35%</f>
        <v>2297988</v>
      </c>
      <c r="O139" s="114">
        <f>N139/M139*100</f>
        <v>35</v>
      </c>
    </row>
    <row r="140" spans="1:15" s="6" customFormat="1" ht="32.25" customHeight="1" x14ac:dyDescent="0.25">
      <c r="A140" s="109"/>
      <c r="B140" s="136"/>
      <c r="C140" s="109"/>
      <c r="D140" s="76" t="s">
        <v>642</v>
      </c>
      <c r="E140" s="63" t="s">
        <v>3</v>
      </c>
      <c r="F140" s="67"/>
      <c r="G140" s="74"/>
      <c r="H140" s="87"/>
      <c r="I140" s="115"/>
      <c r="J140" s="109"/>
      <c r="K140" s="114"/>
      <c r="L140" s="114"/>
      <c r="M140" s="114"/>
      <c r="N140" s="114"/>
      <c r="O140" s="114"/>
    </row>
    <row r="141" spans="1:15" s="6" customFormat="1" ht="30" customHeight="1" x14ac:dyDescent="0.25">
      <c r="A141" s="109"/>
      <c r="B141" s="136"/>
      <c r="C141" s="109"/>
      <c r="D141" s="76" t="s">
        <v>643</v>
      </c>
      <c r="E141" s="63" t="s">
        <v>6</v>
      </c>
      <c r="F141" s="67"/>
      <c r="G141" s="58"/>
      <c r="H141" s="87"/>
      <c r="I141" s="115"/>
      <c r="J141" s="109"/>
      <c r="K141" s="114"/>
      <c r="L141" s="114"/>
      <c r="M141" s="114"/>
      <c r="N141" s="114"/>
      <c r="O141" s="114"/>
    </row>
    <row r="142" spans="1:15" s="6" customFormat="1" ht="30" customHeight="1" x14ac:dyDescent="0.25">
      <c r="A142" s="109"/>
      <c r="B142" s="136"/>
      <c r="C142" s="109"/>
      <c r="D142" s="76" t="s">
        <v>644</v>
      </c>
      <c r="E142" s="60" t="s">
        <v>815</v>
      </c>
      <c r="F142" s="54"/>
      <c r="G142" s="51"/>
      <c r="H142" s="88"/>
      <c r="I142" s="115"/>
      <c r="J142" s="109"/>
      <c r="K142" s="114"/>
      <c r="L142" s="114"/>
      <c r="M142" s="114"/>
      <c r="N142" s="114"/>
      <c r="O142" s="114"/>
    </row>
    <row r="143" spans="1:15" s="6" customFormat="1" ht="21.75" customHeight="1" x14ac:dyDescent="0.25">
      <c r="A143" s="109"/>
      <c r="B143" s="136"/>
      <c r="C143" s="109"/>
      <c r="D143" s="76" t="s">
        <v>863</v>
      </c>
      <c r="E143" s="60" t="s">
        <v>6</v>
      </c>
      <c r="F143" s="54"/>
      <c r="G143" s="51"/>
      <c r="H143" s="88"/>
      <c r="I143" s="115"/>
      <c r="J143" s="109"/>
      <c r="K143" s="114"/>
      <c r="L143" s="114"/>
      <c r="M143" s="114"/>
      <c r="N143" s="114"/>
      <c r="O143" s="114"/>
    </row>
    <row r="144" spans="1:15" x14ac:dyDescent="0.25">
      <c r="A144" s="109">
        <f>A139+1</f>
        <v>28</v>
      </c>
      <c r="B144" s="136" t="s">
        <v>1395</v>
      </c>
      <c r="C144" s="109">
        <v>4</v>
      </c>
      <c r="D144" s="72" t="s">
        <v>1965</v>
      </c>
      <c r="E144" s="58" t="s">
        <v>7</v>
      </c>
      <c r="F144" s="67"/>
      <c r="G144" s="74"/>
      <c r="H144" s="64"/>
      <c r="I144" s="109"/>
      <c r="J144" s="109"/>
      <c r="K144" s="114">
        <v>72952</v>
      </c>
      <c r="L144" s="114">
        <v>72</v>
      </c>
      <c r="M144" s="114">
        <f>K144*L144</f>
        <v>5252544</v>
      </c>
      <c r="N144" s="114">
        <f>M144*35%</f>
        <v>1838390.4</v>
      </c>
      <c r="O144" s="114">
        <f>N144/M144*100</f>
        <v>35</v>
      </c>
    </row>
    <row r="145" spans="1:15" x14ac:dyDescent="0.25">
      <c r="A145" s="109"/>
      <c r="B145" s="136"/>
      <c r="C145" s="109"/>
      <c r="D145" s="72" t="s">
        <v>64</v>
      </c>
      <c r="E145" s="58" t="s">
        <v>6</v>
      </c>
      <c r="F145" s="67"/>
      <c r="G145" s="58"/>
      <c r="H145" s="64"/>
      <c r="I145" s="109"/>
      <c r="J145" s="109"/>
      <c r="K145" s="114"/>
      <c r="L145" s="114"/>
      <c r="M145" s="114"/>
      <c r="N145" s="114"/>
      <c r="O145" s="114"/>
    </row>
    <row r="146" spans="1:15" ht="30" x14ac:dyDescent="0.25">
      <c r="A146" s="109"/>
      <c r="B146" s="136"/>
      <c r="C146" s="109"/>
      <c r="D146" s="72" t="s">
        <v>65</v>
      </c>
      <c r="E146" s="58" t="s">
        <v>5</v>
      </c>
      <c r="F146" s="67"/>
      <c r="G146" s="58"/>
      <c r="H146" s="64"/>
      <c r="I146" s="109"/>
      <c r="J146" s="109"/>
      <c r="K146" s="114"/>
      <c r="L146" s="114"/>
      <c r="M146" s="114"/>
      <c r="N146" s="114"/>
      <c r="O146" s="114"/>
    </row>
    <row r="147" spans="1:15" ht="30" x14ac:dyDescent="0.25">
      <c r="A147" s="109"/>
      <c r="B147" s="136"/>
      <c r="C147" s="109"/>
      <c r="D147" s="72" t="s">
        <v>66</v>
      </c>
      <c r="E147" s="58" t="s">
        <v>6</v>
      </c>
      <c r="F147" s="67"/>
      <c r="G147" s="58"/>
      <c r="H147" s="64"/>
      <c r="I147" s="109"/>
      <c r="J147" s="109"/>
      <c r="K147" s="114"/>
      <c r="L147" s="114"/>
      <c r="M147" s="114"/>
      <c r="N147" s="114"/>
      <c r="O147" s="114"/>
    </row>
    <row r="148" spans="1:15" s="1" customFormat="1" ht="34.5" customHeight="1" x14ac:dyDescent="0.25">
      <c r="A148" s="109">
        <f xml:space="preserve"> SUM(A144+1)</f>
        <v>29</v>
      </c>
      <c r="B148" s="136" t="s">
        <v>1698</v>
      </c>
      <c r="C148" s="109">
        <v>5</v>
      </c>
      <c r="D148" s="76" t="s">
        <v>1966</v>
      </c>
      <c r="E148" s="63" t="s">
        <v>3</v>
      </c>
      <c r="F148" s="67"/>
      <c r="G148" s="74"/>
      <c r="H148" s="87"/>
      <c r="I148" s="115"/>
      <c r="J148" s="109"/>
      <c r="K148" s="114">
        <v>72952</v>
      </c>
      <c r="L148" s="114">
        <v>90</v>
      </c>
      <c r="M148" s="114">
        <f>K148*L148</f>
        <v>6565680</v>
      </c>
      <c r="N148" s="114">
        <f>M148*35%</f>
        <v>2297988</v>
      </c>
      <c r="O148" s="114">
        <f>N148/M148*100</f>
        <v>35</v>
      </c>
    </row>
    <row r="149" spans="1:15" s="1" customFormat="1" ht="22.5" customHeight="1" x14ac:dyDescent="0.25">
      <c r="A149" s="109"/>
      <c r="B149" s="136"/>
      <c r="C149" s="109"/>
      <c r="D149" s="76" t="s">
        <v>1967</v>
      </c>
      <c r="E149" s="63" t="s">
        <v>4</v>
      </c>
      <c r="F149" s="67"/>
      <c r="G149" s="74"/>
      <c r="H149" s="87"/>
      <c r="I149" s="115"/>
      <c r="J149" s="109"/>
      <c r="K149" s="114"/>
      <c r="L149" s="114"/>
      <c r="M149" s="114"/>
      <c r="N149" s="114"/>
      <c r="O149" s="114"/>
    </row>
    <row r="150" spans="1:15" s="1" customFormat="1" ht="20.25" customHeight="1" x14ac:dyDescent="0.25">
      <c r="A150" s="109"/>
      <c r="B150" s="136"/>
      <c r="C150" s="109"/>
      <c r="D150" s="76" t="s">
        <v>1968</v>
      </c>
      <c r="E150" s="63" t="s">
        <v>5</v>
      </c>
      <c r="F150" s="67"/>
      <c r="G150" s="58"/>
      <c r="H150" s="87"/>
      <c r="I150" s="115"/>
      <c r="J150" s="109"/>
      <c r="K150" s="114"/>
      <c r="L150" s="114"/>
      <c r="M150" s="114"/>
      <c r="N150" s="114"/>
      <c r="O150" s="114"/>
    </row>
    <row r="151" spans="1:15" s="1" customFormat="1" ht="21.75" customHeight="1" x14ac:dyDescent="0.25">
      <c r="A151" s="109"/>
      <c r="B151" s="136"/>
      <c r="C151" s="109"/>
      <c r="D151" s="76" t="s">
        <v>1969</v>
      </c>
      <c r="E151" s="60" t="s">
        <v>6</v>
      </c>
      <c r="F151" s="54"/>
      <c r="G151" s="51"/>
      <c r="H151" s="88"/>
      <c r="I151" s="115"/>
      <c r="J151" s="109"/>
      <c r="K151" s="114"/>
      <c r="L151" s="114"/>
      <c r="M151" s="114"/>
      <c r="N151" s="114"/>
      <c r="O151" s="114"/>
    </row>
    <row r="152" spans="1:15" s="1" customFormat="1" ht="21.75" customHeight="1" x14ac:dyDescent="0.25">
      <c r="A152" s="109"/>
      <c r="B152" s="136"/>
      <c r="C152" s="109"/>
      <c r="D152" s="76" t="s">
        <v>1970</v>
      </c>
      <c r="E152" s="60" t="s">
        <v>6</v>
      </c>
      <c r="F152" s="54"/>
      <c r="G152" s="51"/>
      <c r="H152" s="88"/>
      <c r="I152" s="115"/>
      <c r="J152" s="109"/>
      <c r="K152" s="114"/>
      <c r="L152" s="114"/>
      <c r="M152" s="114"/>
      <c r="N152" s="114"/>
      <c r="O152" s="114"/>
    </row>
    <row r="153" spans="1:15" s="1" customFormat="1" ht="31.5" customHeight="1" x14ac:dyDescent="0.25">
      <c r="A153" s="109">
        <f xml:space="preserve"> SUM(A148+1)</f>
        <v>30</v>
      </c>
      <c r="B153" s="136" t="s">
        <v>1396</v>
      </c>
      <c r="C153" s="109">
        <v>5</v>
      </c>
      <c r="D153" s="76" t="s">
        <v>1971</v>
      </c>
      <c r="E153" s="58" t="s">
        <v>3</v>
      </c>
      <c r="F153" s="67"/>
      <c r="G153" s="74"/>
      <c r="H153" s="87"/>
      <c r="I153" s="115"/>
      <c r="J153" s="109"/>
      <c r="K153" s="114">
        <v>72952</v>
      </c>
      <c r="L153" s="114">
        <v>90</v>
      </c>
      <c r="M153" s="114">
        <f>K153*L153</f>
        <v>6565680</v>
      </c>
      <c r="N153" s="114">
        <f>M153*35%</f>
        <v>2297988</v>
      </c>
      <c r="O153" s="114">
        <f>N153/M153*100</f>
        <v>35</v>
      </c>
    </row>
    <row r="154" spans="1:15" s="1" customFormat="1" ht="21.75" customHeight="1" x14ac:dyDescent="0.25">
      <c r="A154" s="109"/>
      <c r="B154" s="136"/>
      <c r="C154" s="109"/>
      <c r="D154" s="76" t="s">
        <v>662</v>
      </c>
      <c r="E154" s="58" t="s">
        <v>4</v>
      </c>
      <c r="F154" s="67"/>
      <c r="G154" s="74"/>
      <c r="H154" s="87"/>
      <c r="I154" s="115"/>
      <c r="J154" s="109"/>
      <c r="K154" s="114"/>
      <c r="L154" s="114"/>
      <c r="M154" s="114"/>
      <c r="N154" s="114"/>
      <c r="O154" s="114"/>
    </row>
    <row r="155" spans="1:15" s="1" customFormat="1" ht="19.5" customHeight="1" x14ac:dyDescent="0.25">
      <c r="A155" s="109"/>
      <c r="B155" s="136"/>
      <c r="C155" s="109"/>
      <c r="D155" s="76" t="s">
        <v>663</v>
      </c>
      <c r="E155" s="58" t="s">
        <v>6</v>
      </c>
      <c r="F155" s="67"/>
      <c r="G155" s="58"/>
      <c r="H155" s="87"/>
      <c r="I155" s="115"/>
      <c r="J155" s="109"/>
      <c r="K155" s="114"/>
      <c r="L155" s="114"/>
      <c r="M155" s="114"/>
      <c r="N155" s="114"/>
      <c r="O155" s="114"/>
    </row>
    <row r="156" spans="1:15" s="1" customFormat="1" ht="17.25" customHeight="1" x14ac:dyDescent="0.25">
      <c r="A156" s="109"/>
      <c r="B156" s="136"/>
      <c r="C156" s="109"/>
      <c r="D156" s="76" t="s">
        <v>664</v>
      </c>
      <c r="E156" s="51" t="s">
        <v>6</v>
      </c>
      <c r="F156" s="54"/>
      <c r="G156" s="51"/>
      <c r="H156" s="88"/>
      <c r="I156" s="115"/>
      <c r="J156" s="109"/>
      <c r="K156" s="114"/>
      <c r="L156" s="114"/>
      <c r="M156" s="114"/>
      <c r="N156" s="114"/>
      <c r="O156" s="114"/>
    </row>
    <row r="157" spans="1:15" s="1" customFormat="1" x14ac:dyDescent="0.25">
      <c r="A157" s="109"/>
      <c r="B157" s="136"/>
      <c r="C157" s="109"/>
      <c r="D157" s="76" t="s">
        <v>1099</v>
      </c>
      <c r="E157" s="51" t="s">
        <v>6</v>
      </c>
      <c r="F157" s="54"/>
      <c r="G157" s="51"/>
      <c r="H157" s="88"/>
      <c r="I157" s="115"/>
      <c r="J157" s="109"/>
      <c r="K157" s="114"/>
      <c r="L157" s="114"/>
      <c r="M157" s="114"/>
      <c r="N157" s="114"/>
      <c r="O157" s="114"/>
    </row>
    <row r="158" spans="1:15" ht="28.5" customHeight="1" x14ac:dyDescent="0.25">
      <c r="A158" s="109">
        <f>A153+1</f>
        <v>31</v>
      </c>
      <c r="B158" s="136" t="s">
        <v>1397</v>
      </c>
      <c r="C158" s="109">
        <v>5</v>
      </c>
      <c r="D158" s="72" t="s">
        <v>1972</v>
      </c>
      <c r="E158" s="58" t="s">
        <v>3</v>
      </c>
      <c r="F158" s="67"/>
      <c r="G158" s="74"/>
      <c r="H158" s="64"/>
      <c r="I158" s="109"/>
      <c r="J158" s="109"/>
      <c r="K158" s="114">
        <v>72952</v>
      </c>
      <c r="L158" s="114">
        <v>90</v>
      </c>
      <c r="M158" s="114">
        <f>K158*L158</f>
        <v>6565680</v>
      </c>
      <c r="N158" s="114">
        <f>M158*35%</f>
        <v>2297988</v>
      </c>
      <c r="O158" s="114">
        <f>N158/M158*100</f>
        <v>35</v>
      </c>
    </row>
    <row r="159" spans="1:15" ht="20.25" customHeight="1" x14ac:dyDescent="0.25">
      <c r="A159" s="109"/>
      <c r="B159" s="136"/>
      <c r="C159" s="109"/>
      <c r="D159" s="72" t="s">
        <v>67</v>
      </c>
      <c r="E159" s="58" t="s">
        <v>4</v>
      </c>
      <c r="F159" s="67"/>
      <c r="G159" s="74"/>
      <c r="H159" s="64"/>
      <c r="I159" s="109"/>
      <c r="J159" s="109"/>
      <c r="K159" s="114"/>
      <c r="L159" s="114"/>
      <c r="M159" s="114"/>
      <c r="N159" s="114"/>
      <c r="O159" s="114"/>
    </row>
    <row r="160" spans="1:15" ht="22.5" customHeight="1" x14ac:dyDescent="0.25">
      <c r="A160" s="109"/>
      <c r="B160" s="136"/>
      <c r="C160" s="109"/>
      <c r="D160" s="72" t="s">
        <v>68</v>
      </c>
      <c r="E160" s="58" t="s">
        <v>5</v>
      </c>
      <c r="F160" s="67"/>
      <c r="G160" s="58"/>
      <c r="H160" s="64"/>
      <c r="I160" s="109"/>
      <c r="J160" s="109"/>
      <c r="K160" s="114"/>
      <c r="L160" s="114"/>
      <c r="M160" s="114"/>
      <c r="N160" s="114"/>
      <c r="O160" s="114"/>
    </row>
    <row r="161" spans="1:15" ht="18.75" customHeight="1" x14ac:dyDescent="0.25">
      <c r="A161" s="109"/>
      <c r="B161" s="136"/>
      <c r="C161" s="109"/>
      <c r="D161" s="72" t="s">
        <v>69</v>
      </c>
      <c r="E161" s="58" t="s">
        <v>6</v>
      </c>
      <c r="F161" s="67"/>
      <c r="G161" s="58"/>
      <c r="H161" s="64"/>
      <c r="I161" s="109"/>
      <c r="J161" s="109"/>
      <c r="K161" s="114"/>
      <c r="L161" s="114"/>
      <c r="M161" s="114"/>
      <c r="N161" s="114"/>
      <c r="O161" s="114"/>
    </row>
    <row r="162" spans="1:15" ht="20.25" customHeight="1" x14ac:dyDescent="0.25">
      <c r="A162" s="109"/>
      <c r="B162" s="136"/>
      <c r="C162" s="109"/>
      <c r="D162" s="72" t="s">
        <v>70</v>
      </c>
      <c r="E162" s="58" t="s">
        <v>6</v>
      </c>
      <c r="F162" s="67"/>
      <c r="G162" s="58"/>
      <c r="H162" s="64"/>
      <c r="I162" s="109"/>
      <c r="J162" s="109"/>
      <c r="K162" s="114"/>
      <c r="L162" s="114"/>
      <c r="M162" s="114"/>
      <c r="N162" s="114"/>
      <c r="O162" s="114"/>
    </row>
    <row r="163" spans="1:15" ht="20.25" customHeight="1" x14ac:dyDescent="0.25">
      <c r="A163" s="109">
        <f>A158+1</f>
        <v>32</v>
      </c>
      <c r="B163" s="136" t="s">
        <v>1398</v>
      </c>
      <c r="C163" s="109">
        <v>6</v>
      </c>
      <c r="D163" s="72" t="s">
        <v>1973</v>
      </c>
      <c r="E163" s="58" t="s">
        <v>3</v>
      </c>
      <c r="F163" s="67"/>
      <c r="G163" s="74"/>
      <c r="H163" s="64"/>
      <c r="I163" s="109"/>
      <c r="J163" s="109"/>
      <c r="K163" s="114">
        <v>72952</v>
      </c>
      <c r="L163" s="114">
        <v>108</v>
      </c>
      <c r="M163" s="114">
        <f>K163*L163</f>
        <v>7878816</v>
      </c>
      <c r="N163" s="114">
        <f>M163*35%</f>
        <v>2757585.5999999996</v>
      </c>
      <c r="O163" s="114">
        <f>N163/M163*100</f>
        <v>35</v>
      </c>
    </row>
    <row r="164" spans="1:15" ht="30" customHeight="1" x14ac:dyDescent="0.25">
      <c r="A164" s="109"/>
      <c r="B164" s="136"/>
      <c r="C164" s="109"/>
      <c r="D164" s="72" t="s">
        <v>71</v>
      </c>
      <c r="E164" s="58" t="s">
        <v>4</v>
      </c>
      <c r="F164" s="67"/>
      <c r="G164" s="74"/>
      <c r="H164" s="64"/>
      <c r="I164" s="109"/>
      <c r="J164" s="109"/>
      <c r="K164" s="114"/>
      <c r="L164" s="114"/>
      <c r="M164" s="114"/>
      <c r="N164" s="114"/>
      <c r="O164" s="114"/>
    </row>
    <row r="165" spans="1:15" x14ac:dyDescent="0.25">
      <c r="A165" s="109"/>
      <c r="B165" s="136"/>
      <c r="C165" s="109"/>
      <c r="D165" s="72" t="s">
        <v>72</v>
      </c>
      <c r="E165" s="58" t="s">
        <v>5</v>
      </c>
      <c r="F165" s="67"/>
      <c r="G165" s="58"/>
      <c r="H165" s="64"/>
      <c r="I165" s="109"/>
      <c r="J165" s="109"/>
      <c r="K165" s="114"/>
      <c r="L165" s="114"/>
      <c r="M165" s="114"/>
      <c r="N165" s="114"/>
      <c r="O165" s="114"/>
    </row>
    <row r="166" spans="1:15" x14ac:dyDescent="0.25">
      <c r="A166" s="109"/>
      <c r="B166" s="136"/>
      <c r="C166" s="109"/>
      <c r="D166" s="72" t="s">
        <v>73</v>
      </c>
      <c r="E166" s="58" t="s">
        <v>5</v>
      </c>
      <c r="F166" s="67"/>
      <c r="G166" s="58"/>
      <c r="H166" s="64"/>
      <c r="I166" s="109"/>
      <c r="J166" s="109"/>
      <c r="K166" s="114"/>
      <c r="L166" s="114"/>
      <c r="M166" s="114"/>
      <c r="N166" s="114"/>
      <c r="O166" s="114"/>
    </row>
    <row r="167" spans="1:15" s="1" customFormat="1" x14ac:dyDescent="0.25">
      <c r="A167" s="109"/>
      <c r="B167" s="136"/>
      <c r="C167" s="109"/>
      <c r="D167" s="72" t="s">
        <v>74</v>
      </c>
      <c r="E167" s="58" t="s">
        <v>6</v>
      </c>
      <c r="F167" s="67"/>
      <c r="G167" s="58"/>
      <c r="H167" s="64"/>
      <c r="I167" s="109"/>
      <c r="J167" s="109"/>
      <c r="K167" s="114"/>
      <c r="L167" s="114"/>
      <c r="M167" s="114"/>
      <c r="N167" s="114"/>
      <c r="O167" s="114"/>
    </row>
    <row r="168" spans="1:15" x14ac:dyDescent="0.25">
      <c r="A168" s="109"/>
      <c r="B168" s="136"/>
      <c r="C168" s="109"/>
      <c r="D168" s="72" t="s">
        <v>1158</v>
      </c>
      <c r="E168" s="58" t="s">
        <v>5</v>
      </c>
      <c r="F168" s="67"/>
      <c r="G168" s="58"/>
      <c r="H168" s="64"/>
      <c r="I168" s="109"/>
      <c r="J168" s="109"/>
      <c r="K168" s="114"/>
      <c r="L168" s="114"/>
      <c r="M168" s="114"/>
      <c r="N168" s="114"/>
      <c r="O168" s="114"/>
    </row>
    <row r="169" spans="1:15" s="16" customFormat="1" ht="28.5" customHeight="1" x14ac:dyDescent="0.25">
      <c r="A169" s="109">
        <f xml:space="preserve"> A163+1</f>
        <v>33</v>
      </c>
      <c r="B169" s="136" t="s">
        <v>1399</v>
      </c>
      <c r="C169" s="109">
        <v>4</v>
      </c>
      <c r="D169" s="76" t="s">
        <v>1974</v>
      </c>
      <c r="E169" s="63" t="s">
        <v>7</v>
      </c>
      <c r="F169" s="67"/>
      <c r="G169" s="74"/>
      <c r="H169" s="87"/>
      <c r="I169" s="115"/>
      <c r="J169" s="109"/>
      <c r="K169" s="114">
        <v>72952</v>
      </c>
      <c r="L169" s="114">
        <v>72</v>
      </c>
      <c r="M169" s="114">
        <f>K169*L169</f>
        <v>5252544</v>
      </c>
      <c r="N169" s="114">
        <f>M169*35%</f>
        <v>1838390.4</v>
      </c>
      <c r="O169" s="114">
        <f>N169/M169*100</f>
        <v>35</v>
      </c>
    </row>
    <row r="170" spans="1:15" s="16" customFormat="1" ht="33" customHeight="1" x14ac:dyDescent="0.25">
      <c r="A170" s="109"/>
      <c r="B170" s="136"/>
      <c r="C170" s="109"/>
      <c r="D170" s="76" t="s">
        <v>672</v>
      </c>
      <c r="E170" s="63" t="s">
        <v>5</v>
      </c>
      <c r="F170" s="67"/>
      <c r="G170" s="58"/>
      <c r="H170" s="87"/>
      <c r="I170" s="115"/>
      <c r="J170" s="109"/>
      <c r="K170" s="114"/>
      <c r="L170" s="114"/>
      <c r="M170" s="114"/>
      <c r="N170" s="114"/>
      <c r="O170" s="114"/>
    </row>
    <row r="171" spans="1:15" s="16" customFormat="1" ht="32.25" customHeight="1" x14ac:dyDescent="0.25">
      <c r="A171" s="109"/>
      <c r="B171" s="136"/>
      <c r="C171" s="109"/>
      <c r="D171" s="76" t="s">
        <v>673</v>
      </c>
      <c r="E171" s="60" t="s">
        <v>6</v>
      </c>
      <c r="F171" s="54"/>
      <c r="G171" s="51"/>
      <c r="H171" s="88"/>
      <c r="I171" s="115"/>
      <c r="J171" s="109"/>
      <c r="K171" s="114"/>
      <c r="L171" s="114"/>
      <c r="M171" s="114"/>
      <c r="N171" s="114"/>
      <c r="O171" s="114"/>
    </row>
    <row r="172" spans="1:15" s="1" customFormat="1" ht="31.5" customHeight="1" x14ac:dyDescent="0.25">
      <c r="A172" s="109"/>
      <c r="B172" s="136"/>
      <c r="C172" s="109"/>
      <c r="D172" s="76" t="s">
        <v>1083</v>
      </c>
      <c r="E172" s="60" t="s">
        <v>5</v>
      </c>
      <c r="F172" s="54"/>
      <c r="G172" s="51"/>
      <c r="H172" s="88"/>
      <c r="I172" s="115"/>
      <c r="J172" s="109"/>
      <c r="K172" s="114"/>
      <c r="L172" s="114"/>
      <c r="M172" s="114"/>
      <c r="N172" s="114"/>
      <c r="O172" s="114"/>
    </row>
    <row r="173" spans="1:15" ht="31.5" customHeight="1" x14ac:dyDescent="0.25">
      <c r="A173" s="109">
        <f>A169+1</f>
        <v>34</v>
      </c>
      <c r="B173" s="136" t="s">
        <v>1400</v>
      </c>
      <c r="C173" s="109">
        <v>4</v>
      </c>
      <c r="D173" s="72" t="s">
        <v>1975</v>
      </c>
      <c r="E173" s="58" t="s">
        <v>7</v>
      </c>
      <c r="F173" s="67"/>
      <c r="G173" s="74"/>
      <c r="H173" s="64"/>
      <c r="I173" s="109"/>
      <c r="J173" s="109"/>
      <c r="K173" s="114">
        <v>72952</v>
      </c>
      <c r="L173" s="114">
        <v>72</v>
      </c>
      <c r="M173" s="114">
        <f>K173*L173</f>
        <v>5252544</v>
      </c>
      <c r="N173" s="114">
        <f>M173*35%</f>
        <v>1838390.4</v>
      </c>
      <c r="O173" s="114">
        <f>N173/M173*100</f>
        <v>35</v>
      </c>
    </row>
    <row r="174" spans="1:15" ht="33.6" customHeight="1" x14ac:dyDescent="0.25">
      <c r="A174" s="109"/>
      <c r="B174" s="136"/>
      <c r="C174" s="109"/>
      <c r="D174" s="72" t="s">
        <v>75</v>
      </c>
      <c r="E174" s="58" t="s">
        <v>5</v>
      </c>
      <c r="F174" s="67"/>
      <c r="G174" s="58"/>
      <c r="H174" s="64"/>
      <c r="I174" s="109"/>
      <c r="J174" s="109"/>
      <c r="K174" s="114"/>
      <c r="L174" s="114"/>
      <c r="M174" s="114"/>
      <c r="N174" s="114"/>
      <c r="O174" s="114"/>
    </row>
    <row r="175" spans="1:15" ht="31.5" customHeight="1" x14ac:dyDescent="0.25">
      <c r="A175" s="109"/>
      <c r="B175" s="136"/>
      <c r="C175" s="109"/>
      <c r="D175" s="72" t="s">
        <v>76</v>
      </c>
      <c r="E175" s="58" t="s">
        <v>6</v>
      </c>
      <c r="F175" s="67"/>
      <c r="G175" s="58"/>
      <c r="H175" s="64"/>
      <c r="I175" s="109"/>
      <c r="J175" s="109"/>
      <c r="K175" s="114"/>
      <c r="L175" s="114"/>
      <c r="M175" s="114"/>
      <c r="N175" s="114"/>
      <c r="O175" s="114"/>
    </row>
    <row r="176" spans="1:15" ht="33.75" customHeight="1" x14ac:dyDescent="0.25">
      <c r="A176" s="109"/>
      <c r="B176" s="136"/>
      <c r="C176" s="109"/>
      <c r="D176" s="72" t="s">
        <v>77</v>
      </c>
      <c r="E176" s="58" t="s">
        <v>5</v>
      </c>
      <c r="F176" s="67"/>
      <c r="G176" s="58"/>
      <c r="H176" s="64"/>
      <c r="I176" s="109"/>
      <c r="J176" s="109"/>
      <c r="K176" s="114"/>
      <c r="L176" s="114"/>
      <c r="M176" s="114"/>
      <c r="N176" s="114"/>
      <c r="O176" s="114"/>
    </row>
    <row r="177" spans="1:15" ht="21.75" customHeight="1" x14ac:dyDescent="0.25">
      <c r="A177" s="109">
        <f xml:space="preserve"> SUM(A173+1)</f>
        <v>35</v>
      </c>
      <c r="B177" s="136" t="s">
        <v>1401</v>
      </c>
      <c r="C177" s="109">
        <v>5</v>
      </c>
      <c r="D177" s="72" t="s">
        <v>1976</v>
      </c>
      <c r="E177" s="58" t="s">
        <v>4</v>
      </c>
      <c r="F177" s="67"/>
      <c r="G177" s="74"/>
      <c r="H177" s="64"/>
      <c r="I177" s="109"/>
      <c r="J177" s="109"/>
      <c r="K177" s="114">
        <v>72952</v>
      </c>
      <c r="L177" s="114">
        <v>90</v>
      </c>
      <c r="M177" s="114">
        <f>K177*L177</f>
        <v>6565680</v>
      </c>
      <c r="N177" s="114">
        <f>M177*35%</f>
        <v>2297988</v>
      </c>
      <c r="O177" s="114">
        <f>N177/M177*100</f>
        <v>35</v>
      </c>
    </row>
    <row r="178" spans="1:15" ht="30" x14ac:dyDescent="0.25">
      <c r="A178" s="109"/>
      <c r="B178" s="136"/>
      <c r="C178" s="109"/>
      <c r="D178" s="72" t="s">
        <v>78</v>
      </c>
      <c r="E178" s="58" t="s">
        <v>3</v>
      </c>
      <c r="F178" s="67"/>
      <c r="G178" s="74"/>
      <c r="H178" s="64"/>
      <c r="I178" s="109"/>
      <c r="J178" s="109"/>
      <c r="K178" s="114"/>
      <c r="L178" s="114"/>
      <c r="M178" s="114"/>
      <c r="N178" s="114"/>
      <c r="O178" s="114"/>
    </row>
    <row r="179" spans="1:15" ht="30" x14ac:dyDescent="0.25">
      <c r="A179" s="109"/>
      <c r="B179" s="136"/>
      <c r="C179" s="109"/>
      <c r="D179" s="72" t="s">
        <v>79</v>
      </c>
      <c r="E179" s="58" t="s">
        <v>6</v>
      </c>
      <c r="F179" s="67"/>
      <c r="G179" s="58"/>
      <c r="H179" s="64"/>
      <c r="I179" s="109"/>
      <c r="J179" s="109"/>
      <c r="K179" s="114"/>
      <c r="L179" s="114"/>
      <c r="M179" s="114"/>
      <c r="N179" s="114"/>
      <c r="O179" s="114"/>
    </row>
    <row r="180" spans="1:15" x14ac:dyDescent="0.25">
      <c r="A180" s="109"/>
      <c r="B180" s="136"/>
      <c r="C180" s="109"/>
      <c r="D180" s="72" t="s">
        <v>80</v>
      </c>
      <c r="E180" s="58" t="s">
        <v>6</v>
      </c>
      <c r="F180" s="67"/>
      <c r="G180" s="58"/>
      <c r="H180" s="64"/>
      <c r="I180" s="109"/>
      <c r="J180" s="109"/>
      <c r="K180" s="114"/>
      <c r="L180" s="114"/>
      <c r="M180" s="114"/>
      <c r="N180" s="114"/>
      <c r="O180" s="114"/>
    </row>
    <row r="181" spans="1:15" ht="30" x14ac:dyDescent="0.25">
      <c r="A181" s="109"/>
      <c r="B181" s="136"/>
      <c r="C181" s="109"/>
      <c r="D181" s="72" t="s">
        <v>81</v>
      </c>
      <c r="E181" s="58" t="s">
        <v>5</v>
      </c>
      <c r="F181" s="67"/>
      <c r="G181" s="58"/>
      <c r="H181" s="64"/>
      <c r="I181" s="109"/>
      <c r="J181" s="109"/>
      <c r="K181" s="114"/>
      <c r="L181" s="114"/>
      <c r="M181" s="114"/>
      <c r="N181" s="114"/>
      <c r="O181" s="114"/>
    </row>
    <row r="182" spans="1:15" ht="30" x14ac:dyDescent="0.25">
      <c r="A182" s="109">
        <f>A177+1</f>
        <v>36</v>
      </c>
      <c r="B182" s="136" t="s">
        <v>1402</v>
      </c>
      <c r="C182" s="109">
        <v>4</v>
      </c>
      <c r="D182" s="72" t="s">
        <v>1977</v>
      </c>
      <c r="E182" s="58" t="s">
        <v>7</v>
      </c>
      <c r="F182" s="67"/>
      <c r="G182" s="74"/>
      <c r="H182" s="64"/>
      <c r="I182" s="109"/>
      <c r="J182" s="109"/>
      <c r="K182" s="114">
        <v>72952</v>
      </c>
      <c r="L182" s="114">
        <v>72</v>
      </c>
      <c r="M182" s="114">
        <f>K182*L182</f>
        <v>5252544</v>
      </c>
      <c r="N182" s="114">
        <f>M182*35%</f>
        <v>1838390.4</v>
      </c>
      <c r="O182" s="114">
        <f>N182/M182*100</f>
        <v>35</v>
      </c>
    </row>
    <row r="183" spans="1:15" x14ac:dyDescent="0.25">
      <c r="A183" s="109"/>
      <c r="B183" s="136"/>
      <c r="C183" s="109"/>
      <c r="D183" s="72" t="s">
        <v>82</v>
      </c>
      <c r="E183" s="58" t="s">
        <v>5</v>
      </c>
      <c r="F183" s="67"/>
      <c r="G183" s="58"/>
      <c r="H183" s="64"/>
      <c r="I183" s="109"/>
      <c r="J183" s="109"/>
      <c r="K183" s="114"/>
      <c r="L183" s="114"/>
      <c r="M183" s="114"/>
      <c r="N183" s="114"/>
      <c r="O183" s="114"/>
    </row>
    <row r="184" spans="1:15" x14ac:dyDescent="0.25">
      <c r="A184" s="109"/>
      <c r="B184" s="136"/>
      <c r="C184" s="109"/>
      <c r="D184" s="72" t="s">
        <v>83</v>
      </c>
      <c r="E184" s="58" t="s">
        <v>5</v>
      </c>
      <c r="F184" s="67"/>
      <c r="G184" s="58"/>
      <c r="H184" s="64"/>
      <c r="I184" s="109"/>
      <c r="J184" s="109"/>
      <c r="K184" s="114"/>
      <c r="L184" s="114"/>
      <c r="M184" s="114"/>
      <c r="N184" s="114"/>
      <c r="O184" s="114"/>
    </row>
    <row r="185" spans="1:15" x14ac:dyDescent="0.25">
      <c r="A185" s="109"/>
      <c r="B185" s="136"/>
      <c r="C185" s="109"/>
      <c r="D185" s="72" t="s">
        <v>84</v>
      </c>
      <c r="E185" s="58" t="s">
        <v>6</v>
      </c>
      <c r="F185" s="67"/>
      <c r="G185" s="58"/>
      <c r="H185" s="64"/>
      <c r="I185" s="109"/>
      <c r="J185" s="109"/>
      <c r="K185" s="114"/>
      <c r="L185" s="114"/>
      <c r="M185" s="114"/>
      <c r="N185" s="114"/>
      <c r="O185" s="114"/>
    </row>
    <row r="186" spans="1:15" ht="18" customHeight="1" x14ac:dyDescent="0.25">
      <c r="A186" s="109">
        <f>A182+1</f>
        <v>37</v>
      </c>
      <c r="B186" s="136" t="s">
        <v>1403</v>
      </c>
      <c r="C186" s="109">
        <v>5</v>
      </c>
      <c r="D186" s="72" t="s">
        <v>1978</v>
      </c>
      <c r="E186" s="58" t="s">
        <v>4</v>
      </c>
      <c r="F186" s="67"/>
      <c r="G186" s="74"/>
      <c r="H186" s="64"/>
      <c r="I186" s="109"/>
      <c r="J186" s="109"/>
      <c r="K186" s="114">
        <v>72952</v>
      </c>
      <c r="L186" s="114">
        <v>90</v>
      </c>
      <c r="M186" s="114">
        <f>K186*L186</f>
        <v>6565680</v>
      </c>
      <c r="N186" s="114">
        <f>M186*35%</f>
        <v>2297988</v>
      </c>
      <c r="O186" s="114">
        <f>N186/M186*100</f>
        <v>35</v>
      </c>
    </row>
    <row r="187" spans="1:15" x14ac:dyDescent="0.25">
      <c r="A187" s="109"/>
      <c r="B187" s="136"/>
      <c r="C187" s="109"/>
      <c r="D187" s="72" t="s">
        <v>85</v>
      </c>
      <c r="E187" s="58" t="s">
        <v>3</v>
      </c>
      <c r="F187" s="67"/>
      <c r="G187" s="74"/>
      <c r="H187" s="64"/>
      <c r="I187" s="109"/>
      <c r="J187" s="109"/>
      <c r="K187" s="114"/>
      <c r="L187" s="114"/>
      <c r="M187" s="114"/>
      <c r="N187" s="114"/>
      <c r="O187" s="114"/>
    </row>
    <row r="188" spans="1:15" x14ac:dyDescent="0.25">
      <c r="A188" s="109"/>
      <c r="B188" s="136"/>
      <c r="C188" s="109"/>
      <c r="D188" s="72" t="s">
        <v>86</v>
      </c>
      <c r="E188" s="58" t="s">
        <v>6</v>
      </c>
      <c r="F188" s="67"/>
      <c r="G188" s="58"/>
      <c r="H188" s="64"/>
      <c r="I188" s="109"/>
      <c r="J188" s="109"/>
      <c r="K188" s="114"/>
      <c r="L188" s="114"/>
      <c r="M188" s="114"/>
      <c r="N188" s="114"/>
      <c r="O188" s="114"/>
    </row>
    <row r="189" spans="1:15" x14ac:dyDescent="0.25">
      <c r="A189" s="109"/>
      <c r="B189" s="136"/>
      <c r="C189" s="109"/>
      <c r="D189" s="72" t="s">
        <v>87</v>
      </c>
      <c r="E189" s="58" t="s">
        <v>6</v>
      </c>
      <c r="F189" s="67"/>
      <c r="G189" s="58"/>
      <c r="H189" s="64"/>
      <c r="I189" s="109"/>
      <c r="J189" s="109"/>
      <c r="K189" s="114"/>
      <c r="L189" s="114"/>
      <c r="M189" s="114"/>
      <c r="N189" s="114"/>
      <c r="O189" s="114"/>
    </row>
    <row r="190" spans="1:15" ht="30" x14ac:dyDescent="0.25">
      <c r="A190" s="109"/>
      <c r="B190" s="136"/>
      <c r="C190" s="109"/>
      <c r="D190" s="72" t="s">
        <v>88</v>
      </c>
      <c r="E190" s="58" t="s">
        <v>5</v>
      </c>
      <c r="F190" s="67"/>
      <c r="G190" s="58"/>
      <c r="H190" s="64"/>
      <c r="I190" s="109"/>
      <c r="J190" s="109"/>
      <c r="K190" s="114"/>
      <c r="L190" s="114"/>
      <c r="M190" s="114"/>
      <c r="N190" s="114"/>
      <c r="O190" s="114"/>
    </row>
    <row r="191" spans="1:15" ht="23.25" customHeight="1" x14ac:dyDescent="0.25">
      <c r="A191" s="110">
        <f>A186+1</f>
        <v>38</v>
      </c>
      <c r="B191" s="137" t="s">
        <v>1404</v>
      </c>
      <c r="C191" s="110">
        <v>6</v>
      </c>
      <c r="D191" s="72" t="s">
        <v>1979</v>
      </c>
      <c r="E191" s="58" t="s">
        <v>3</v>
      </c>
      <c r="F191" s="67"/>
      <c r="G191" s="74"/>
      <c r="H191" s="64"/>
      <c r="I191" s="110"/>
      <c r="J191" s="110"/>
      <c r="K191" s="122">
        <v>72952</v>
      </c>
      <c r="L191" s="114">
        <v>108</v>
      </c>
      <c r="M191" s="114">
        <f>K191*L191</f>
        <v>7878816</v>
      </c>
      <c r="N191" s="114">
        <f>M191*35%</f>
        <v>2757585.5999999996</v>
      </c>
      <c r="O191" s="114">
        <f>N191/M191*100</f>
        <v>35</v>
      </c>
    </row>
    <row r="192" spans="1:15" ht="30" x14ac:dyDescent="0.25">
      <c r="A192" s="119"/>
      <c r="B192" s="161"/>
      <c r="C192" s="119"/>
      <c r="D192" s="72" t="s">
        <v>89</v>
      </c>
      <c r="E192" s="58" t="s">
        <v>4</v>
      </c>
      <c r="F192" s="67"/>
      <c r="G192" s="74"/>
      <c r="H192" s="64"/>
      <c r="I192" s="119"/>
      <c r="J192" s="119"/>
      <c r="K192" s="127"/>
      <c r="L192" s="114"/>
      <c r="M192" s="114"/>
      <c r="N192" s="114"/>
      <c r="O192" s="114"/>
    </row>
    <row r="193" spans="1:15" ht="19.5" customHeight="1" x14ac:dyDescent="0.25">
      <c r="A193" s="119"/>
      <c r="B193" s="161"/>
      <c r="C193" s="119"/>
      <c r="D193" s="72" t="s">
        <v>90</v>
      </c>
      <c r="E193" s="58" t="s">
        <v>6</v>
      </c>
      <c r="F193" s="67"/>
      <c r="G193" s="58"/>
      <c r="H193" s="64"/>
      <c r="I193" s="119"/>
      <c r="J193" s="119"/>
      <c r="K193" s="127"/>
      <c r="L193" s="114"/>
      <c r="M193" s="114"/>
      <c r="N193" s="114"/>
      <c r="O193" s="114"/>
    </row>
    <row r="194" spans="1:15" ht="30" x14ac:dyDescent="0.25">
      <c r="A194" s="119"/>
      <c r="B194" s="161"/>
      <c r="C194" s="119"/>
      <c r="D194" s="72" t="s">
        <v>91</v>
      </c>
      <c r="E194" s="58" t="s">
        <v>5</v>
      </c>
      <c r="F194" s="67"/>
      <c r="G194" s="58"/>
      <c r="H194" s="64"/>
      <c r="I194" s="119"/>
      <c r="J194" s="119"/>
      <c r="K194" s="127"/>
      <c r="L194" s="114"/>
      <c r="M194" s="114"/>
      <c r="N194" s="114"/>
      <c r="O194" s="114"/>
    </row>
    <row r="195" spans="1:15" ht="30" x14ac:dyDescent="0.25">
      <c r="A195" s="119"/>
      <c r="B195" s="161"/>
      <c r="C195" s="119"/>
      <c r="D195" s="72" t="s">
        <v>92</v>
      </c>
      <c r="E195" s="58" t="s">
        <v>5</v>
      </c>
      <c r="F195" s="67"/>
      <c r="G195" s="58"/>
      <c r="H195" s="64"/>
      <c r="I195" s="119"/>
      <c r="J195" s="119"/>
      <c r="K195" s="127"/>
      <c r="L195" s="114"/>
      <c r="M195" s="114"/>
      <c r="N195" s="114"/>
      <c r="O195" s="114"/>
    </row>
    <row r="196" spans="1:15" s="1" customFormat="1" x14ac:dyDescent="0.25">
      <c r="A196" s="123"/>
      <c r="B196" s="156"/>
      <c r="C196" s="123"/>
      <c r="D196" s="76" t="s">
        <v>1060</v>
      </c>
      <c r="E196" s="63" t="s">
        <v>6</v>
      </c>
      <c r="F196" s="67"/>
      <c r="G196" s="58"/>
      <c r="H196" s="87"/>
      <c r="I196" s="123"/>
      <c r="J196" s="123"/>
      <c r="K196" s="128"/>
      <c r="L196" s="114"/>
      <c r="M196" s="114"/>
      <c r="N196" s="114"/>
      <c r="O196" s="114"/>
    </row>
    <row r="197" spans="1:15" s="1" customFormat="1" ht="32.25" customHeight="1" x14ac:dyDescent="0.25">
      <c r="A197" s="110">
        <f>A191+1</f>
        <v>39</v>
      </c>
      <c r="B197" s="137" t="s">
        <v>1405</v>
      </c>
      <c r="C197" s="110">
        <v>5</v>
      </c>
      <c r="D197" s="76" t="s">
        <v>1980</v>
      </c>
      <c r="E197" s="63" t="s">
        <v>3</v>
      </c>
      <c r="F197" s="67"/>
      <c r="G197" s="74"/>
      <c r="H197" s="87"/>
      <c r="I197" s="110"/>
      <c r="J197" s="110"/>
      <c r="K197" s="114">
        <v>72952</v>
      </c>
      <c r="L197" s="122">
        <v>90</v>
      </c>
      <c r="M197" s="122">
        <f>K197*L197</f>
        <v>6565680</v>
      </c>
      <c r="N197" s="122">
        <f>M197*35%</f>
        <v>2297988</v>
      </c>
      <c r="O197" s="122">
        <f>N197/M197*100</f>
        <v>35</v>
      </c>
    </row>
    <row r="198" spans="1:15" s="1" customFormat="1" ht="30" customHeight="1" x14ac:dyDescent="0.25">
      <c r="A198" s="119"/>
      <c r="B198" s="161"/>
      <c r="C198" s="119"/>
      <c r="D198" s="76" t="s">
        <v>713</v>
      </c>
      <c r="E198" s="63" t="s">
        <v>4</v>
      </c>
      <c r="F198" s="67"/>
      <c r="G198" s="74"/>
      <c r="H198" s="87"/>
      <c r="I198" s="119"/>
      <c r="J198" s="119"/>
      <c r="K198" s="114"/>
      <c r="L198" s="127"/>
      <c r="M198" s="127"/>
      <c r="N198" s="127"/>
      <c r="O198" s="127"/>
    </row>
    <row r="199" spans="1:15" s="1" customFormat="1" ht="24" customHeight="1" x14ac:dyDescent="0.25">
      <c r="A199" s="119"/>
      <c r="B199" s="161"/>
      <c r="C199" s="119"/>
      <c r="D199" s="76" t="s">
        <v>714</v>
      </c>
      <c r="E199" s="63" t="s">
        <v>5</v>
      </c>
      <c r="F199" s="67"/>
      <c r="G199" s="58"/>
      <c r="H199" s="87"/>
      <c r="I199" s="119"/>
      <c r="J199" s="119"/>
      <c r="K199" s="114"/>
      <c r="L199" s="127"/>
      <c r="M199" s="127"/>
      <c r="N199" s="127"/>
      <c r="O199" s="127"/>
    </row>
    <row r="200" spans="1:15" s="1" customFormat="1" ht="30.75" customHeight="1" x14ac:dyDescent="0.25">
      <c r="A200" s="119"/>
      <c r="B200" s="161"/>
      <c r="C200" s="119"/>
      <c r="D200" s="76" t="s">
        <v>715</v>
      </c>
      <c r="E200" s="60" t="s">
        <v>6</v>
      </c>
      <c r="F200" s="54"/>
      <c r="G200" s="51"/>
      <c r="H200" s="88"/>
      <c r="I200" s="119"/>
      <c r="J200" s="119"/>
      <c r="K200" s="114"/>
      <c r="L200" s="127"/>
      <c r="M200" s="127"/>
      <c r="N200" s="127"/>
      <c r="O200" s="127"/>
    </row>
    <row r="201" spans="1:15" s="1" customFormat="1" ht="21" customHeight="1" x14ac:dyDescent="0.25">
      <c r="A201" s="123"/>
      <c r="B201" s="156"/>
      <c r="C201" s="123"/>
      <c r="D201" s="76" t="s">
        <v>1132</v>
      </c>
      <c r="E201" s="60" t="s">
        <v>6</v>
      </c>
      <c r="F201" s="54"/>
      <c r="G201" s="51"/>
      <c r="H201" s="88"/>
      <c r="I201" s="123"/>
      <c r="J201" s="123"/>
      <c r="K201" s="114"/>
      <c r="L201" s="128"/>
      <c r="M201" s="128"/>
      <c r="N201" s="128"/>
      <c r="O201" s="128"/>
    </row>
    <row r="202" spans="1:15" s="6" customFormat="1" ht="18" customHeight="1" x14ac:dyDescent="0.25">
      <c r="A202" s="110">
        <f xml:space="preserve">  SUM(A197+1)</f>
        <v>40</v>
      </c>
      <c r="B202" s="137" t="s">
        <v>1406</v>
      </c>
      <c r="C202" s="110">
        <v>4</v>
      </c>
      <c r="D202" s="76" t="s">
        <v>1981</v>
      </c>
      <c r="E202" s="63" t="s">
        <v>7</v>
      </c>
      <c r="F202" s="67"/>
      <c r="G202" s="74"/>
      <c r="H202" s="87"/>
      <c r="I202" s="110"/>
      <c r="J202" s="110"/>
      <c r="K202" s="114">
        <v>72952</v>
      </c>
      <c r="L202" s="114">
        <v>72</v>
      </c>
      <c r="M202" s="114">
        <f>K202*L202</f>
        <v>5252544</v>
      </c>
      <c r="N202" s="114">
        <f>M202*35%</f>
        <v>1838390.4</v>
      </c>
      <c r="O202" s="114">
        <f>N202/M202*100</f>
        <v>35</v>
      </c>
    </row>
    <row r="203" spans="1:15" s="6" customFormat="1" x14ac:dyDescent="0.25">
      <c r="A203" s="119"/>
      <c r="B203" s="161"/>
      <c r="C203" s="119"/>
      <c r="D203" s="76" t="s">
        <v>728</v>
      </c>
      <c r="E203" s="63" t="s">
        <v>6</v>
      </c>
      <c r="F203" s="67"/>
      <c r="G203" s="58"/>
      <c r="H203" s="87"/>
      <c r="I203" s="119"/>
      <c r="J203" s="119"/>
      <c r="K203" s="114"/>
      <c r="L203" s="114"/>
      <c r="M203" s="114"/>
      <c r="N203" s="114"/>
      <c r="O203" s="114"/>
    </row>
    <row r="204" spans="1:15" s="6" customFormat="1" x14ac:dyDescent="0.25">
      <c r="A204" s="119"/>
      <c r="B204" s="161"/>
      <c r="C204" s="119"/>
      <c r="D204" s="76" t="s">
        <v>729</v>
      </c>
      <c r="E204" s="63" t="s">
        <v>6</v>
      </c>
      <c r="F204" s="67"/>
      <c r="G204" s="58"/>
      <c r="H204" s="87"/>
      <c r="I204" s="119"/>
      <c r="J204" s="119"/>
      <c r="K204" s="114"/>
      <c r="L204" s="114"/>
      <c r="M204" s="114"/>
      <c r="N204" s="114"/>
      <c r="O204" s="114"/>
    </row>
    <row r="205" spans="1:15" s="6" customFormat="1" ht="30" x14ac:dyDescent="0.25">
      <c r="A205" s="123"/>
      <c r="B205" s="156"/>
      <c r="C205" s="123"/>
      <c r="D205" s="72" t="s">
        <v>968</v>
      </c>
      <c r="E205" s="58" t="s">
        <v>5</v>
      </c>
      <c r="F205" s="67"/>
      <c r="G205" s="58"/>
      <c r="H205" s="64"/>
      <c r="I205" s="123"/>
      <c r="J205" s="123"/>
      <c r="K205" s="114"/>
      <c r="L205" s="114"/>
      <c r="M205" s="114"/>
      <c r="N205" s="114"/>
      <c r="O205" s="114"/>
    </row>
    <row r="206" spans="1:15" s="6" customFormat="1" ht="20.25" customHeight="1" x14ac:dyDescent="0.25">
      <c r="A206" s="109">
        <f>A202+1</f>
        <v>41</v>
      </c>
      <c r="B206" s="136" t="s">
        <v>1407</v>
      </c>
      <c r="C206" s="109">
        <v>5</v>
      </c>
      <c r="D206" s="76" t="s">
        <v>1982</v>
      </c>
      <c r="E206" s="63" t="s">
        <v>4</v>
      </c>
      <c r="F206" s="67"/>
      <c r="G206" s="74"/>
      <c r="H206" s="87"/>
      <c r="I206" s="115"/>
      <c r="J206" s="109"/>
      <c r="K206" s="114">
        <v>72952</v>
      </c>
      <c r="L206" s="114">
        <v>90</v>
      </c>
      <c r="M206" s="114">
        <f>K206*L206</f>
        <v>6565680</v>
      </c>
      <c r="N206" s="114">
        <f>M206*35%</f>
        <v>2297988</v>
      </c>
      <c r="O206" s="114">
        <f>N206/M206*100</f>
        <v>35</v>
      </c>
    </row>
    <row r="207" spans="1:15" s="6" customFormat="1" ht="30" x14ac:dyDescent="0.25">
      <c r="A207" s="109"/>
      <c r="B207" s="136"/>
      <c r="C207" s="109"/>
      <c r="D207" s="76" t="s">
        <v>733</v>
      </c>
      <c r="E207" s="63" t="s">
        <v>3</v>
      </c>
      <c r="F207" s="67"/>
      <c r="G207" s="74"/>
      <c r="H207" s="87"/>
      <c r="I207" s="115"/>
      <c r="J207" s="109"/>
      <c r="K207" s="114"/>
      <c r="L207" s="114"/>
      <c r="M207" s="114"/>
      <c r="N207" s="114"/>
      <c r="O207" s="114"/>
    </row>
    <row r="208" spans="1:15" s="6" customFormat="1" x14ac:dyDescent="0.25">
      <c r="A208" s="109"/>
      <c r="B208" s="136"/>
      <c r="C208" s="109"/>
      <c r="D208" s="76" t="s">
        <v>734</v>
      </c>
      <c r="E208" s="63" t="s">
        <v>6</v>
      </c>
      <c r="F208" s="67"/>
      <c r="G208" s="58"/>
      <c r="H208" s="87"/>
      <c r="I208" s="115"/>
      <c r="J208" s="109"/>
      <c r="K208" s="114"/>
      <c r="L208" s="114"/>
      <c r="M208" s="114"/>
      <c r="N208" s="114"/>
      <c r="O208" s="114"/>
    </row>
    <row r="209" spans="1:15" s="6" customFormat="1" x14ac:dyDescent="0.25">
      <c r="A209" s="109"/>
      <c r="B209" s="136"/>
      <c r="C209" s="109"/>
      <c r="D209" s="76" t="s">
        <v>735</v>
      </c>
      <c r="E209" s="60" t="s">
        <v>5</v>
      </c>
      <c r="F209" s="54"/>
      <c r="G209" s="51"/>
      <c r="H209" s="88"/>
      <c r="I209" s="115"/>
      <c r="J209" s="109"/>
      <c r="K209" s="114"/>
      <c r="L209" s="114"/>
      <c r="M209" s="114"/>
      <c r="N209" s="114"/>
      <c r="O209" s="114"/>
    </row>
    <row r="210" spans="1:15" s="6" customFormat="1" x14ac:dyDescent="0.25">
      <c r="A210" s="109"/>
      <c r="B210" s="136"/>
      <c r="C210" s="109"/>
      <c r="D210" s="76" t="s">
        <v>1218</v>
      </c>
      <c r="E210" s="60" t="s">
        <v>6</v>
      </c>
      <c r="F210" s="54"/>
      <c r="G210" s="51"/>
      <c r="H210" s="88"/>
      <c r="I210" s="115"/>
      <c r="J210" s="109"/>
      <c r="K210" s="114"/>
      <c r="L210" s="114"/>
      <c r="M210" s="114"/>
      <c r="N210" s="114"/>
      <c r="O210" s="114"/>
    </row>
    <row r="211" spans="1:15" s="6" customFormat="1" ht="17.25" customHeight="1" x14ac:dyDescent="0.25">
      <c r="A211" s="109">
        <f>A206+1</f>
        <v>42</v>
      </c>
      <c r="B211" s="136" t="s">
        <v>1408</v>
      </c>
      <c r="C211" s="109">
        <v>5</v>
      </c>
      <c r="D211" s="76" t="s">
        <v>1983</v>
      </c>
      <c r="E211" s="63" t="s">
        <v>3</v>
      </c>
      <c r="F211" s="67"/>
      <c r="G211" s="74"/>
      <c r="H211" s="87"/>
      <c r="I211" s="115"/>
      <c r="J211" s="109"/>
      <c r="K211" s="114">
        <v>72952</v>
      </c>
      <c r="L211" s="114">
        <v>90</v>
      </c>
      <c r="M211" s="114">
        <f>K211*L211</f>
        <v>6565680</v>
      </c>
      <c r="N211" s="114">
        <f>M211*35%</f>
        <v>2297988</v>
      </c>
      <c r="O211" s="114">
        <f>N211/M211*100</f>
        <v>35</v>
      </c>
    </row>
    <row r="212" spans="1:15" s="6" customFormat="1" ht="30" x14ac:dyDescent="0.25">
      <c r="A212" s="109"/>
      <c r="B212" s="136"/>
      <c r="C212" s="109"/>
      <c r="D212" s="76" t="s">
        <v>740</v>
      </c>
      <c r="E212" s="63" t="s">
        <v>4</v>
      </c>
      <c r="F212" s="67"/>
      <c r="G212" s="74"/>
      <c r="H212" s="87"/>
      <c r="I212" s="115"/>
      <c r="J212" s="109"/>
      <c r="K212" s="114"/>
      <c r="L212" s="114"/>
      <c r="M212" s="114"/>
      <c r="N212" s="114"/>
      <c r="O212" s="114"/>
    </row>
    <row r="213" spans="1:15" s="6" customFormat="1" x14ac:dyDescent="0.25">
      <c r="A213" s="109"/>
      <c r="B213" s="136"/>
      <c r="C213" s="109"/>
      <c r="D213" s="76" t="s">
        <v>741</v>
      </c>
      <c r="E213" s="63" t="s">
        <v>6</v>
      </c>
      <c r="F213" s="67"/>
      <c r="G213" s="58"/>
      <c r="H213" s="87"/>
      <c r="I213" s="115"/>
      <c r="J213" s="109"/>
      <c r="K213" s="114"/>
      <c r="L213" s="114"/>
      <c r="M213" s="114"/>
      <c r="N213" s="114"/>
      <c r="O213" s="114"/>
    </row>
    <row r="214" spans="1:15" s="6" customFormat="1" ht="18" customHeight="1" x14ac:dyDescent="0.25">
      <c r="A214" s="109"/>
      <c r="B214" s="136"/>
      <c r="C214" s="109"/>
      <c r="D214" s="76" t="s">
        <v>742</v>
      </c>
      <c r="E214" s="60" t="s">
        <v>816</v>
      </c>
      <c r="F214" s="54"/>
      <c r="G214" s="51"/>
      <c r="H214" s="88"/>
      <c r="I214" s="115"/>
      <c r="J214" s="109"/>
      <c r="K214" s="114"/>
      <c r="L214" s="114"/>
      <c r="M214" s="114"/>
      <c r="N214" s="114"/>
      <c r="O214" s="114"/>
    </row>
    <row r="215" spans="1:15" s="6" customFormat="1" x14ac:dyDescent="0.25">
      <c r="A215" s="109"/>
      <c r="B215" s="136"/>
      <c r="C215" s="109"/>
      <c r="D215" s="76" t="s">
        <v>1005</v>
      </c>
      <c r="E215" s="60" t="s">
        <v>816</v>
      </c>
      <c r="F215" s="54"/>
      <c r="G215" s="51"/>
      <c r="H215" s="88"/>
      <c r="I215" s="115"/>
      <c r="J215" s="109"/>
      <c r="K215" s="114"/>
      <c r="L215" s="114"/>
      <c r="M215" s="114"/>
      <c r="N215" s="114"/>
      <c r="O215" s="114"/>
    </row>
    <row r="216" spans="1:15" ht="30" x14ac:dyDescent="0.25">
      <c r="A216" s="109">
        <f>A211+1</f>
        <v>43</v>
      </c>
      <c r="B216" s="136" t="s">
        <v>1409</v>
      </c>
      <c r="C216" s="109">
        <v>4</v>
      </c>
      <c r="D216" s="72" t="s">
        <v>1984</v>
      </c>
      <c r="E216" s="58" t="s">
        <v>7</v>
      </c>
      <c r="F216" s="67"/>
      <c r="G216" s="74"/>
      <c r="H216" s="64"/>
      <c r="I216" s="109"/>
      <c r="J216" s="109"/>
      <c r="K216" s="114">
        <v>72952</v>
      </c>
      <c r="L216" s="114">
        <v>72</v>
      </c>
      <c r="M216" s="114">
        <f>K216*L216</f>
        <v>5252544</v>
      </c>
      <c r="N216" s="114">
        <f>M216*35%</f>
        <v>1838390.4</v>
      </c>
      <c r="O216" s="114">
        <f>N216/M216*100</f>
        <v>35</v>
      </c>
    </row>
    <row r="217" spans="1:15" ht="30" x14ac:dyDescent="0.25">
      <c r="A217" s="109"/>
      <c r="B217" s="136"/>
      <c r="C217" s="109"/>
      <c r="D217" s="72" t="s">
        <v>93</v>
      </c>
      <c r="E217" s="58" t="s">
        <v>5</v>
      </c>
      <c r="F217" s="67"/>
      <c r="G217" s="58"/>
      <c r="H217" s="64"/>
      <c r="I217" s="109"/>
      <c r="J217" s="109"/>
      <c r="K217" s="114"/>
      <c r="L217" s="114"/>
      <c r="M217" s="114"/>
      <c r="N217" s="114"/>
      <c r="O217" s="114"/>
    </row>
    <row r="218" spans="1:15" ht="30" x14ac:dyDescent="0.25">
      <c r="A218" s="109"/>
      <c r="B218" s="136"/>
      <c r="C218" s="109"/>
      <c r="D218" s="72" t="s">
        <v>94</v>
      </c>
      <c r="E218" s="58" t="s">
        <v>5</v>
      </c>
      <c r="F218" s="67"/>
      <c r="G218" s="58"/>
      <c r="H218" s="64"/>
      <c r="I218" s="109"/>
      <c r="J218" s="109"/>
      <c r="K218" s="114"/>
      <c r="L218" s="114"/>
      <c r="M218" s="114"/>
      <c r="N218" s="114"/>
      <c r="O218" s="114"/>
    </row>
    <row r="219" spans="1:15" ht="30" x14ac:dyDescent="0.25">
      <c r="A219" s="109"/>
      <c r="B219" s="136"/>
      <c r="C219" s="109"/>
      <c r="D219" s="72" t="s">
        <v>95</v>
      </c>
      <c r="E219" s="58" t="s">
        <v>6</v>
      </c>
      <c r="F219" s="67"/>
      <c r="G219" s="58"/>
      <c r="H219" s="64"/>
      <c r="I219" s="109"/>
      <c r="J219" s="109"/>
      <c r="K219" s="114"/>
      <c r="L219" s="114"/>
      <c r="M219" s="114"/>
      <c r="N219" s="114"/>
      <c r="O219" s="114"/>
    </row>
    <row r="220" spans="1:15" x14ac:dyDescent="0.25">
      <c r="A220" s="109">
        <f>A216+1</f>
        <v>44</v>
      </c>
      <c r="B220" s="136" t="s">
        <v>1410</v>
      </c>
      <c r="C220" s="109">
        <v>4</v>
      </c>
      <c r="D220" s="72" t="s">
        <v>1985</v>
      </c>
      <c r="E220" s="58" t="s">
        <v>7</v>
      </c>
      <c r="F220" s="67"/>
      <c r="G220" s="74"/>
      <c r="H220" s="64"/>
      <c r="I220" s="109"/>
      <c r="J220" s="109"/>
      <c r="K220" s="114">
        <v>72952</v>
      </c>
      <c r="L220" s="114">
        <v>72</v>
      </c>
      <c r="M220" s="114">
        <f>K220*L220</f>
        <v>5252544</v>
      </c>
      <c r="N220" s="114">
        <f>M220*35%</f>
        <v>1838390.4</v>
      </c>
      <c r="O220" s="114">
        <f>N220/M220*100</f>
        <v>35</v>
      </c>
    </row>
    <row r="221" spans="1:15" x14ac:dyDescent="0.25">
      <c r="A221" s="109"/>
      <c r="B221" s="136"/>
      <c r="C221" s="109"/>
      <c r="D221" s="72" t="s">
        <v>96</v>
      </c>
      <c r="E221" s="58" t="s">
        <v>6</v>
      </c>
      <c r="F221" s="67"/>
      <c r="G221" s="58"/>
      <c r="H221" s="64"/>
      <c r="I221" s="109"/>
      <c r="J221" s="109"/>
      <c r="K221" s="114"/>
      <c r="L221" s="114"/>
      <c r="M221" s="114"/>
      <c r="N221" s="114"/>
      <c r="O221" s="114"/>
    </row>
    <row r="222" spans="1:15" x14ac:dyDescent="0.25">
      <c r="A222" s="109"/>
      <c r="B222" s="136"/>
      <c r="C222" s="109"/>
      <c r="D222" s="72" t="s">
        <v>97</v>
      </c>
      <c r="E222" s="58" t="s">
        <v>5</v>
      </c>
      <c r="F222" s="67"/>
      <c r="G222" s="58"/>
      <c r="H222" s="64"/>
      <c r="I222" s="109"/>
      <c r="J222" s="109"/>
      <c r="K222" s="114"/>
      <c r="L222" s="114"/>
      <c r="M222" s="114"/>
      <c r="N222" s="114"/>
      <c r="O222" s="114"/>
    </row>
    <row r="223" spans="1:15" x14ac:dyDescent="0.25">
      <c r="A223" s="109"/>
      <c r="B223" s="136"/>
      <c r="C223" s="109"/>
      <c r="D223" s="72" t="s">
        <v>98</v>
      </c>
      <c r="E223" s="58" t="s">
        <v>6</v>
      </c>
      <c r="F223" s="67"/>
      <c r="G223" s="58"/>
      <c r="H223" s="64"/>
      <c r="I223" s="109"/>
      <c r="J223" s="109"/>
      <c r="K223" s="114"/>
      <c r="L223" s="114"/>
      <c r="M223" s="114"/>
      <c r="N223" s="114"/>
      <c r="O223" s="114"/>
    </row>
    <row r="224" spans="1:15" ht="23.25" customHeight="1" x14ac:dyDescent="0.25">
      <c r="A224" s="109">
        <f xml:space="preserve"> SUM(A220+1)</f>
        <v>45</v>
      </c>
      <c r="B224" s="136" t="s">
        <v>1411</v>
      </c>
      <c r="C224" s="109">
        <v>5</v>
      </c>
      <c r="D224" s="72" t="s">
        <v>1986</v>
      </c>
      <c r="E224" s="58" t="s">
        <v>3</v>
      </c>
      <c r="F224" s="67"/>
      <c r="G224" s="74"/>
      <c r="H224" s="64"/>
      <c r="I224" s="109"/>
      <c r="J224" s="109"/>
      <c r="K224" s="114">
        <v>72952</v>
      </c>
      <c r="L224" s="114">
        <v>90</v>
      </c>
      <c r="M224" s="114">
        <f>K224*L224</f>
        <v>6565680</v>
      </c>
      <c r="N224" s="114">
        <f>M224*35%</f>
        <v>2297988</v>
      </c>
      <c r="O224" s="114">
        <f>N224/M224*100</f>
        <v>35</v>
      </c>
    </row>
    <row r="225" spans="1:15" ht="30" x14ac:dyDescent="0.25">
      <c r="A225" s="109"/>
      <c r="B225" s="136"/>
      <c r="C225" s="109"/>
      <c r="D225" s="72" t="s">
        <v>99</v>
      </c>
      <c r="E225" s="58" t="s">
        <v>4</v>
      </c>
      <c r="F225" s="67"/>
      <c r="G225" s="74"/>
      <c r="H225" s="64"/>
      <c r="I225" s="109"/>
      <c r="J225" s="109"/>
      <c r="K225" s="114"/>
      <c r="L225" s="114"/>
      <c r="M225" s="114"/>
      <c r="N225" s="114"/>
      <c r="O225" s="114"/>
    </row>
    <row r="226" spans="1:15" x14ac:dyDescent="0.25">
      <c r="A226" s="109"/>
      <c r="B226" s="136"/>
      <c r="C226" s="109"/>
      <c r="D226" s="72" t="s">
        <v>100</v>
      </c>
      <c r="E226" s="58" t="s">
        <v>6</v>
      </c>
      <c r="F226" s="67"/>
      <c r="G226" s="58"/>
      <c r="H226" s="64"/>
      <c r="I226" s="109"/>
      <c r="J226" s="109"/>
      <c r="K226" s="114"/>
      <c r="L226" s="114"/>
      <c r="M226" s="114"/>
      <c r="N226" s="114"/>
      <c r="O226" s="114"/>
    </row>
    <row r="227" spans="1:15" x14ac:dyDescent="0.25">
      <c r="A227" s="109"/>
      <c r="B227" s="136"/>
      <c r="C227" s="109"/>
      <c r="D227" s="72" t="s">
        <v>101</v>
      </c>
      <c r="E227" s="58" t="s">
        <v>6</v>
      </c>
      <c r="F227" s="67"/>
      <c r="G227" s="58"/>
      <c r="H227" s="64"/>
      <c r="I227" s="109"/>
      <c r="J227" s="109"/>
      <c r="K227" s="114"/>
      <c r="L227" s="114"/>
      <c r="M227" s="114"/>
      <c r="N227" s="114"/>
      <c r="O227" s="114"/>
    </row>
    <row r="228" spans="1:15" x14ac:dyDescent="0.25">
      <c r="A228" s="109"/>
      <c r="B228" s="136"/>
      <c r="C228" s="109"/>
      <c r="D228" s="72" t="s">
        <v>102</v>
      </c>
      <c r="E228" s="58" t="s">
        <v>6</v>
      </c>
      <c r="F228" s="67"/>
      <c r="G228" s="58"/>
      <c r="H228" s="64"/>
      <c r="I228" s="109"/>
      <c r="J228" s="109"/>
      <c r="K228" s="114"/>
      <c r="L228" s="114"/>
      <c r="M228" s="114"/>
      <c r="N228" s="114"/>
      <c r="O228" s="114"/>
    </row>
    <row r="229" spans="1:15" ht="32.25" customHeight="1" x14ac:dyDescent="0.25">
      <c r="A229" s="109">
        <f>A224+1</f>
        <v>46</v>
      </c>
      <c r="B229" s="136" t="s">
        <v>1412</v>
      </c>
      <c r="C229" s="109">
        <v>5</v>
      </c>
      <c r="D229" s="72" t="s">
        <v>1987</v>
      </c>
      <c r="E229" s="58" t="s">
        <v>4</v>
      </c>
      <c r="F229" s="67"/>
      <c r="G229" s="74"/>
      <c r="H229" s="64"/>
      <c r="I229" s="109"/>
      <c r="J229" s="109"/>
      <c r="K229" s="114">
        <v>72952</v>
      </c>
      <c r="L229" s="114">
        <v>90</v>
      </c>
      <c r="M229" s="114">
        <f>K229*L229</f>
        <v>6565680</v>
      </c>
      <c r="N229" s="114">
        <f>M229*35%</f>
        <v>2297988</v>
      </c>
      <c r="O229" s="114">
        <f>N229/M229*100</f>
        <v>35</v>
      </c>
    </row>
    <row r="230" spans="1:15" ht="21.75" customHeight="1" x14ac:dyDescent="0.25">
      <c r="A230" s="109"/>
      <c r="B230" s="136"/>
      <c r="C230" s="109"/>
      <c r="D230" s="72" t="s">
        <v>103</v>
      </c>
      <c r="E230" s="58" t="s">
        <v>3</v>
      </c>
      <c r="F230" s="67"/>
      <c r="G230" s="74"/>
      <c r="H230" s="64"/>
      <c r="I230" s="109"/>
      <c r="J230" s="109"/>
      <c r="K230" s="114"/>
      <c r="L230" s="114"/>
      <c r="M230" s="114"/>
      <c r="N230" s="114"/>
      <c r="O230" s="114"/>
    </row>
    <row r="231" spans="1:15" ht="30.75" customHeight="1" x14ac:dyDescent="0.25">
      <c r="A231" s="109"/>
      <c r="B231" s="136"/>
      <c r="C231" s="109"/>
      <c r="D231" s="72" t="s">
        <v>104</v>
      </c>
      <c r="E231" s="58" t="s">
        <v>5</v>
      </c>
      <c r="F231" s="67"/>
      <c r="G231" s="58"/>
      <c r="H231" s="64"/>
      <c r="I231" s="109"/>
      <c r="J231" s="109"/>
      <c r="K231" s="114"/>
      <c r="L231" s="114"/>
      <c r="M231" s="114"/>
      <c r="N231" s="114"/>
      <c r="O231" s="114"/>
    </row>
    <row r="232" spans="1:15" ht="30" x14ac:dyDescent="0.25">
      <c r="A232" s="109"/>
      <c r="B232" s="136"/>
      <c r="C232" s="109"/>
      <c r="D232" s="72" t="s">
        <v>105</v>
      </c>
      <c r="E232" s="58" t="s">
        <v>5</v>
      </c>
      <c r="F232" s="67"/>
      <c r="G232" s="58"/>
      <c r="H232" s="64"/>
      <c r="I232" s="109"/>
      <c r="J232" s="109"/>
      <c r="K232" s="114"/>
      <c r="L232" s="114"/>
      <c r="M232" s="114"/>
      <c r="N232" s="114"/>
      <c r="O232" s="114"/>
    </row>
    <row r="233" spans="1:15" ht="30" x14ac:dyDescent="0.25">
      <c r="A233" s="109"/>
      <c r="B233" s="136"/>
      <c r="C233" s="109"/>
      <c r="D233" s="72" t="s">
        <v>106</v>
      </c>
      <c r="E233" s="58" t="s">
        <v>6</v>
      </c>
      <c r="F233" s="67"/>
      <c r="G233" s="58"/>
      <c r="H233" s="64"/>
      <c r="I233" s="109"/>
      <c r="J233" s="109"/>
      <c r="K233" s="114"/>
      <c r="L233" s="114"/>
      <c r="M233" s="114"/>
      <c r="N233" s="114"/>
      <c r="O233" s="114"/>
    </row>
    <row r="234" spans="1:15" ht="18.75" customHeight="1" x14ac:dyDescent="0.25">
      <c r="A234" s="109">
        <f>A229+1</f>
        <v>47</v>
      </c>
      <c r="B234" s="136" t="s">
        <v>1413</v>
      </c>
      <c r="C234" s="109">
        <v>6</v>
      </c>
      <c r="D234" s="72" t="s">
        <v>1988</v>
      </c>
      <c r="E234" s="58" t="s">
        <v>3</v>
      </c>
      <c r="F234" s="67"/>
      <c r="G234" s="74"/>
      <c r="H234" s="64"/>
      <c r="I234" s="109"/>
      <c r="J234" s="109"/>
      <c r="K234" s="114">
        <v>72952</v>
      </c>
      <c r="L234" s="114">
        <v>108</v>
      </c>
      <c r="M234" s="114">
        <f>K234*L234</f>
        <v>7878816</v>
      </c>
      <c r="N234" s="114">
        <f>M234*35%</f>
        <v>2757585.5999999996</v>
      </c>
      <c r="O234" s="114">
        <f>N234/M234*100</f>
        <v>35</v>
      </c>
    </row>
    <row r="235" spans="1:15" ht="21" customHeight="1" x14ac:dyDescent="0.25">
      <c r="A235" s="109"/>
      <c r="B235" s="136"/>
      <c r="C235" s="109"/>
      <c r="D235" s="72" t="s">
        <v>107</v>
      </c>
      <c r="E235" s="58" t="s">
        <v>4</v>
      </c>
      <c r="F235" s="67"/>
      <c r="G235" s="74"/>
      <c r="H235" s="64"/>
      <c r="I235" s="109"/>
      <c r="J235" s="109"/>
      <c r="K235" s="114"/>
      <c r="L235" s="114"/>
      <c r="M235" s="114"/>
      <c r="N235" s="114"/>
      <c r="O235" s="114"/>
    </row>
    <row r="236" spans="1:15" ht="23.25" customHeight="1" x14ac:dyDescent="0.25">
      <c r="A236" s="109"/>
      <c r="B236" s="136"/>
      <c r="C236" s="109"/>
      <c r="D236" s="72" t="s">
        <v>108</v>
      </c>
      <c r="E236" s="58" t="s">
        <v>5</v>
      </c>
      <c r="F236" s="67"/>
      <c r="G236" s="58"/>
      <c r="H236" s="64"/>
      <c r="I236" s="109"/>
      <c r="J236" s="109"/>
      <c r="K236" s="114"/>
      <c r="L236" s="114"/>
      <c r="M236" s="114"/>
      <c r="N236" s="114"/>
      <c r="O236" s="114"/>
    </row>
    <row r="237" spans="1:15" ht="23.25" customHeight="1" x14ac:dyDescent="0.25">
      <c r="A237" s="109"/>
      <c r="B237" s="136"/>
      <c r="C237" s="109"/>
      <c r="D237" s="72" t="s">
        <v>109</v>
      </c>
      <c r="E237" s="58" t="s">
        <v>5</v>
      </c>
      <c r="F237" s="67"/>
      <c r="G237" s="58"/>
      <c r="H237" s="64"/>
      <c r="I237" s="109"/>
      <c r="J237" s="109"/>
      <c r="K237" s="114"/>
      <c r="L237" s="114"/>
      <c r="M237" s="114"/>
      <c r="N237" s="114"/>
      <c r="O237" s="114"/>
    </row>
    <row r="238" spans="1:15" s="1" customFormat="1" ht="25.5" customHeight="1" x14ac:dyDescent="0.25">
      <c r="A238" s="109"/>
      <c r="B238" s="136"/>
      <c r="C238" s="109"/>
      <c r="D238" s="72" t="s">
        <v>110</v>
      </c>
      <c r="E238" s="58" t="s">
        <v>5</v>
      </c>
      <c r="F238" s="67"/>
      <c r="G238" s="58"/>
      <c r="H238" s="64"/>
      <c r="I238" s="109"/>
      <c r="J238" s="109"/>
      <c r="K238" s="114"/>
      <c r="L238" s="114"/>
      <c r="M238" s="114"/>
      <c r="N238" s="114"/>
      <c r="O238" s="114"/>
    </row>
    <row r="239" spans="1:15" ht="23.25" customHeight="1" x14ac:dyDescent="0.25">
      <c r="A239" s="109"/>
      <c r="B239" s="136"/>
      <c r="C239" s="109"/>
      <c r="D239" s="72" t="s">
        <v>1037</v>
      </c>
      <c r="E239" s="58" t="s">
        <v>5</v>
      </c>
      <c r="F239" s="67"/>
      <c r="G239" s="58"/>
      <c r="H239" s="64"/>
      <c r="I239" s="109"/>
      <c r="J239" s="109"/>
      <c r="K239" s="114"/>
      <c r="L239" s="114"/>
      <c r="M239" s="114"/>
      <c r="N239" s="114"/>
      <c r="O239" s="114"/>
    </row>
    <row r="240" spans="1:15" s="6" customFormat="1" ht="15.75" customHeight="1" x14ac:dyDescent="0.25">
      <c r="A240" s="109">
        <f>A234+1</f>
        <v>48</v>
      </c>
      <c r="B240" s="136" t="s">
        <v>1414</v>
      </c>
      <c r="C240" s="109">
        <v>5</v>
      </c>
      <c r="D240" s="76" t="s">
        <v>1989</v>
      </c>
      <c r="E240" s="63" t="s">
        <v>3</v>
      </c>
      <c r="F240" s="67"/>
      <c r="G240" s="74"/>
      <c r="H240" s="87"/>
      <c r="I240" s="115"/>
      <c r="J240" s="109"/>
      <c r="K240" s="114">
        <v>72952</v>
      </c>
      <c r="L240" s="114">
        <v>90</v>
      </c>
      <c r="M240" s="114">
        <f>K240*L240</f>
        <v>6565680</v>
      </c>
      <c r="N240" s="114">
        <f>M240*35%</f>
        <v>2297988</v>
      </c>
      <c r="O240" s="114">
        <f>N240/M240*100</f>
        <v>35</v>
      </c>
    </row>
    <row r="241" spans="1:15" s="6" customFormat="1" ht="20.25" customHeight="1" x14ac:dyDescent="0.25">
      <c r="A241" s="109"/>
      <c r="B241" s="136"/>
      <c r="C241" s="109"/>
      <c r="D241" s="76" t="s">
        <v>766</v>
      </c>
      <c r="E241" s="63" t="s">
        <v>4</v>
      </c>
      <c r="F241" s="67"/>
      <c r="G241" s="74"/>
      <c r="H241" s="87"/>
      <c r="I241" s="115"/>
      <c r="J241" s="109"/>
      <c r="K241" s="114"/>
      <c r="L241" s="114"/>
      <c r="M241" s="114"/>
      <c r="N241" s="114"/>
      <c r="O241" s="114"/>
    </row>
    <row r="242" spans="1:15" s="6" customFormat="1" ht="18.75" customHeight="1" x14ac:dyDescent="0.25">
      <c r="A242" s="109"/>
      <c r="B242" s="136"/>
      <c r="C242" s="109"/>
      <c r="D242" s="76" t="s">
        <v>767</v>
      </c>
      <c r="E242" s="63" t="s">
        <v>6</v>
      </c>
      <c r="F242" s="67"/>
      <c r="G242" s="58"/>
      <c r="H242" s="87"/>
      <c r="I242" s="115"/>
      <c r="J242" s="109"/>
      <c r="K242" s="114"/>
      <c r="L242" s="114"/>
      <c r="M242" s="114"/>
      <c r="N242" s="114"/>
      <c r="O242" s="114"/>
    </row>
    <row r="243" spans="1:15" s="6" customFormat="1" ht="18" customHeight="1" x14ac:dyDescent="0.25">
      <c r="A243" s="109"/>
      <c r="B243" s="136"/>
      <c r="C243" s="109"/>
      <c r="D243" s="76" t="s">
        <v>768</v>
      </c>
      <c r="E243" s="60" t="s">
        <v>5</v>
      </c>
      <c r="F243" s="54"/>
      <c r="G243" s="51"/>
      <c r="H243" s="88"/>
      <c r="I243" s="115"/>
      <c r="J243" s="109"/>
      <c r="K243" s="114"/>
      <c r="L243" s="114"/>
      <c r="M243" s="114"/>
      <c r="N243" s="114"/>
      <c r="O243" s="114"/>
    </row>
    <row r="244" spans="1:15" s="6" customFormat="1" ht="33" customHeight="1" x14ac:dyDescent="0.25">
      <c r="A244" s="109"/>
      <c r="B244" s="136"/>
      <c r="C244" s="109"/>
      <c r="D244" s="76" t="s">
        <v>1098</v>
      </c>
      <c r="E244" s="60" t="s">
        <v>5</v>
      </c>
      <c r="F244" s="54"/>
      <c r="G244" s="51"/>
      <c r="H244" s="88"/>
      <c r="I244" s="115"/>
      <c r="J244" s="109"/>
      <c r="K244" s="114"/>
      <c r="L244" s="114"/>
      <c r="M244" s="114"/>
      <c r="N244" s="114"/>
      <c r="O244" s="114"/>
    </row>
    <row r="245" spans="1:15" ht="29.45" customHeight="1" x14ac:dyDescent="0.25">
      <c r="A245" s="109">
        <f>A240+1</f>
        <v>49</v>
      </c>
      <c r="B245" s="136" t="s">
        <v>1417</v>
      </c>
      <c r="C245" s="109">
        <v>5</v>
      </c>
      <c r="D245" s="72" t="s">
        <v>1990</v>
      </c>
      <c r="E245" s="58" t="s">
        <v>3</v>
      </c>
      <c r="F245" s="67"/>
      <c r="G245" s="74"/>
      <c r="H245" s="64"/>
      <c r="I245" s="109"/>
      <c r="J245" s="109"/>
      <c r="K245" s="114">
        <v>72952</v>
      </c>
      <c r="L245" s="114">
        <v>90</v>
      </c>
      <c r="M245" s="114">
        <f>K245*L245</f>
        <v>6565680</v>
      </c>
      <c r="N245" s="114">
        <f>M245*35%</f>
        <v>2297988</v>
      </c>
      <c r="O245" s="114">
        <f>N245/M245*100</f>
        <v>35</v>
      </c>
    </row>
    <row r="246" spans="1:15" x14ac:dyDescent="0.25">
      <c r="A246" s="109"/>
      <c r="B246" s="136"/>
      <c r="C246" s="109"/>
      <c r="D246" s="72" t="s">
        <v>111</v>
      </c>
      <c r="E246" s="58" t="s">
        <v>4</v>
      </c>
      <c r="F246" s="67"/>
      <c r="G246" s="74"/>
      <c r="H246" s="64"/>
      <c r="I246" s="109"/>
      <c r="J246" s="109"/>
      <c r="K246" s="114"/>
      <c r="L246" s="114"/>
      <c r="M246" s="114"/>
      <c r="N246" s="114"/>
      <c r="O246" s="114"/>
    </row>
    <row r="247" spans="1:15" ht="27.95" customHeight="1" x14ac:dyDescent="0.25">
      <c r="A247" s="109"/>
      <c r="B247" s="136"/>
      <c r="C247" s="109"/>
      <c r="D247" s="72" t="s">
        <v>112</v>
      </c>
      <c r="E247" s="58" t="s">
        <v>6</v>
      </c>
      <c r="F247" s="67"/>
      <c r="G247" s="58"/>
      <c r="H247" s="64"/>
      <c r="I247" s="109"/>
      <c r="J247" s="109"/>
      <c r="K247" s="114"/>
      <c r="L247" s="114"/>
      <c r="M247" s="114"/>
      <c r="N247" s="114"/>
      <c r="O247" s="114"/>
    </row>
    <row r="248" spans="1:15" x14ac:dyDescent="0.25">
      <c r="A248" s="109"/>
      <c r="B248" s="136"/>
      <c r="C248" s="109"/>
      <c r="D248" s="72" t="s">
        <v>113</v>
      </c>
      <c r="E248" s="58" t="s">
        <v>5</v>
      </c>
      <c r="F248" s="67"/>
      <c r="G248" s="58"/>
      <c r="H248" s="64"/>
      <c r="I248" s="109"/>
      <c r="J248" s="109"/>
      <c r="K248" s="114"/>
      <c r="L248" s="114"/>
      <c r="M248" s="114"/>
      <c r="N248" s="114"/>
      <c r="O248" s="114"/>
    </row>
    <row r="249" spans="1:15" x14ac:dyDescent="0.25">
      <c r="A249" s="109"/>
      <c r="B249" s="136"/>
      <c r="C249" s="109"/>
      <c r="D249" s="72" t="s">
        <v>114</v>
      </c>
      <c r="E249" s="58" t="s">
        <v>6</v>
      </c>
      <c r="F249" s="67"/>
      <c r="G249" s="58"/>
      <c r="H249" s="64"/>
      <c r="I249" s="109"/>
      <c r="J249" s="109"/>
      <c r="K249" s="114"/>
      <c r="L249" s="114"/>
      <c r="M249" s="114"/>
      <c r="N249" s="114"/>
      <c r="O249" s="114"/>
    </row>
    <row r="250" spans="1:15" ht="17.25" customHeight="1" x14ac:dyDescent="0.25">
      <c r="A250" s="109">
        <f xml:space="preserve"> SUM(A245+1)</f>
        <v>50</v>
      </c>
      <c r="B250" s="136" t="s">
        <v>1418</v>
      </c>
      <c r="C250" s="109">
        <v>5</v>
      </c>
      <c r="D250" s="72" t="s">
        <v>1991</v>
      </c>
      <c r="E250" s="58" t="s">
        <v>4</v>
      </c>
      <c r="F250" s="67"/>
      <c r="G250" s="74"/>
      <c r="H250" s="64"/>
      <c r="I250" s="109"/>
      <c r="J250" s="109"/>
      <c r="K250" s="114">
        <v>72952</v>
      </c>
      <c r="L250" s="114">
        <v>90</v>
      </c>
      <c r="M250" s="114">
        <f>K250*L250</f>
        <v>6565680</v>
      </c>
      <c r="N250" s="114">
        <f>M250*35%</f>
        <v>2297988</v>
      </c>
      <c r="O250" s="114">
        <f>N250/M250*100</f>
        <v>35</v>
      </c>
    </row>
    <row r="251" spans="1:15" ht="30" x14ac:dyDescent="0.25">
      <c r="A251" s="109"/>
      <c r="B251" s="136"/>
      <c r="C251" s="109"/>
      <c r="D251" s="72" t="s">
        <v>115</v>
      </c>
      <c r="E251" s="58" t="s">
        <v>3</v>
      </c>
      <c r="F251" s="67"/>
      <c r="G251" s="74"/>
      <c r="H251" s="64"/>
      <c r="I251" s="109"/>
      <c r="J251" s="109"/>
      <c r="K251" s="114"/>
      <c r="L251" s="114"/>
      <c r="M251" s="114"/>
      <c r="N251" s="114"/>
      <c r="O251" s="114"/>
    </row>
    <row r="252" spans="1:15" ht="30" x14ac:dyDescent="0.25">
      <c r="A252" s="109"/>
      <c r="B252" s="136"/>
      <c r="C252" s="109"/>
      <c r="D252" s="72" t="s">
        <v>116</v>
      </c>
      <c r="E252" s="58" t="s">
        <v>5</v>
      </c>
      <c r="F252" s="67"/>
      <c r="G252" s="58"/>
      <c r="H252" s="64"/>
      <c r="I252" s="109"/>
      <c r="J252" s="109"/>
      <c r="K252" s="114"/>
      <c r="L252" s="114"/>
      <c r="M252" s="114"/>
      <c r="N252" s="114"/>
      <c r="O252" s="114"/>
    </row>
    <row r="253" spans="1:15" ht="30" x14ac:dyDescent="0.25">
      <c r="A253" s="109"/>
      <c r="B253" s="136"/>
      <c r="C253" s="109"/>
      <c r="D253" s="72" t="s">
        <v>117</v>
      </c>
      <c r="E253" s="58" t="s">
        <v>5</v>
      </c>
      <c r="F253" s="67"/>
      <c r="G253" s="58"/>
      <c r="H253" s="64"/>
      <c r="I253" s="109"/>
      <c r="J253" s="109"/>
      <c r="K253" s="114"/>
      <c r="L253" s="114"/>
      <c r="M253" s="114"/>
      <c r="N253" s="114"/>
      <c r="O253" s="114"/>
    </row>
    <row r="254" spans="1:15" ht="30" x14ac:dyDescent="0.25">
      <c r="A254" s="109"/>
      <c r="B254" s="136"/>
      <c r="C254" s="109"/>
      <c r="D254" s="72" t="s">
        <v>118</v>
      </c>
      <c r="E254" s="58" t="s">
        <v>5</v>
      </c>
      <c r="F254" s="67"/>
      <c r="G254" s="58"/>
      <c r="H254" s="64"/>
      <c r="I254" s="109"/>
      <c r="J254" s="109"/>
      <c r="K254" s="114"/>
      <c r="L254" s="114"/>
      <c r="M254" s="114"/>
      <c r="N254" s="114"/>
      <c r="O254" s="114"/>
    </row>
    <row r="255" spans="1:15" ht="32.1" customHeight="1" x14ac:dyDescent="0.25">
      <c r="A255" s="109">
        <f xml:space="preserve"> SUM(A250+1)</f>
        <v>51</v>
      </c>
      <c r="B255" s="136" t="s">
        <v>1419</v>
      </c>
      <c r="C255" s="109">
        <v>5</v>
      </c>
      <c r="D255" s="72" t="s">
        <v>1992</v>
      </c>
      <c r="E255" s="58" t="s">
        <v>3</v>
      </c>
      <c r="F255" s="67"/>
      <c r="G255" s="74"/>
      <c r="H255" s="64"/>
      <c r="I255" s="109"/>
      <c r="J255" s="109"/>
      <c r="K255" s="114">
        <v>72952</v>
      </c>
      <c r="L255" s="114">
        <v>90</v>
      </c>
      <c r="M255" s="114">
        <f>K255*L255</f>
        <v>6565680</v>
      </c>
      <c r="N255" s="114">
        <f>M255*35%</f>
        <v>2297988</v>
      </c>
      <c r="O255" s="114">
        <f>N255/M255*100</f>
        <v>35</v>
      </c>
    </row>
    <row r="256" spans="1:15" x14ac:dyDescent="0.25">
      <c r="A256" s="109"/>
      <c r="B256" s="136"/>
      <c r="C256" s="109"/>
      <c r="D256" s="72" t="s">
        <v>119</v>
      </c>
      <c r="E256" s="58" t="s">
        <v>4</v>
      </c>
      <c r="F256" s="67"/>
      <c r="G256" s="74"/>
      <c r="H256" s="64"/>
      <c r="I256" s="109"/>
      <c r="J256" s="109"/>
      <c r="K256" s="114"/>
      <c r="L256" s="114"/>
      <c r="M256" s="114"/>
      <c r="N256" s="114"/>
      <c r="O256" s="114"/>
    </row>
    <row r="257" spans="1:15" ht="30" x14ac:dyDescent="0.25">
      <c r="A257" s="109"/>
      <c r="B257" s="136"/>
      <c r="C257" s="109"/>
      <c r="D257" s="72" t="s">
        <v>120</v>
      </c>
      <c r="E257" s="58" t="s">
        <v>5</v>
      </c>
      <c r="F257" s="67"/>
      <c r="G257" s="58"/>
      <c r="H257" s="64"/>
      <c r="I257" s="109"/>
      <c r="J257" s="109"/>
      <c r="K257" s="114"/>
      <c r="L257" s="114"/>
      <c r="M257" s="114"/>
      <c r="N257" s="114"/>
      <c r="O257" s="114"/>
    </row>
    <row r="258" spans="1:15" x14ac:dyDescent="0.25">
      <c r="A258" s="109"/>
      <c r="B258" s="136"/>
      <c r="C258" s="109"/>
      <c r="D258" s="72" t="s">
        <v>121</v>
      </c>
      <c r="E258" s="58" t="s">
        <v>6</v>
      </c>
      <c r="F258" s="67"/>
      <c r="G258" s="58"/>
      <c r="H258" s="64"/>
      <c r="I258" s="109"/>
      <c r="J258" s="109"/>
      <c r="K258" s="114"/>
      <c r="L258" s="114"/>
      <c r="M258" s="114"/>
      <c r="N258" s="114"/>
      <c r="O258" s="114"/>
    </row>
    <row r="259" spans="1:15" x14ac:dyDescent="0.25">
      <c r="A259" s="109"/>
      <c r="B259" s="136"/>
      <c r="C259" s="109"/>
      <c r="D259" s="72" t="s">
        <v>122</v>
      </c>
      <c r="E259" s="58" t="s">
        <v>6</v>
      </c>
      <c r="F259" s="67"/>
      <c r="G259" s="58"/>
      <c r="H259" s="64"/>
      <c r="I259" s="109"/>
      <c r="J259" s="109"/>
      <c r="K259" s="114"/>
      <c r="L259" s="114"/>
      <c r="M259" s="114"/>
      <c r="N259" s="114"/>
      <c r="O259" s="114"/>
    </row>
    <row r="260" spans="1:15" ht="19.5" customHeight="1" x14ac:dyDescent="0.25">
      <c r="A260" s="109">
        <f>A255+1</f>
        <v>52</v>
      </c>
      <c r="B260" s="136" t="s">
        <v>1420</v>
      </c>
      <c r="C260" s="109">
        <v>5</v>
      </c>
      <c r="D260" s="72" t="s">
        <v>1993</v>
      </c>
      <c r="E260" s="58" t="s">
        <v>3</v>
      </c>
      <c r="F260" s="67"/>
      <c r="G260" s="74"/>
      <c r="H260" s="64"/>
      <c r="I260" s="109"/>
      <c r="J260" s="109"/>
      <c r="K260" s="114">
        <v>72952</v>
      </c>
      <c r="L260" s="114">
        <v>90</v>
      </c>
      <c r="M260" s="114">
        <f>K260*L260</f>
        <v>6565680</v>
      </c>
      <c r="N260" s="114">
        <f>M260*35%</f>
        <v>2297988</v>
      </c>
      <c r="O260" s="114">
        <f>N260/M260*100</f>
        <v>35</v>
      </c>
    </row>
    <row r="261" spans="1:15" x14ac:dyDescent="0.25">
      <c r="A261" s="109"/>
      <c r="B261" s="136"/>
      <c r="C261" s="109"/>
      <c r="D261" s="72" t="s">
        <v>123</v>
      </c>
      <c r="E261" s="58" t="s">
        <v>4</v>
      </c>
      <c r="F261" s="67"/>
      <c r="G261" s="74"/>
      <c r="H261" s="64"/>
      <c r="I261" s="109"/>
      <c r="J261" s="109"/>
      <c r="K261" s="114"/>
      <c r="L261" s="114"/>
      <c r="M261" s="114"/>
      <c r="N261" s="114"/>
      <c r="O261" s="114"/>
    </row>
    <row r="262" spans="1:15" ht="15.75" customHeight="1" x14ac:dyDescent="0.25">
      <c r="A262" s="109"/>
      <c r="B262" s="136"/>
      <c r="C262" s="109"/>
      <c r="D262" s="72" t="s">
        <v>124</v>
      </c>
      <c r="E262" s="58" t="s">
        <v>6</v>
      </c>
      <c r="F262" s="67"/>
      <c r="G262" s="58"/>
      <c r="H262" s="64"/>
      <c r="I262" s="109"/>
      <c r="J262" s="109"/>
      <c r="K262" s="114"/>
      <c r="L262" s="114"/>
      <c r="M262" s="114"/>
      <c r="N262" s="114"/>
      <c r="O262" s="114"/>
    </row>
    <row r="263" spans="1:15" ht="20.25" customHeight="1" x14ac:dyDescent="0.25">
      <c r="A263" s="109"/>
      <c r="B263" s="136"/>
      <c r="C263" s="109"/>
      <c r="D263" s="72" t="s">
        <v>125</v>
      </c>
      <c r="E263" s="58" t="s">
        <v>6</v>
      </c>
      <c r="F263" s="67"/>
      <c r="G263" s="58"/>
      <c r="H263" s="64"/>
      <c r="I263" s="109"/>
      <c r="J263" s="109"/>
      <c r="K263" s="114"/>
      <c r="L263" s="114"/>
      <c r="M263" s="114"/>
      <c r="N263" s="114"/>
      <c r="O263" s="114"/>
    </row>
    <row r="264" spans="1:15" ht="18.75" customHeight="1" x14ac:dyDescent="0.25">
      <c r="A264" s="109"/>
      <c r="B264" s="136"/>
      <c r="C264" s="109"/>
      <c r="D264" s="72" t="s">
        <v>126</v>
      </c>
      <c r="E264" s="58" t="s">
        <v>6</v>
      </c>
      <c r="F264" s="67"/>
      <c r="G264" s="58"/>
      <c r="H264" s="64"/>
      <c r="I264" s="109"/>
      <c r="J264" s="109"/>
      <c r="K264" s="114"/>
      <c r="L264" s="114"/>
      <c r="M264" s="114"/>
      <c r="N264" s="114"/>
      <c r="O264" s="114"/>
    </row>
    <row r="265" spans="1:15" s="1" customFormat="1" ht="20.25" customHeight="1" x14ac:dyDescent="0.25">
      <c r="A265" s="110">
        <f>A260+1</f>
        <v>53</v>
      </c>
      <c r="B265" s="137" t="s">
        <v>1421</v>
      </c>
      <c r="C265" s="110">
        <v>5</v>
      </c>
      <c r="D265" s="72" t="s">
        <v>1994</v>
      </c>
      <c r="E265" s="58" t="s">
        <v>4</v>
      </c>
      <c r="F265" s="67"/>
      <c r="G265" s="58"/>
      <c r="H265" s="64"/>
      <c r="I265" s="110"/>
      <c r="J265" s="110"/>
      <c r="K265" s="114">
        <v>72952</v>
      </c>
      <c r="L265" s="114">
        <v>90</v>
      </c>
      <c r="M265" s="114">
        <f t="shared" ref="M265" si="33">K265*L265</f>
        <v>6565680</v>
      </c>
      <c r="N265" s="114">
        <f t="shared" ref="N265" si="34">M265*35%</f>
        <v>2297988</v>
      </c>
      <c r="O265" s="114">
        <f t="shared" ref="O265" si="35">N265/M265*100</f>
        <v>35</v>
      </c>
    </row>
    <row r="266" spans="1:15" s="1" customFormat="1" ht="30" x14ac:dyDescent="0.25">
      <c r="A266" s="119"/>
      <c r="B266" s="161"/>
      <c r="C266" s="119"/>
      <c r="D266" s="72" t="s">
        <v>796</v>
      </c>
      <c r="E266" s="58" t="s">
        <v>3</v>
      </c>
      <c r="F266" s="67"/>
      <c r="G266" s="58"/>
      <c r="H266" s="64"/>
      <c r="I266" s="119"/>
      <c r="J266" s="119"/>
      <c r="K266" s="114"/>
      <c r="L266" s="114"/>
      <c r="M266" s="114"/>
      <c r="N266" s="114"/>
      <c r="O266" s="114"/>
    </row>
    <row r="267" spans="1:15" s="1" customFormat="1" ht="30" x14ac:dyDescent="0.25">
      <c r="A267" s="119"/>
      <c r="B267" s="161"/>
      <c r="C267" s="119"/>
      <c r="D267" s="72" t="s">
        <v>797</v>
      </c>
      <c r="E267" s="58" t="s">
        <v>6</v>
      </c>
      <c r="F267" s="67"/>
      <c r="G267" s="58"/>
      <c r="H267" s="64"/>
      <c r="I267" s="119"/>
      <c r="J267" s="119"/>
      <c r="K267" s="114"/>
      <c r="L267" s="114"/>
      <c r="M267" s="114"/>
      <c r="N267" s="114"/>
      <c r="O267" s="114"/>
    </row>
    <row r="268" spans="1:15" s="1" customFormat="1" ht="33" customHeight="1" x14ac:dyDescent="0.25">
      <c r="A268" s="119"/>
      <c r="B268" s="161"/>
      <c r="C268" s="119"/>
      <c r="D268" s="72" t="s">
        <v>1168</v>
      </c>
      <c r="E268" s="58" t="s">
        <v>6</v>
      </c>
      <c r="F268" s="67"/>
      <c r="G268" s="58"/>
      <c r="H268" s="64"/>
      <c r="I268" s="119"/>
      <c r="J268" s="119"/>
      <c r="K268" s="114"/>
      <c r="L268" s="114"/>
      <c r="M268" s="114"/>
      <c r="N268" s="114"/>
      <c r="O268" s="114"/>
    </row>
    <row r="269" spans="1:15" s="1" customFormat="1" ht="33" customHeight="1" x14ac:dyDescent="0.25">
      <c r="A269" s="123"/>
      <c r="B269" s="156"/>
      <c r="C269" s="123"/>
      <c r="D269" s="72" t="s">
        <v>1169</v>
      </c>
      <c r="E269" s="58" t="s">
        <v>6</v>
      </c>
      <c r="F269" s="67"/>
      <c r="G269" s="58"/>
      <c r="H269" s="64"/>
      <c r="I269" s="123"/>
      <c r="J269" s="123"/>
      <c r="K269" s="114"/>
      <c r="L269" s="114"/>
      <c r="M269" s="114">
        <f t="shared" ref="M269" si="36">K269*L269</f>
        <v>0</v>
      </c>
      <c r="N269" s="114">
        <f t="shared" ref="N269" si="37">M269*35%</f>
        <v>0</v>
      </c>
      <c r="O269" s="114" t="e">
        <f t="shared" ref="O269" si="38">N269/M269*100</f>
        <v>#DIV/0!</v>
      </c>
    </row>
    <row r="270" spans="1:15" ht="24.75" customHeight="1" x14ac:dyDescent="0.25">
      <c r="A270" s="109">
        <f>A265+1</f>
        <v>54</v>
      </c>
      <c r="B270" s="136" t="s">
        <v>1422</v>
      </c>
      <c r="C270" s="109">
        <v>5</v>
      </c>
      <c r="D270" s="72" t="s">
        <v>1995</v>
      </c>
      <c r="E270" s="58" t="s">
        <v>3</v>
      </c>
      <c r="F270" s="67"/>
      <c r="G270" s="74"/>
      <c r="H270" s="64"/>
      <c r="I270" s="109"/>
      <c r="J270" s="109"/>
      <c r="K270" s="114">
        <v>72952</v>
      </c>
      <c r="L270" s="114">
        <v>90</v>
      </c>
      <c r="M270" s="114">
        <f t="shared" ref="M270" si="39">K270*L270</f>
        <v>6565680</v>
      </c>
      <c r="N270" s="114">
        <f t="shared" ref="N270" si="40">M270*35%</f>
        <v>2297988</v>
      </c>
      <c r="O270" s="114">
        <f t="shared" ref="O270" si="41">N270/M270*100</f>
        <v>35</v>
      </c>
    </row>
    <row r="271" spans="1:15" ht="30" x14ac:dyDescent="0.25">
      <c r="A271" s="109"/>
      <c r="B271" s="136"/>
      <c r="C271" s="109"/>
      <c r="D271" s="72" t="s">
        <v>127</v>
      </c>
      <c r="E271" s="58" t="s">
        <v>4</v>
      </c>
      <c r="F271" s="67"/>
      <c r="G271" s="74"/>
      <c r="H271" s="64"/>
      <c r="I271" s="109"/>
      <c r="J271" s="109"/>
      <c r="K271" s="114"/>
      <c r="L271" s="114"/>
      <c r="M271" s="114"/>
      <c r="N271" s="114"/>
      <c r="O271" s="114"/>
    </row>
    <row r="272" spans="1:15" ht="30" x14ac:dyDescent="0.25">
      <c r="A272" s="109"/>
      <c r="B272" s="136"/>
      <c r="C272" s="109"/>
      <c r="D272" s="72" t="s">
        <v>128</v>
      </c>
      <c r="E272" s="58" t="s">
        <v>5</v>
      </c>
      <c r="F272" s="67"/>
      <c r="G272" s="58"/>
      <c r="H272" s="64"/>
      <c r="I272" s="109"/>
      <c r="J272" s="109"/>
      <c r="K272" s="114"/>
      <c r="L272" s="114"/>
      <c r="M272" s="114"/>
      <c r="N272" s="114"/>
      <c r="O272" s="114"/>
    </row>
    <row r="273" spans="1:15" x14ac:dyDescent="0.25">
      <c r="A273" s="109"/>
      <c r="B273" s="136"/>
      <c r="C273" s="109"/>
      <c r="D273" s="72" t="s">
        <v>129</v>
      </c>
      <c r="E273" s="58" t="s">
        <v>5</v>
      </c>
      <c r="F273" s="67"/>
      <c r="G273" s="58"/>
      <c r="H273" s="64"/>
      <c r="I273" s="109"/>
      <c r="J273" s="109"/>
      <c r="K273" s="114"/>
      <c r="L273" s="114"/>
      <c r="M273" s="114"/>
      <c r="N273" s="114"/>
      <c r="O273" s="114"/>
    </row>
    <row r="274" spans="1:15" ht="30" x14ac:dyDescent="0.25">
      <c r="A274" s="109"/>
      <c r="B274" s="136"/>
      <c r="C274" s="109"/>
      <c r="D274" s="72" t="s">
        <v>130</v>
      </c>
      <c r="E274" s="58" t="s">
        <v>5</v>
      </c>
      <c r="F274" s="67"/>
      <c r="G274" s="58"/>
      <c r="H274" s="64"/>
      <c r="I274" s="109"/>
      <c r="J274" s="109"/>
      <c r="K274" s="114"/>
      <c r="L274" s="114"/>
      <c r="M274" s="114">
        <f t="shared" ref="M274" si="42">K274*L274</f>
        <v>0</v>
      </c>
      <c r="N274" s="114">
        <f t="shared" ref="N274" si="43">M274*35%</f>
        <v>0</v>
      </c>
      <c r="O274" s="114" t="e">
        <f t="shared" ref="O274" si="44">N274/M274*100</f>
        <v>#DIV/0!</v>
      </c>
    </row>
    <row r="275" spans="1:15" ht="31.5" customHeight="1" x14ac:dyDescent="0.25">
      <c r="A275" s="109">
        <f>A270+1</f>
        <v>55</v>
      </c>
      <c r="B275" s="136" t="s">
        <v>1423</v>
      </c>
      <c r="C275" s="109">
        <v>5</v>
      </c>
      <c r="D275" s="72" t="s">
        <v>1996</v>
      </c>
      <c r="E275" s="58" t="s">
        <v>3</v>
      </c>
      <c r="F275" s="67"/>
      <c r="G275" s="74"/>
      <c r="H275" s="64"/>
      <c r="I275" s="109"/>
      <c r="J275" s="109"/>
      <c r="K275" s="114">
        <v>72952</v>
      </c>
      <c r="L275" s="114">
        <v>90</v>
      </c>
      <c r="M275" s="114">
        <f>K275*L275</f>
        <v>6565680</v>
      </c>
      <c r="N275" s="114">
        <f>M275*35%</f>
        <v>2297988</v>
      </c>
      <c r="O275" s="114">
        <f>N275/M275*100</f>
        <v>35</v>
      </c>
    </row>
    <row r="276" spans="1:15" ht="30" customHeight="1" x14ac:dyDescent="0.25">
      <c r="A276" s="109"/>
      <c r="B276" s="136"/>
      <c r="C276" s="109"/>
      <c r="D276" s="72" t="s">
        <v>132</v>
      </c>
      <c r="E276" s="58" t="s">
        <v>4</v>
      </c>
      <c r="F276" s="67"/>
      <c r="G276" s="74"/>
      <c r="H276" s="64"/>
      <c r="I276" s="109"/>
      <c r="J276" s="109"/>
      <c r="K276" s="114"/>
      <c r="L276" s="114"/>
      <c r="M276" s="114"/>
      <c r="N276" s="114"/>
      <c r="O276" s="114"/>
    </row>
    <row r="277" spans="1:15" ht="19.5" customHeight="1" x14ac:dyDescent="0.25">
      <c r="A277" s="109"/>
      <c r="B277" s="136"/>
      <c r="C277" s="109"/>
      <c r="D277" s="72" t="s">
        <v>133</v>
      </c>
      <c r="E277" s="58" t="s">
        <v>5</v>
      </c>
      <c r="F277" s="67"/>
      <c r="G277" s="58"/>
      <c r="H277" s="64"/>
      <c r="I277" s="109"/>
      <c r="J277" s="109"/>
      <c r="K277" s="114"/>
      <c r="L277" s="114"/>
      <c r="M277" s="114"/>
      <c r="N277" s="114"/>
      <c r="O277" s="114"/>
    </row>
    <row r="278" spans="1:15" x14ac:dyDescent="0.25">
      <c r="A278" s="109"/>
      <c r="B278" s="136"/>
      <c r="C278" s="109"/>
      <c r="D278" s="72" t="s">
        <v>134</v>
      </c>
      <c r="E278" s="58" t="s">
        <v>6</v>
      </c>
      <c r="F278" s="67"/>
      <c r="G278" s="58"/>
      <c r="H278" s="64"/>
      <c r="I278" s="109"/>
      <c r="J278" s="109"/>
      <c r="K278" s="114"/>
      <c r="L278" s="114"/>
      <c r="M278" s="114"/>
      <c r="N278" s="114"/>
      <c r="O278" s="114"/>
    </row>
    <row r="279" spans="1:15" ht="30" x14ac:dyDescent="0.25">
      <c r="A279" s="109"/>
      <c r="B279" s="136"/>
      <c r="C279" s="109"/>
      <c r="D279" s="73" t="s">
        <v>135</v>
      </c>
      <c r="E279" s="51" t="s">
        <v>5</v>
      </c>
      <c r="F279" s="54"/>
      <c r="G279" s="51"/>
      <c r="H279" s="65"/>
      <c r="I279" s="109"/>
      <c r="J279" s="109"/>
      <c r="K279" s="114"/>
      <c r="L279" s="114"/>
      <c r="M279" s="114"/>
      <c r="N279" s="114"/>
      <c r="O279" s="114"/>
    </row>
    <row r="280" spans="1:15" s="6" customFormat="1" ht="21" customHeight="1" x14ac:dyDescent="0.25">
      <c r="A280" s="110">
        <f>A275+1</f>
        <v>56</v>
      </c>
      <c r="B280" s="137" t="s">
        <v>1424</v>
      </c>
      <c r="C280" s="110">
        <v>4</v>
      </c>
      <c r="D280" s="76" t="s">
        <v>1997</v>
      </c>
      <c r="E280" s="58" t="s">
        <v>7</v>
      </c>
      <c r="F280" s="7"/>
      <c r="G280" s="74"/>
      <c r="H280" s="87"/>
      <c r="I280" s="110"/>
      <c r="J280" s="110"/>
      <c r="K280" s="122">
        <v>72952</v>
      </c>
      <c r="L280" s="122">
        <v>72</v>
      </c>
      <c r="M280" s="122">
        <f>K280*L280</f>
        <v>5252544</v>
      </c>
      <c r="N280" s="122">
        <f>M280*35%</f>
        <v>1838390.4</v>
      </c>
      <c r="O280" s="122">
        <f>N280/M280*100</f>
        <v>35</v>
      </c>
    </row>
    <row r="281" spans="1:15" s="6" customFormat="1" ht="36.950000000000003" customHeight="1" x14ac:dyDescent="0.25">
      <c r="A281" s="119"/>
      <c r="B281" s="161"/>
      <c r="C281" s="119"/>
      <c r="D281" s="76" t="s">
        <v>822</v>
      </c>
      <c r="E281" s="58" t="s">
        <v>6</v>
      </c>
      <c r="F281" s="7"/>
      <c r="G281" s="58"/>
      <c r="H281" s="87"/>
      <c r="I281" s="119"/>
      <c r="J281" s="119"/>
      <c r="K281" s="127"/>
      <c r="L281" s="127"/>
      <c r="M281" s="127"/>
      <c r="N281" s="127"/>
      <c r="O281" s="127"/>
    </row>
    <row r="282" spans="1:15" s="6" customFormat="1" ht="30" customHeight="1" x14ac:dyDescent="0.25">
      <c r="A282" s="119"/>
      <c r="B282" s="161"/>
      <c r="C282" s="119"/>
      <c r="D282" s="76" t="s">
        <v>823</v>
      </c>
      <c r="E282" s="58" t="s">
        <v>5</v>
      </c>
      <c r="F282" s="7"/>
      <c r="G282" s="58"/>
      <c r="H282" s="87"/>
      <c r="I282" s="119"/>
      <c r="J282" s="119"/>
      <c r="K282" s="127"/>
      <c r="L282" s="127"/>
      <c r="M282" s="127"/>
      <c r="N282" s="127"/>
      <c r="O282" s="127"/>
    </row>
    <row r="283" spans="1:15" s="6" customFormat="1" x14ac:dyDescent="0.25">
      <c r="A283" s="123"/>
      <c r="B283" s="156"/>
      <c r="C283" s="123"/>
      <c r="D283" s="77" t="s">
        <v>940</v>
      </c>
      <c r="E283" s="51" t="s">
        <v>6</v>
      </c>
      <c r="F283" s="8"/>
      <c r="G283" s="51"/>
      <c r="H283" s="87"/>
      <c r="I283" s="123"/>
      <c r="J283" s="123"/>
      <c r="K283" s="128"/>
      <c r="L283" s="128"/>
      <c r="M283" s="128"/>
      <c r="N283" s="128"/>
      <c r="O283" s="128"/>
    </row>
    <row r="284" spans="1:15" s="6" customFormat="1" ht="30" x14ac:dyDescent="0.25">
      <c r="A284" s="110">
        <f>A280+1</f>
        <v>57</v>
      </c>
      <c r="B284" s="137" t="s">
        <v>1425</v>
      </c>
      <c r="C284" s="129">
        <v>4</v>
      </c>
      <c r="D284" s="76" t="s">
        <v>1998</v>
      </c>
      <c r="E284" s="58" t="s">
        <v>7</v>
      </c>
      <c r="F284" s="7"/>
      <c r="G284" s="74"/>
      <c r="H284" s="87"/>
      <c r="I284" s="110"/>
      <c r="J284" s="110"/>
      <c r="K284" s="122">
        <v>72952</v>
      </c>
      <c r="L284" s="122">
        <v>72</v>
      </c>
      <c r="M284" s="122">
        <f>K284*L284</f>
        <v>5252544</v>
      </c>
      <c r="N284" s="122">
        <f>M284*35%</f>
        <v>1838390.4</v>
      </c>
      <c r="O284" s="122">
        <f>N284/M284*100</f>
        <v>35</v>
      </c>
    </row>
    <row r="285" spans="1:15" s="6" customFormat="1" ht="30" x14ac:dyDescent="0.25">
      <c r="A285" s="119"/>
      <c r="B285" s="161"/>
      <c r="C285" s="130"/>
      <c r="D285" s="76" t="s">
        <v>824</v>
      </c>
      <c r="E285" s="58" t="s">
        <v>6</v>
      </c>
      <c r="F285" s="7"/>
      <c r="G285" s="58"/>
      <c r="H285" s="87"/>
      <c r="I285" s="119"/>
      <c r="J285" s="119"/>
      <c r="K285" s="127"/>
      <c r="L285" s="127"/>
      <c r="M285" s="127"/>
      <c r="N285" s="127"/>
      <c r="O285" s="127"/>
    </row>
    <row r="286" spans="1:15" s="6" customFormat="1" x14ac:dyDescent="0.25">
      <c r="A286" s="119"/>
      <c r="B286" s="161"/>
      <c r="C286" s="130"/>
      <c r="D286" s="76" t="s">
        <v>825</v>
      </c>
      <c r="E286" s="58" t="s">
        <v>5</v>
      </c>
      <c r="F286" s="7"/>
      <c r="G286" s="58"/>
      <c r="H286" s="87"/>
      <c r="I286" s="119"/>
      <c r="J286" s="119"/>
      <c r="K286" s="127"/>
      <c r="L286" s="127"/>
      <c r="M286" s="127"/>
      <c r="N286" s="127"/>
      <c r="O286" s="127"/>
    </row>
    <row r="287" spans="1:15" s="6" customFormat="1" x14ac:dyDescent="0.25">
      <c r="A287" s="123"/>
      <c r="B287" s="156"/>
      <c r="C287" s="152"/>
      <c r="D287" s="77" t="s">
        <v>826</v>
      </c>
      <c r="E287" s="58" t="s">
        <v>6</v>
      </c>
      <c r="F287" s="7"/>
      <c r="G287" s="51"/>
      <c r="H287" s="88"/>
      <c r="I287" s="123"/>
      <c r="J287" s="123"/>
      <c r="K287" s="128"/>
      <c r="L287" s="128"/>
      <c r="M287" s="128"/>
      <c r="N287" s="128"/>
      <c r="O287" s="128"/>
    </row>
    <row r="288" spans="1:15" s="6" customFormat="1" ht="30" x14ac:dyDescent="0.25">
      <c r="A288" s="110">
        <f>A284+1</f>
        <v>58</v>
      </c>
      <c r="B288" s="136" t="s">
        <v>1426</v>
      </c>
      <c r="C288" s="129">
        <v>6</v>
      </c>
      <c r="D288" s="76" t="s">
        <v>1999</v>
      </c>
      <c r="E288" s="63" t="s">
        <v>3</v>
      </c>
      <c r="F288" s="67"/>
      <c r="G288" s="74"/>
      <c r="H288" s="87"/>
      <c r="I288" s="109"/>
      <c r="J288" s="109"/>
      <c r="K288" s="114">
        <v>72952</v>
      </c>
      <c r="L288" s="114">
        <v>108</v>
      </c>
      <c r="M288" s="114">
        <f>K288*L288</f>
        <v>7878816</v>
      </c>
      <c r="N288" s="114">
        <f>M288*35%</f>
        <v>2757585.5999999996</v>
      </c>
      <c r="O288" s="114">
        <f>N288/M288*100</f>
        <v>35</v>
      </c>
    </row>
    <row r="289" spans="1:15" s="6" customFormat="1" x14ac:dyDescent="0.25">
      <c r="A289" s="119"/>
      <c r="B289" s="136"/>
      <c r="C289" s="130"/>
      <c r="D289" s="76" t="s">
        <v>831</v>
      </c>
      <c r="E289" s="63" t="s">
        <v>4</v>
      </c>
      <c r="F289" s="67"/>
      <c r="G289" s="74"/>
      <c r="H289" s="87"/>
      <c r="I289" s="109"/>
      <c r="J289" s="109"/>
      <c r="K289" s="114"/>
      <c r="L289" s="114"/>
      <c r="M289" s="114"/>
      <c r="N289" s="114"/>
      <c r="O289" s="114"/>
    </row>
    <row r="290" spans="1:15" s="6" customFormat="1" ht="18.75" customHeight="1" x14ac:dyDescent="0.25">
      <c r="A290" s="119"/>
      <c r="B290" s="136"/>
      <c r="C290" s="130"/>
      <c r="D290" s="76" t="s">
        <v>832</v>
      </c>
      <c r="E290" s="62" t="s">
        <v>6</v>
      </c>
      <c r="F290" s="56"/>
      <c r="G290" s="53"/>
      <c r="H290" s="89"/>
      <c r="I290" s="109"/>
      <c r="J290" s="109"/>
      <c r="K290" s="114"/>
      <c r="L290" s="114"/>
      <c r="M290" s="114"/>
      <c r="N290" s="114"/>
      <c r="O290" s="114"/>
    </row>
    <row r="291" spans="1:15" s="6" customFormat="1" ht="17.25" customHeight="1" x14ac:dyDescent="0.25">
      <c r="A291" s="119"/>
      <c r="B291" s="136"/>
      <c r="C291" s="130"/>
      <c r="D291" s="72" t="s">
        <v>833</v>
      </c>
      <c r="E291" s="58" t="s">
        <v>5</v>
      </c>
      <c r="F291" s="67"/>
      <c r="G291" s="58"/>
      <c r="H291" s="64"/>
      <c r="I291" s="109"/>
      <c r="J291" s="109"/>
      <c r="K291" s="114"/>
      <c r="L291" s="114"/>
      <c r="M291" s="114"/>
      <c r="N291" s="114"/>
      <c r="O291" s="114"/>
    </row>
    <row r="292" spans="1:15" s="6" customFormat="1" x14ac:dyDescent="0.25">
      <c r="A292" s="119"/>
      <c r="B292" s="136"/>
      <c r="C292" s="130"/>
      <c r="D292" s="72" t="s">
        <v>972</v>
      </c>
      <c r="E292" s="58" t="s">
        <v>6</v>
      </c>
      <c r="F292" s="67"/>
      <c r="G292" s="58"/>
      <c r="H292" s="64"/>
      <c r="I292" s="109"/>
      <c r="J292" s="109"/>
      <c r="K292" s="114"/>
      <c r="L292" s="114"/>
      <c r="M292" s="114"/>
      <c r="N292" s="114"/>
      <c r="O292" s="114"/>
    </row>
    <row r="293" spans="1:15" s="6" customFormat="1" ht="17.25" customHeight="1" x14ac:dyDescent="0.25">
      <c r="A293" s="123"/>
      <c r="B293" s="136"/>
      <c r="C293" s="152"/>
      <c r="D293" s="72" t="s">
        <v>973</v>
      </c>
      <c r="E293" s="58" t="s">
        <v>5</v>
      </c>
      <c r="F293" s="67"/>
      <c r="G293" s="58"/>
      <c r="H293" s="64"/>
      <c r="I293" s="109"/>
      <c r="J293" s="109"/>
      <c r="K293" s="114"/>
      <c r="L293" s="114"/>
      <c r="M293" s="114"/>
      <c r="N293" s="114"/>
      <c r="O293" s="114"/>
    </row>
    <row r="294" spans="1:15" s="6" customFormat="1" ht="30" x14ac:dyDescent="0.25">
      <c r="A294" s="110">
        <f>SUM(A288+1)</f>
        <v>59</v>
      </c>
      <c r="B294" s="137" t="s">
        <v>1427</v>
      </c>
      <c r="C294" s="129">
        <v>5</v>
      </c>
      <c r="D294" s="72" t="s">
        <v>2000</v>
      </c>
      <c r="E294" s="10" t="s">
        <v>3</v>
      </c>
      <c r="F294" s="11"/>
      <c r="G294" s="74"/>
      <c r="H294" s="64"/>
      <c r="I294" s="147"/>
      <c r="J294" s="110"/>
      <c r="K294" s="122">
        <v>72952</v>
      </c>
      <c r="L294" s="122">
        <v>90</v>
      </c>
      <c r="M294" s="122">
        <f>K294*L294</f>
        <v>6565680</v>
      </c>
      <c r="N294" s="122">
        <f>M294*35%</f>
        <v>2297988</v>
      </c>
      <c r="O294" s="122">
        <f>N294/M294*100</f>
        <v>35</v>
      </c>
    </row>
    <row r="295" spans="1:15" s="6" customFormat="1" ht="21.75" customHeight="1" x14ac:dyDescent="0.25">
      <c r="A295" s="119"/>
      <c r="B295" s="161"/>
      <c r="C295" s="130"/>
      <c r="D295" s="72" t="s">
        <v>852</v>
      </c>
      <c r="E295" s="10" t="s">
        <v>4</v>
      </c>
      <c r="F295" s="11"/>
      <c r="G295" s="74"/>
      <c r="H295" s="64"/>
      <c r="I295" s="153"/>
      <c r="J295" s="119"/>
      <c r="K295" s="127"/>
      <c r="L295" s="127"/>
      <c r="M295" s="127"/>
      <c r="N295" s="127"/>
      <c r="O295" s="127"/>
    </row>
    <row r="296" spans="1:15" s="6" customFormat="1" x14ac:dyDescent="0.25">
      <c r="A296" s="119"/>
      <c r="B296" s="161"/>
      <c r="C296" s="130"/>
      <c r="D296" s="72" t="s">
        <v>853</v>
      </c>
      <c r="E296" s="19" t="s">
        <v>6</v>
      </c>
      <c r="F296" s="11"/>
      <c r="G296" s="58"/>
      <c r="H296" s="64"/>
      <c r="I296" s="153"/>
      <c r="J296" s="119"/>
      <c r="K296" s="127"/>
      <c r="L296" s="127"/>
      <c r="M296" s="127"/>
      <c r="N296" s="127"/>
      <c r="O296" s="127"/>
    </row>
    <row r="297" spans="1:15" s="6" customFormat="1" x14ac:dyDescent="0.25">
      <c r="A297" s="119"/>
      <c r="B297" s="161"/>
      <c r="C297" s="130"/>
      <c r="D297" s="73" t="s">
        <v>854</v>
      </c>
      <c r="E297" s="21" t="s">
        <v>5</v>
      </c>
      <c r="F297" s="12"/>
      <c r="G297" s="51"/>
      <c r="H297" s="65"/>
      <c r="I297" s="153"/>
      <c r="J297" s="119"/>
      <c r="K297" s="127"/>
      <c r="L297" s="127"/>
      <c r="M297" s="127"/>
      <c r="N297" s="127"/>
      <c r="O297" s="127"/>
    </row>
    <row r="298" spans="1:15" s="6" customFormat="1" x14ac:dyDescent="0.25">
      <c r="A298" s="123"/>
      <c r="B298" s="156"/>
      <c r="C298" s="152"/>
      <c r="D298" s="73" t="s">
        <v>1287</v>
      </c>
      <c r="E298" s="13" t="s">
        <v>6</v>
      </c>
      <c r="F298" s="12"/>
      <c r="G298" s="51"/>
      <c r="H298" s="65"/>
      <c r="I298" s="157"/>
      <c r="J298" s="123"/>
      <c r="K298" s="128"/>
      <c r="L298" s="128"/>
      <c r="M298" s="128"/>
      <c r="N298" s="128"/>
      <c r="O298" s="128"/>
    </row>
    <row r="299" spans="1:15" s="6" customFormat="1" ht="31.5" customHeight="1" x14ac:dyDescent="0.25">
      <c r="A299" s="110">
        <f xml:space="preserve"> SUM(A294+1)</f>
        <v>60</v>
      </c>
      <c r="B299" s="137" t="s">
        <v>1428</v>
      </c>
      <c r="C299" s="129">
        <v>4</v>
      </c>
      <c r="D299" s="72" t="s">
        <v>2001</v>
      </c>
      <c r="E299" s="58" t="s">
        <v>7</v>
      </c>
      <c r="F299" s="67"/>
      <c r="G299" s="74"/>
      <c r="H299" s="64"/>
      <c r="I299" s="147"/>
      <c r="J299" s="110"/>
      <c r="K299" s="122">
        <v>72952</v>
      </c>
      <c r="L299" s="122">
        <v>72</v>
      </c>
      <c r="M299" s="122">
        <f>K299*L299</f>
        <v>5252544</v>
      </c>
      <c r="N299" s="122">
        <f>M299*35%</f>
        <v>1838390.4</v>
      </c>
      <c r="O299" s="122">
        <f>N299/M299*100</f>
        <v>35</v>
      </c>
    </row>
    <row r="300" spans="1:15" s="6" customFormat="1" ht="30" x14ac:dyDescent="0.25">
      <c r="A300" s="119"/>
      <c r="B300" s="161"/>
      <c r="C300" s="130"/>
      <c r="D300" s="72" t="s">
        <v>855</v>
      </c>
      <c r="E300" s="58" t="s">
        <v>5</v>
      </c>
      <c r="F300" s="67"/>
      <c r="G300" s="58"/>
      <c r="H300" s="64"/>
      <c r="I300" s="153"/>
      <c r="J300" s="119"/>
      <c r="K300" s="127"/>
      <c r="L300" s="127"/>
      <c r="M300" s="127"/>
      <c r="N300" s="127"/>
      <c r="O300" s="127"/>
    </row>
    <row r="301" spans="1:15" s="6" customFormat="1" ht="31.5" customHeight="1" x14ac:dyDescent="0.25">
      <c r="A301" s="119"/>
      <c r="B301" s="161"/>
      <c r="C301" s="130"/>
      <c r="D301" s="72" t="s">
        <v>856</v>
      </c>
      <c r="E301" s="58" t="s">
        <v>6</v>
      </c>
      <c r="F301" s="67"/>
      <c r="G301" s="58"/>
      <c r="H301" s="64"/>
      <c r="I301" s="153"/>
      <c r="J301" s="119"/>
      <c r="K301" s="127"/>
      <c r="L301" s="127"/>
      <c r="M301" s="127"/>
      <c r="N301" s="127"/>
      <c r="O301" s="127"/>
    </row>
    <row r="302" spans="1:15" s="6" customFormat="1" ht="29.25" customHeight="1" x14ac:dyDescent="0.25">
      <c r="A302" s="123"/>
      <c r="B302" s="156"/>
      <c r="C302" s="152"/>
      <c r="D302" s="72" t="s">
        <v>857</v>
      </c>
      <c r="E302" s="58" t="s">
        <v>5</v>
      </c>
      <c r="F302" s="67"/>
      <c r="G302" s="58"/>
      <c r="H302" s="64"/>
      <c r="I302" s="153"/>
      <c r="J302" s="119"/>
      <c r="K302" s="128"/>
      <c r="L302" s="128"/>
      <c r="M302" s="128"/>
      <c r="N302" s="128"/>
      <c r="O302" s="128"/>
    </row>
    <row r="303" spans="1:15" s="6" customFormat="1" ht="33.6" customHeight="1" x14ac:dyDescent="0.25">
      <c r="A303" s="110">
        <f>A299+1</f>
        <v>61</v>
      </c>
      <c r="B303" s="137" t="s">
        <v>1429</v>
      </c>
      <c r="C303" s="129">
        <v>6</v>
      </c>
      <c r="D303" s="72" t="s">
        <v>2002</v>
      </c>
      <c r="E303" s="58" t="s">
        <v>3</v>
      </c>
      <c r="F303" s="67"/>
      <c r="G303" s="74"/>
      <c r="H303" s="64"/>
      <c r="I303" s="110"/>
      <c r="J303" s="110"/>
      <c r="K303" s="114">
        <v>72952</v>
      </c>
      <c r="L303" s="114">
        <v>108</v>
      </c>
      <c r="M303" s="114">
        <f>K303*L303</f>
        <v>7878816</v>
      </c>
      <c r="N303" s="114">
        <f>M303*35%</f>
        <v>2757585.5999999996</v>
      </c>
      <c r="O303" s="114">
        <f>N303/M303*100</f>
        <v>35</v>
      </c>
    </row>
    <row r="304" spans="1:15" s="6" customFormat="1" ht="24" customHeight="1" x14ac:dyDescent="0.25">
      <c r="A304" s="119"/>
      <c r="B304" s="119"/>
      <c r="C304" s="130"/>
      <c r="D304" s="72" t="s">
        <v>858</v>
      </c>
      <c r="E304" s="58" t="s">
        <v>4</v>
      </c>
      <c r="F304" s="67"/>
      <c r="G304" s="74"/>
      <c r="H304" s="64"/>
      <c r="I304" s="119"/>
      <c r="J304" s="119"/>
      <c r="K304" s="114"/>
      <c r="L304" s="114"/>
      <c r="M304" s="114"/>
      <c r="N304" s="114"/>
      <c r="O304" s="114"/>
    </row>
    <row r="305" spans="1:15" s="6" customFormat="1" ht="19.5" customHeight="1" x14ac:dyDescent="0.25">
      <c r="A305" s="119"/>
      <c r="B305" s="119"/>
      <c r="C305" s="130"/>
      <c r="D305" s="72" t="s">
        <v>859</v>
      </c>
      <c r="E305" s="58" t="s">
        <v>5</v>
      </c>
      <c r="F305" s="67"/>
      <c r="G305" s="58"/>
      <c r="H305" s="64"/>
      <c r="I305" s="119"/>
      <c r="J305" s="119"/>
      <c r="K305" s="114"/>
      <c r="L305" s="114"/>
      <c r="M305" s="114"/>
      <c r="N305" s="114"/>
      <c r="O305" s="114"/>
    </row>
    <row r="306" spans="1:15" s="6" customFormat="1" ht="30.6" customHeight="1" x14ac:dyDescent="0.25">
      <c r="A306" s="119"/>
      <c r="B306" s="119"/>
      <c r="C306" s="130"/>
      <c r="D306" s="72" t="s">
        <v>860</v>
      </c>
      <c r="E306" s="58" t="s">
        <v>5</v>
      </c>
      <c r="F306" s="67"/>
      <c r="G306" s="58"/>
      <c r="H306" s="64"/>
      <c r="I306" s="119"/>
      <c r="J306" s="119"/>
      <c r="K306" s="114"/>
      <c r="L306" s="114"/>
      <c r="M306" s="114"/>
      <c r="N306" s="114"/>
      <c r="O306" s="114"/>
    </row>
    <row r="307" spans="1:15" s="6" customFormat="1" ht="15.75" customHeight="1" x14ac:dyDescent="0.25">
      <c r="A307" s="119"/>
      <c r="B307" s="119"/>
      <c r="C307" s="130"/>
      <c r="D307" s="72" t="s">
        <v>861</v>
      </c>
      <c r="E307" s="58" t="s">
        <v>6</v>
      </c>
      <c r="F307" s="67"/>
      <c r="G307" s="58"/>
      <c r="H307" s="64"/>
      <c r="I307" s="119"/>
      <c r="J307" s="119"/>
      <c r="K307" s="114"/>
      <c r="L307" s="114"/>
      <c r="M307" s="114"/>
      <c r="N307" s="114"/>
      <c r="O307" s="114"/>
    </row>
    <row r="308" spans="1:15" s="6" customFormat="1" ht="30" x14ac:dyDescent="0.25">
      <c r="A308" s="123"/>
      <c r="B308" s="123"/>
      <c r="C308" s="152"/>
      <c r="D308" s="73" t="s">
        <v>862</v>
      </c>
      <c r="E308" s="51" t="s">
        <v>5</v>
      </c>
      <c r="F308" s="54"/>
      <c r="G308" s="51"/>
      <c r="H308" s="65"/>
      <c r="I308" s="119"/>
      <c r="J308" s="123"/>
      <c r="K308" s="114"/>
      <c r="L308" s="114"/>
      <c r="M308" s="114"/>
      <c r="N308" s="114"/>
      <c r="O308" s="114"/>
    </row>
    <row r="309" spans="1:15" s="6" customFormat="1" ht="16.5" customHeight="1" x14ac:dyDescent="0.25">
      <c r="A309" s="110">
        <f>A303+1</f>
        <v>62</v>
      </c>
      <c r="B309" s="147" t="s">
        <v>1430</v>
      </c>
      <c r="C309" s="129">
        <v>5</v>
      </c>
      <c r="D309" s="73" t="s">
        <v>2003</v>
      </c>
      <c r="E309" s="51" t="s">
        <v>3</v>
      </c>
      <c r="F309" s="54"/>
      <c r="G309" s="68"/>
      <c r="H309" s="65"/>
      <c r="I309" s="110"/>
      <c r="J309" s="110"/>
      <c r="K309" s="114">
        <v>72952</v>
      </c>
      <c r="L309" s="114">
        <v>90</v>
      </c>
      <c r="M309" s="114">
        <f>K309*L309</f>
        <v>6565680</v>
      </c>
      <c r="N309" s="114">
        <f>M309*35%</f>
        <v>2297988</v>
      </c>
      <c r="O309" s="114">
        <f>N309/M309*100</f>
        <v>35</v>
      </c>
    </row>
    <row r="310" spans="1:15" s="6" customFormat="1" ht="18" customHeight="1" x14ac:dyDescent="0.25">
      <c r="A310" s="119"/>
      <c r="B310" s="153"/>
      <c r="C310" s="130"/>
      <c r="D310" s="72" t="s">
        <v>864</v>
      </c>
      <c r="E310" s="58" t="s">
        <v>4</v>
      </c>
      <c r="F310" s="67"/>
      <c r="G310" s="74"/>
      <c r="H310" s="64"/>
      <c r="I310" s="119"/>
      <c r="J310" s="119"/>
      <c r="K310" s="114"/>
      <c r="L310" s="114"/>
      <c r="M310" s="114"/>
      <c r="N310" s="114"/>
      <c r="O310" s="114"/>
    </row>
    <row r="311" spans="1:15" s="6" customFormat="1" ht="32.450000000000003" customHeight="1" x14ac:dyDescent="0.25">
      <c r="A311" s="119"/>
      <c r="B311" s="153"/>
      <c r="C311" s="130"/>
      <c r="D311" s="78" t="s">
        <v>865</v>
      </c>
      <c r="E311" s="52" t="s">
        <v>5</v>
      </c>
      <c r="F311" s="55"/>
      <c r="G311" s="52"/>
      <c r="H311" s="25"/>
      <c r="I311" s="119"/>
      <c r="J311" s="119"/>
      <c r="K311" s="114"/>
      <c r="L311" s="114"/>
      <c r="M311" s="114"/>
      <c r="N311" s="114"/>
      <c r="O311" s="114"/>
    </row>
    <row r="312" spans="1:15" s="6" customFormat="1" ht="15.75" customHeight="1" x14ac:dyDescent="0.25">
      <c r="A312" s="119"/>
      <c r="B312" s="153"/>
      <c r="C312" s="130"/>
      <c r="D312" s="72" t="s">
        <v>866</v>
      </c>
      <c r="E312" s="58" t="s">
        <v>5</v>
      </c>
      <c r="F312" s="67"/>
      <c r="G312" s="58"/>
      <c r="H312" s="64"/>
      <c r="I312" s="119"/>
      <c r="J312" s="119"/>
      <c r="K312" s="114"/>
      <c r="L312" s="114"/>
      <c r="M312" s="114"/>
      <c r="N312" s="114"/>
      <c r="O312" s="114"/>
    </row>
    <row r="313" spans="1:15" s="6" customFormat="1" ht="20.25" customHeight="1" x14ac:dyDescent="0.25">
      <c r="A313" s="123"/>
      <c r="B313" s="157"/>
      <c r="C313" s="152"/>
      <c r="D313" s="78" t="s">
        <v>867</v>
      </c>
      <c r="E313" s="52" t="s">
        <v>5</v>
      </c>
      <c r="F313" s="55"/>
      <c r="G313" s="52"/>
      <c r="H313" s="25"/>
      <c r="I313" s="119"/>
      <c r="J313" s="119"/>
      <c r="K313" s="114"/>
      <c r="L313" s="114"/>
      <c r="M313" s="114"/>
      <c r="N313" s="114"/>
      <c r="O313" s="114"/>
    </row>
    <row r="314" spans="1:15" s="6" customFormat="1" ht="28.5" customHeight="1" x14ac:dyDescent="0.25">
      <c r="A314" s="110">
        <f>A309+1</f>
        <v>63</v>
      </c>
      <c r="B314" s="147" t="s">
        <v>1431</v>
      </c>
      <c r="C314" s="129">
        <v>5</v>
      </c>
      <c r="D314" s="72" t="s">
        <v>2004</v>
      </c>
      <c r="E314" s="58" t="s">
        <v>3</v>
      </c>
      <c r="F314" s="67"/>
      <c r="G314" s="74"/>
      <c r="H314" s="64"/>
      <c r="I314" s="109"/>
      <c r="J314" s="109"/>
      <c r="K314" s="114">
        <v>72952</v>
      </c>
      <c r="L314" s="114">
        <v>90</v>
      </c>
      <c r="M314" s="114">
        <f>K314*L314</f>
        <v>6565680</v>
      </c>
      <c r="N314" s="114">
        <f>M314*35%</f>
        <v>2297988</v>
      </c>
      <c r="O314" s="114">
        <f>N314/M314*100</f>
        <v>35</v>
      </c>
    </row>
    <row r="315" spans="1:15" s="6" customFormat="1" ht="19.5" customHeight="1" x14ac:dyDescent="0.25">
      <c r="A315" s="119"/>
      <c r="B315" s="153"/>
      <c r="C315" s="130"/>
      <c r="D315" s="72" t="s">
        <v>868</v>
      </c>
      <c r="E315" s="58" t="s">
        <v>4</v>
      </c>
      <c r="F315" s="67"/>
      <c r="G315" s="74"/>
      <c r="H315" s="64"/>
      <c r="I315" s="109"/>
      <c r="J315" s="109"/>
      <c r="K315" s="114"/>
      <c r="L315" s="114"/>
      <c r="M315" s="114"/>
      <c r="N315" s="114"/>
      <c r="O315" s="114"/>
    </row>
    <row r="316" spans="1:15" s="6" customFormat="1" ht="30" customHeight="1" x14ac:dyDescent="0.25">
      <c r="A316" s="119"/>
      <c r="B316" s="153"/>
      <c r="C316" s="130"/>
      <c r="D316" s="72" t="s">
        <v>869</v>
      </c>
      <c r="E316" s="58" t="s">
        <v>6</v>
      </c>
      <c r="F316" s="67"/>
      <c r="G316" s="58"/>
      <c r="H316" s="64"/>
      <c r="I316" s="109"/>
      <c r="J316" s="109"/>
      <c r="K316" s="114"/>
      <c r="L316" s="114"/>
      <c r="M316" s="114"/>
      <c r="N316" s="114"/>
      <c r="O316" s="114"/>
    </row>
    <row r="317" spans="1:15" s="6" customFormat="1" ht="31.5" customHeight="1" x14ac:dyDescent="0.25">
      <c r="A317" s="119"/>
      <c r="B317" s="153"/>
      <c r="C317" s="130"/>
      <c r="D317" s="72" t="s">
        <v>870</v>
      </c>
      <c r="E317" s="58" t="s">
        <v>6</v>
      </c>
      <c r="F317" s="67"/>
      <c r="G317" s="58"/>
      <c r="H317" s="64"/>
      <c r="I317" s="109"/>
      <c r="J317" s="109"/>
      <c r="K317" s="114"/>
      <c r="L317" s="114"/>
      <c r="M317" s="114"/>
      <c r="N317" s="114"/>
      <c r="O317" s="114"/>
    </row>
    <row r="318" spans="1:15" s="6" customFormat="1" ht="33" customHeight="1" x14ac:dyDescent="0.25">
      <c r="A318" s="123"/>
      <c r="B318" s="157"/>
      <c r="C318" s="152"/>
      <c r="D318" s="73" t="s">
        <v>871</v>
      </c>
      <c r="E318" s="58" t="s">
        <v>6</v>
      </c>
      <c r="F318" s="54"/>
      <c r="G318" s="51"/>
      <c r="H318" s="65"/>
      <c r="I318" s="110"/>
      <c r="J318" s="110"/>
      <c r="K318" s="114"/>
      <c r="L318" s="114"/>
      <c r="M318" s="114"/>
      <c r="N318" s="114"/>
      <c r="O318" s="114"/>
    </row>
    <row r="319" spans="1:15" s="6" customFormat="1" x14ac:dyDescent="0.25">
      <c r="A319" s="110">
        <f>A314+1</f>
        <v>64</v>
      </c>
      <c r="B319" s="110" t="s">
        <v>1432</v>
      </c>
      <c r="C319" s="103">
        <v>5</v>
      </c>
      <c r="D319" s="72" t="s">
        <v>2005</v>
      </c>
      <c r="E319" s="58" t="s">
        <v>3</v>
      </c>
      <c r="F319" s="67"/>
      <c r="G319" s="74"/>
      <c r="H319" s="70"/>
      <c r="I319" s="129"/>
      <c r="J319" s="110"/>
      <c r="K319" s="114">
        <v>72952</v>
      </c>
      <c r="L319" s="114">
        <v>90</v>
      </c>
      <c r="M319" s="114">
        <f>K319*L319</f>
        <v>6565680</v>
      </c>
      <c r="N319" s="114">
        <f>M319*35%</f>
        <v>2297988</v>
      </c>
      <c r="O319" s="114">
        <f>N319/M319*100</f>
        <v>35</v>
      </c>
    </row>
    <row r="320" spans="1:15" s="6" customFormat="1" ht="19.5" customHeight="1" x14ac:dyDescent="0.25">
      <c r="A320" s="119"/>
      <c r="B320" s="119"/>
      <c r="C320" s="104"/>
      <c r="D320" s="72" t="s">
        <v>879</v>
      </c>
      <c r="E320" s="58" t="s">
        <v>4</v>
      </c>
      <c r="F320" s="67"/>
      <c r="G320" s="74"/>
      <c r="H320" s="70"/>
      <c r="I320" s="130"/>
      <c r="J320" s="119"/>
      <c r="K320" s="114"/>
      <c r="L320" s="114"/>
      <c r="M320" s="114"/>
      <c r="N320" s="114"/>
      <c r="O320" s="114"/>
    </row>
    <row r="321" spans="1:15" s="6" customFormat="1" ht="19.5" customHeight="1" x14ac:dyDescent="0.25">
      <c r="A321" s="119"/>
      <c r="B321" s="119"/>
      <c r="C321" s="104"/>
      <c r="D321" s="72" t="s">
        <v>1108</v>
      </c>
      <c r="E321" s="58" t="s">
        <v>6</v>
      </c>
      <c r="F321" s="67"/>
      <c r="G321" s="58"/>
      <c r="H321" s="70"/>
      <c r="I321" s="130"/>
      <c r="J321" s="119"/>
      <c r="K321" s="114"/>
      <c r="L321" s="114"/>
      <c r="M321" s="114"/>
      <c r="N321" s="114"/>
      <c r="O321" s="114"/>
    </row>
    <row r="322" spans="1:15" s="6" customFormat="1" ht="21" customHeight="1" x14ac:dyDescent="0.25">
      <c r="A322" s="119"/>
      <c r="B322" s="119"/>
      <c r="C322" s="104"/>
      <c r="D322" s="72" t="s">
        <v>880</v>
      </c>
      <c r="E322" s="58" t="s">
        <v>5</v>
      </c>
      <c r="F322" s="67"/>
      <c r="G322" s="58"/>
      <c r="H322" s="70"/>
      <c r="I322" s="130"/>
      <c r="J322" s="119"/>
      <c r="K322" s="114"/>
      <c r="L322" s="114"/>
      <c r="M322" s="114"/>
      <c r="N322" s="114"/>
      <c r="O322" s="114"/>
    </row>
    <row r="323" spans="1:15" s="6" customFormat="1" ht="21.75" customHeight="1" x14ac:dyDescent="0.25">
      <c r="A323" s="123"/>
      <c r="B323" s="123"/>
      <c r="C323" s="105"/>
      <c r="D323" s="73" t="s">
        <v>881</v>
      </c>
      <c r="E323" s="51" t="s">
        <v>5</v>
      </c>
      <c r="F323" s="54"/>
      <c r="G323" s="51"/>
      <c r="H323" s="24"/>
      <c r="I323" s="130"/>
      <c r="J323" s="119"/>
      <c r="K323" s="114"/>
      <c r="L323" s="114"/>
      <c r="M323" s="114"/>
      <c r="N323" s="114"/>
      <c r="O323" s="114"/>
    </row>
    <row r="324" spans="1:15" s="6" customFormat="1" ht="28.5" customHeight="1" x14ac:dyDescent="0.25">
      <c r="A324" s="110">
        <f>A319+1</f>
        <v>65</v>
      </c>
      <c r="B324" s="147" t="s">
        <v>1433</v>
      </c>
      <c r="C324" s="129">
        <v>6</v>
      </c>
      <c r="D324" s="72" t="s">
        <v>2006</v>
      </c>
      <c r="E324" s="10" t="s">
        <v>3</v>
      </c>
      <c r="F324" s="11"/>
      <c r="G324" s="74"/>
      <c r="H324" s="70"/>
      <c r="I324" s="109"/>
      <c r="J324" s="109"/>
      <c r="K324" s="114">
        <v>72952</v>
      </c>
      <c r="L324" s="114">
        <v>108</v>
      </c>
      <c r="M324" s="114">
        <f>K324*L324</f>
        <v>7878816</v>
      </c>
      <c r="N324" s="114">
        <f>M324*35%</f>
        <v>2757585.5999999996</v>
      </c>
      <c r="O324" s="114">
        <f>N324/M324*100</f>
        <v>35</v>
      </c>
    </row>
    <row r="325" spans="1:15" s="6" customFormat="1" ht="30" x14ac:dyDescent="0.25">
      <c r="A325" s="119"/>
      <c r="B325" s="153"/>
      <c r="C325" s="130"/>
      <c r="D325" s="72" t="s">
        <v>886</v>
      </c>
      <c r="E325" s="10" t="s">
        <v>4</v>
      </c>
      <c r="F325" s="11"/>
      <c r="G325" s="74"/>
      <c r="H325" s="70"/>
      <c r="I325" s="109"/>
      <c r="J325" s="109"/>
      <c r="K325" s="114"/>
      <c r="L325" s="114"/>
      <c r="M325" s="114"/>
      <c r="N325" s="114"/>
      <c r="O325" s="114"/>
    </row>
    <row r="326" spans="1:15" s="6" customFormat="1" ht="21.75" customHeight="1" x14ac:dyDescent="0.25">
      <c r="A326" s="119"/>
      <c r="B326" s="153"/>
      <c r="C326" s="130"/>
      <c r="D326" s="72" t="s">
        <v>887</v>
      </c>
      <c r="E326" s="10" t="s">
        <v>5</v>
      </c>
      <c r="F326" s="11"/>
      <c r="G326" s="58"/>
      <c r="H326" s="70"/>
      <c r="I326" s="109"/>
      <c r="J326" s="109"/>
      <c r="K326" s="114"/>
      <c r="L326" s="114"/>
      <c r="M326" s="114"/>
      <c r="N326" s="114"/>
      <c r="O326" s="114"/>
    </row>
    <row r="327" spans="1:15" s="6" customFormat="1" ht="25.5" customHeight="1" x14ac:dyDescent="0.25">
      <c r="A327" s="119"/>
      <c r="B327" s="153"/>
      <c r="C327" s="130"/>
      <c r="D327" s="72" t="s">
        <v>888</v>
      </c>
      <c r="E327" s="10" t="s">
        <v>5</v>
      </c>
      <c r="F327" s="11"/>
      <c r="G327" s="58"/>
      <c r="H327" s="70"/>
      <c r="I327" s="109"/>
      <c r="J327" s="109"/>
      <c r="K327" s="114"/>
      <c r="L327" s="114"/>
      <c r="M327" s="114"/>
      <c r="N327" s="114"/>
      <c r="O327" s="114"/>
    </row>
    <row r="328" spans="1:15" s="6" customFormat="1" ht="21" customHeight="1" x14ac:dyDescent="0.25">
      <c r="A328" s="119"/>
      <c r="B328" s="153"/>
      <c r="C328" s="130"/>
      <c r="D328" s="73" t="s">
        <v>889</v>
      </c>
      <c r="E328" s="10" t="s">
        <v>5</v>
      </c>
      <c r="F328" s="12"/>
      <c r="G328" s="51"/>
      <c r="H328" s="24"/>
      <c r="I328" s="109"/>
      <c r="J328" s="109"/>
      <c r="K328" s="114"/>
      <c r="L328" s="114"/>
      <c r="M328" s="114"/>
      <c r="N328" s="114"/>
      <c r="O328" s="114"/>
    </row>
    <row r="329" spans="1:15" s="6" customFormat="1" ht="19.5" customHeight="1" x14ac:dyDescent="0.25">
      <c r="A329" s="123"/>
      <c r="B329" s="157"/>
      <c r="C329" s="152"/>
      <c r="D329" s="73" t="s">
        <v>1142</v>
      </c>
      <c r="E329" s="10" t="s">
        <v>5</v>
      </c>
      <c r="F329" s="12"/>
      <c r="G329" s="51"/>
      <c r="H329" s="24"/>
      <c r="I329" s="110"/>
      <c r="J329" s="110"/>
      <c r="K329" s="114"/>
      <c r="L329" s="114"/>
      <c r="M329" s="114"/>
      <c r="N329" s="114"/>
      <c r="O329" s="114"/>
    </row>
    <row r="330" spans="1:15" s="6" customFormat="1" ht="34.5" customHeight="1" x14ac:dyDescent="0.25">
      <c r="A330" s="110">
        <f>A324+1</f>
        <v>66</v>
      </c>
      <c r="B330" s="147" t="s">
        <v>1434</v>
      </c>
      <c r="C330" s="129">
        <v>5</v>
      </c>
      <c r="D330" s="72" t="s">
        <v>2007</v>
      </c>
      <c r="E330" s="10" t="s">
        <v>3</v>
      </c>
      <c r="F330" s="67"/>
      <c r="G330" s="58"/>
      <c r="H330" s="70"/>
      <c r="I330" s="109"/>
      <c r="J330" s="109"/>
      <c r="K330" s="114">
        <v>72952</v>
      </c>
      <c r="L330" s="114">
        <v>90</v>
      </c>
      <c r="M330" s="114">
        <f>K330*L330</f>
        <v>6565680</v>
      </c>
      <c r="N330" s="114">
        <f>M330*35%</f>
        <v>2297988</v>
      </c>
      <c r="O330" s="114">
        <f>N330/M330*100</f>
        <v>35</v>
      </c>
    </row>
    <row r="331" spans="1:15" s="6" customFormat="1" x14ac:dyDescent="0.25">
      <c r="A331" s="119"/>
      <c r="B331" s="153"/>
      <c r="C331" s="130"/>
      <c r="D331" s="72" t="s">
        <v>890</v>
      </c>
      <c r="E331" s="10" t="s">
        <v>4</v>
      </c>
      <c r="F331" s="67"/>
      <c r="G331" s="58"/>
      <c r="H331" s="70"/>
      <c r="I331" s="109"/>
      <c r="J331" s="109"/>
      <c r="K331" s="114"/>
      <c r="L331" s="114"/>
      <c r="M331" s="114"/>
      <c r="N331" s="114"/>
      <c r="O331" s="114"/>
    </row>
    <row r="332" spans="1:15" s="6" customFormat="1" ht="33" customHeight="1" x14ac:dyDescent="0.25">
      <c r="A332" s="119"/>
      <c r="B332" s="153"/>
      <c r="C332" s="130"/>
      <c r="D332" s="72" t="s">
        <v>891</v>
      </c>
      <c r="E332" s="10" t="s">
        <v>5</v>
      </c>
      <c r="F332" s="67"/>
      <c r="G332" s="58"/>
      <c r="H332" s="70"/>
      <c r="I332" s="109"/>
      <c r="J332" s="109"/>
      <c r="K332" s="114"/>
      <c r="L332" s="114"/>
      <c r="M332" s="114"/>
      <c r="N332" s="114"/>
      <c r="O332" s="114"/>
    </row>
    <row r="333" spans="1:15" s="6" customFormat="1" ht="22.5" customHeight="1" x14ac:dyDescent="0.25">
      <c r="A333" s="119"/>
      <c r="B333" s="153"/>
      <c r="C333" s="130"/>
      <c r="D333" s="72" t="s">
        <v>892</v>
      </c>
      <c r="E333" s="10" t="s">
        <v>5</v>
      </c>
      <c r="F333" s="67"/>
      <c r="G333" s="58"/>
      <c r="H333" s="70"/>
      <c r="I333" s="109"/>
      <c r="J333" s="109"/>
      <c r="K333" s="114"/>
      <c r="L333" s="114"/>
      <c r="M333" s="114"/>
      <c r="N333" s="114"/>
      <c r="O333" s="114"/>
    </row>
    <row r="334" spans="1:15" s="6" customFormat="1" ht="19.5" customHeight="1" x14ac:dyDescent="0.25">
      <c r="A334" s="123"/>
      <c r="B334" s="157"/>
      <c r="C334" s="152"/>
      <c r="D334" s="73" t="s">
        <v>893</v>
      </c>
      <c r="E334" s="13" t="s">
        <v>6</v>
      </c>
      <c r="F334" s="54"/>
      <c r="G334" s="51"/>
      <c r="H334" s="24"/>
      <c r="I334" s="110"/>
      <c r="J334" s="110"/>
      <c r="K334" s="114"/>
      <c r="L334" s="114"/>
      <c r="M334" s="114"/>
      <c r="N334" s="114"/>
      <c r="O334" s="114"/>
    </row>
    <row r="335" spans="1:15" s="6" customFormat="1" ht="18.75" customHeight="1" x14ac:dyDescent="0.25">
      <c r="A335" s="110">
        <f>A330+1</f>
        <v>67</v>
      </c>
      <c r="B335" s="147" t="s">
        <v>1435</v>
      </c>
      <c r="C335" s="129">
        <v>5</v>
      </c>
      <c r="D335" s="72" t="s">
        <v>2008</v>
      </c>
      <c r="E335" s="58" t="s">
        <v>3</v>
      </c>
      <c r="F335" s="67"/>
      <c r="G335" s="74"/>
      <c r="H335" s="70"/>
      <c r="I335" s="109"/>
      <c r="J335" s="109"/>
      <c r="K335" s="114">
        <v>72952</v>
      </c>
      <c r="L335" s="114">
        <v>90</v>
      </c>
      <c r="M335" s="114">
        <f>K335*L335</f>
        <v>6565680</v>
      </c>
      <c r="N335" s="114">
        <f>M335*35%</f>
        <v>2297988</v>
      </c>
      <c r="O335" s="114">
        <f>N335/M335*100</f>
        <v>35</v>
      </c>
    </row>
    <row r="336" spans="1:15" s="6" customFormat="1" ht="30" x14ac:dyDescent="0.25">
      <c r="A336" s="119"/>
      <c r="B336" s="153"/>
      <c r="C336" s="130"/>
      <c r="D336" s="72" t="s">
        <v>894</v>
      </c>
      <c r="E336" s="58" t="s">
        <v>4</v>
      </c>
      <c r="F336" s="67"/>
      <c r="G336" s="58"/>
      <c r="H336" s="70"/>
      <c r="I336" s="109"/>
      <c r="J336" s="109"/>
      <c r="K336" s="114"/>
      <c r="L336" s="114"/>
      <c r="M336" s="114"/>
      <c r="N336" s="114"/>
      <c r="O336" s="114"/>
    </row>
    <row r="337" spans="1:15" s="6" customFormat="1" ht="18.75" customHeight="1" x14ac:dyDescent="0.25">
      <c r="A337" s="119"/>
      <c r="B337" s="153"/>
      <c r="C337" s="130"/>
      <c r="D337" s="72" t="s">
        <v>895</v>
      </c>
      <c r="E337" s="58" t="s">
        <v>6</v>
      </c>
      <c r="F337" s="67"/>
      <c r="G337" s="58"/>
      <c r="H337" s="70"/>
      <c r="I337" s="109"/>
      <c r="J337" s="109"/>
      <c r="K337" s="114"/>
      <c r="L337" s="114"/>
      <c r="M337" s="114"/>
      <c r="N337" s="114"/>
      <c r="O337" s="114"/>
    </row>
    <row r="338" spans="1:15" s="6" customFormat="1" ht="19.5" customHeight="1" x14ac:dyDescent="0.25">
      <c r="A338" s="119"/>
      <c r="B338" s="153"/>
      <c r="C338" s="130"/>
      <c r="D338" s="72" t="s">
        <v>896</v>
      </c>
      <c r="E338" s="58" t="s">
        <v>5</v>
      </c>
      <c r="F338" s="67"/>
      <c r="G338" s="58"/>
      <c r="H338" s="70"/>
      <c r="I338" s="109"/>
      <c r="J338" s="109"/>
      <c r="K338" s="114"/>
      <c r="L338" s="114"/>
      <c r="M338" s="114"/>
      <c r="N338" s="114"/>
      <c r="O338" s="114"/>
    </row>
    <row r="339" spans="1:15" s="6" customFormat="1" ht="18.75" customHeight="1" x14ac:dyDescent="0.25">
      <c r="A339" s="123"/>
      <c r="B339" s="157"/>
      <c r="C339" s="152"/>
      <c r="D339" s="73" t="s">
        <v>897</v>
      </c>
      <c r="E339" s="51" t="s">
        <v>6</v>
      </c>
      <c r="F339" s="54"/>
      <c r="G339" s="51"/>
      <c r="H339" s="24"/>
      <c r="I339" s="109"/>
      <c r="J339" s="109"/>
      <c r="K339" s="114"/>
      <c r="L339" s="114"/>
      <c r="M339" s="114"/>
      <c r="N339" s="114"/>
      <c r="O339" s="114"/>
    </row>
    <row r="340" spans="1:15" s="6" customFormat="1" ht="31.5" customHeight="1" x14ac:dyDescent="0.25">
      <c r="A340" s="110">
        <f>A335+1</f>
        <v>68</v>
      </c>
      <c r="B340" s="110" t="s">
        <v>1436</v>
      </c>
      <c r="C340" s="129">
        <v>4</v>
      </c>
      <c r="D340" s="72" t="s">
        <v>2009</v>
      </c>
      <c r="E340" s="58" t="s">
        <v>7</v>
      </c>
      <c r="F340" s="67"/>
      <c r="G340" s="74"/>
      <c r="H340" s="64"/>
      <c r="I340" s="147"/>
      <c r="J340" s="110"/>
      <c r="K340" s="122">
        <v>72952</v>
      </c>
      <c r="L340" s="122">
        <v>72</v>
      </c>
      <c r="M340" s="122">
        <f>K340*L340</f>
        <v>5252544</v>
      </c>
      <c r="N340" s="122">
        <f>M340*35%</f>
        <v>1838390.4</v>
      </c>
      <c r="O340" s="122">
        <f>N340/M340*100</f>
        <v>35</v>
      </c>
    </row>
    <row r="341" spans="1:15" s="6" customFormat="1" ht="18.75" customHeight="1" x14ac:dyDescent="0.25">
      <c r="A341" s="119"/>
      <c r="B341" s="119"/>
      <c r="C341" s="130"/>
      <c r="D341" s="72" t="s">
        <v>905</v>
      </c>
      <c r="E341" s="58" t="s">
        <v>6</v>
      </c>
      <c r="F341" s="67"/>
      <c r="G341" s="58"/>
      <c r="H341" s="64"/>
      <c r="I341" s="153"/>
      <c r="J341" s="119"/>
      <c r="K341" s="127"/>
      <c r="L341" s="127"/>
      <c r="M341" s="127"/>
      <c r="N341" s="127"/>
      <c r="O341" s="127"/>
    </row>
    <row r="342" spans="1:15" s="6" customFormat="1" ht="29.25" customHeight="1" x14ac:dyDescent="0.25">
      <c r="A342" s="119"/>
      <c r="B342" s="119"/>
      <c r="C342" s="130"/>
      <c r="D342" s="72" t="s">
        <v>906</v>
      </c>
      <c r="E342" s="58" t="s">
        <v>6</v>
      </c>
      <c r="F342" s="67"/>
      <c r="G342" s="58"/>
      <c r="H342" s="64"/>
      <c r="I342" s="153"/>
      <c r="J342" s="119"/>
      <c r="K342" s="127"/>
      <c r="L342" s="127"/>
      <c r="M342" s="127"/>
      <c r="N342" s="127"/>
      <c r="O342" s="127"/>
    </row>
    <row r="343" spans="1:15" s="6" customFormat="1" ht="31.5" customHeight="1" x14ac:dyDescent="0.25">
      <c r="A343" s="123"/>
      <c r="B343" s="123"/>
      <c r="C343" s="152"/>
      <c r="D343" s="73" t="s">
        <v>907</v>
      </c>
      <c r="E343" s="51" t="s">
        <v>5</v>
      </c>
      <c r="F343" s="54"/>
      <c r="G343" s="51"/>
      <c r="H343" s="65"/>
      <c r="I343" s="153"/>
      <c r="J343" s="119"/>
      <c r="K343" s="128"/>
      <c r="L343" s="128"/>
      <c r="M343" s="128"/>
      <c r="N343" s="128"/>
      <c r="O343" s="128"/>
    </row>
    <row r="344" spans="1:15" s="6" customFormat="1" ht="30.95" customHeight="1" x14ac:dyDescent="0.25">
      <c r="A344" s="110">
        <f>A340+1</f>
        <v>69</v>
      </c>
      <c r="B344" s="147" t="s">
        <v>1437</v>
      </c>
      <c r="C344" s="129">
        <v>5</v>
      </c>
      <c r="D344" s="72" t="s">
        <v>2010</v>
      </c>
      <c r="E344" s="58" t="s">
        <v>3</v>
      </c>
      <c r="F344" s="67"/>
      <c r="G344" s="74"/>
      <c r="H344" s="70"/>
      <c r="I344" s="129"/>
      <c r="J344" s="110"/>
      <c r="K344" s="114">
        <v>72952</v>
      </c>
      <c r="L344" s="114">
        <v>90</v>
      </c>
      <c r="M344" s="114">
        <f>K344*L344</f>
        <v>6565680</v>
      </c>
      <c r="N344" s="114">
        <f>M344*35%</f>
        <v>2297988</v>
      </c>
      <c r="O344" s="114">
        <f>N344/M344*100</f>
        <v>35</v>
      </c>
    </row>
    <row r="345" spans="1:15" s="6" customFormat="1" ht="21" customHeight="1" x14ac:dyDescent="0.25">
      <c r="A345" s="119"/>
      <c r="B345" s="153"/>
      <c r="C345" s="130"/>
      <c r="D345" s="72" t="s">
        <v>915</v>
      </c>
      <c r="E345" s="58" t="s">
        <v>4</v>
      </c>
      <c r="F345" s="67"/>
      <c r="G345" s="74"/>
      <c r="H345" s="70"/>
      <c r="I345" s="130"/>
      <c r="J345" s="119"/>
      <c r="K345" s="114"/>
      <c r="L345" s="114"/>
      <c r="M345" s="114"/>
      <c r="N345" s="114"/>
      <c r="O345" s="114"/>
    </row>
    <row r="346" spans="1:15" s="6" customFormat="1" ht="22.5" customHeight="1" x14ac:dyDescent="0.25">
      <c r="A346" s="119"/>
      <c r="B346" s="153"/>
      <c r="C346" s="130"/>
      <c r="D346" s="72" t="s">
        <v>916</v>
      </c>
      <c r="E346" s="58" t="s">
        <v>5</v>
      </c>
      <c r="F346" s="67"/>
      <c r="G346" s="58"/>
      <c r="H346" s="70"/>
      <c r="I346" s="130"/>
      <c r="J346" s="119"/>
      <c r="K346" s="114"/>
      <c r="L346" s="114"/>
      <c r="M346" s="114"/>
      <c r="N346" s="114"/>
      <c r="O346" s="114"/>
    </row>
    <row r="347" spans="1:15" s="6" customFormat="1" ht="21.75" customHeight="1" x14ac:dyDescent="0.25">
      <c r="A347" s="119"/>
      <c r="B347" s="153"/>
      <c r="C347" s="130"/>
      <c r="D347" s="72" t="s">
        <v>917</v>
      </c>
      <c r="E347" s="58" t="s">
        <v>5</v>
      </c>
      <c r="F347" s="67"/>
      <c r="G347" s="58"/>
      <c r="H347" s="70"/>
      <c r="I347" s="130"/>
      <c r="J347" s="119"/>
      <c r="K347" s="114"/>
      <c r="L347" s="114"/>
      <c r="M347" s="114"/>
      <c r="N347" s="114"/>
      <c r="O347" s="114"/>
    </row>
    <row r="348" spans="1:15" s="6" customFormat="1" ht="23.25" customHeight="1" x14ac:dyDescent="0.25">
      <c r="A348" s="123"/>
      <c r="B348" s="157"/>
      <c r="C348" s="152"/>
      <c r="D348" s="73" t="s">
        <v>918</v>
      </c>
      <c r="E348" s="51" t="s">
        <v>6</v>
      </c>
      <c r="F348" s="54"/>
      <c r="G348" s="51"/>
      <c r="H348" s="24"/>
      <c r="I348" s="130"/>
      <c r="J348" s="119"/>
      <c r="K348" s="114"/>
      <c r="L348" s="114"/>
      <c r="M348" s="114"/>
      <c r="N348" s="114"/>
      <c r="O348" s="114"/>
    </row>
    <row r="349" spans="1:15" s="6" customFormat="1" ht="33" customHeight="1" x14ac:dyDescent="0.25">
      <c r="A349" s="110">
        <f>A344+1</f>
        <v>70</v>
      </c>
      <c r="B349" s="147" t="s">
        <v>1438</v>
      </c>
      <c r="C349" s="129">
        <v>5</v>
      </c>
      <c r="D349" s="72" t="s">
        <v>2011</v>
      </c>
      <c r="E349" s="58" t="s">
        <v>4</v>
      </c>
      <c r="F349" s="67"/>
      <c r="G349" s="74"/>
      <c r="H349" s="70"/>
      <c r="I349" s="134"/>
      <c r="J349" s="109"/>
      <c r="K349" s="114">
        <v>72952</v>
      </c>
      <c r="L349" s="114">
        <v>90</v>
      </c>
      <c r="M349" s="114">
        <f>K349*L349</f>
        <v>6565680</v>
      </c>
      <c r="N349" s="114">
        <f>M349*35%</f>
        <v>2297988</v>
      </c>
      <c r="O349" s="114">
        <f>N349/M349*100</f>
        <v>35</v>
      </c>
    </row>
    <row r="350" spans="1:15" s="6" customFormat="1" ht="21.75" customHeight="1" x14ac:dyDescent="0.25">
      <c r="A350" s="119"/>
      <c r="B350" s="153"/>
      <c r="C350" s="130"/>
      <c r="D350" s="72" t="s">
        <v>919</v>
      </c>
      <c r="E350" s="58" t="s">
        <v>3</v>
      </c>
      <c r="F350" s="67"/>
      <c r="G350" s="74"/>
      <c r="H350" s="70"/>
      <c r="I350" s="134"/>
      <c r="J350" s="109"/>
      <c r="K350" s="114"/>
      <c r="L350" s="114"/>
      <c r="M350" s="114"/>
      <c r="N350" s="114"/>
      <c r="O350" s="114"/>
    </row>
    <row r="351" spans="1:15" s="6" customFormat="1" ht="17.25" customHeight="1" x14ac:dyDescent="0.25">
      <c r="A351" s="119"/>
      <c r="B351" s="153"/>
      <c r="C351" s="130"/>
      <c r="D351" s="72" t="s">
        <v>920</v>
      </c>
      <c r="E351" s="58" t="s">
        <v>6</v>
      </c>
      <c r="F351" s="67"/>
      <c r="G351" s="58"/>
      <c r="H351" s="70"/>
      <c r="I351" s="134"/>
      <c r="J351" s="109"/>
      <c r="K351" s="114"/>
      <c r="L351" s="114"/>
      <c r="M351" s="114"/>
      <c r="N351" s="114"/>
      <c r="O351" s="114"/>
    </row>
    <row r="352" spans="1:15" s="6" customFormat="1" ht="19.5" customHeight="1" x14ac:dyDescent="0.25">
      <c r="A352" s="119"/>
      <c r="B352" s="153"/>
      <c r="C352" s="130"/>
      <c r="D352" s="72" t="s">
        <v>921</v>
      </c>
      <c r="E352" s="58" t="s">
        <v>6</v>
      </c>
      <c r="F352" s="67"/>
      <c r="G352" s="58"/>
      <c r="H352" s="70"/>
      <c r="I352" s="134"/>
      <c r="J352" s="109"/>
      <c r="K352" s="114"/>
      <c r="L352" s="114"/>
      <c r="M352" s="114"/>
      <c r="N352" s="114"/>
      <c r="O352" s="114"/>
    </row>
    <row r="353" spans="1:15" s="6" customFormat="1" ht="20.25" customHeight="1" x14ac:dyDescent="0.25">
      <c r="A353" s="123"/>
      <c r="B353" s="157"/>
      <c r="C353" s="152"/>
      <c r="D353" s="73" t="s">
        <v>922</v>
      </c>
      <c r="E353" s="51" t="s">
        <v>5</v>
      </c>
      <c r="F353" s="54"/>
      <c r="G353" s="51"/>
      <c r="H353" s="24"/>
      <c r="I353" s="135"/>
      <c r="J353" s="110"/>
      <c r="K353" s="114"/>
      <c r="L353" s="114"/>
      <c r="M353" s="114"/>
      <c r="N353" s="114"/>
      <c r="O353" s="114"/>
    </row>
    <row r="354" spans="1:15" s="16" customFormat="1" ht="23.25" customHeight="1" x14ac:dyDescent="0.25">
      <c r="A354" s="103">
        <f>A349+1</f>
        <v>71</v>
      </c>
      <c r="B354" s="110" t="s">
        <v>1439</v>
      </c>
      <c r="C354" s="103">
        <v>5</v>
      </c>
      <c r="D354" s="72" t="s">
        <v>2012</v>
      </c>
      <c r="E354" s="58" t="s">
        <v>4</v>
      </c>
      <c r="F354" s="67"/>
      <c r="G354" s="74"/>
      <c r="H354" s="70"/>
      <c r="I354" s="129"/>
      <c r="J354" s="110"/>
      <c r="K354" s="114">
        <v>72952</v>
      </c>
      <c r="L354" s="114">
        <v>72</v>
      </c>
      <c r="M354" s="114">
        <f>K354*L354</f>
        <v>5252544</v>
      </c>
      <c r="N354" s="114">
        <f>M354*35%</f>
        <v>1838390.4</v>
      </c>
      <c r="O354" s="114">
        <f>N354/M354*100</f>
        <v>35</v>
      </c>
    </row>
    <row r="355" spans="1:15" s="16" customFormat="1" ht="21.75" customHeight="1" x14ac:dyDescent="0.25">
      <c r="A355" s="104"/>
      <c r="B355" s="119"/>
      <c r="C355" s="104"/>
      <c r="D355" s="72" t="s">
        <v>912</v>
      </c>
      <c r="E355" s="58" t="s">
        <v>3</v>
      </c>
      <c r="F355" s="67"/>
      <c r="G355" s="74"/>
      <c r="H355" s="70"/>
      <c r="I355" s="130"/>
      <c r="J355" s="119"/>
      <c r="K355" s="114"/>
      <c r="L355" s="114"/>
      <c r="M355" s="114"/>
      <c r="N355" s="114"/>
      <c r="O355" s="114"/>
    </row>
    <row r="356" spans="1:15" s="16" customFormat="1" ht="23.25" customHeight="1" x14ac:dyDescent="0.25">
      <c r="A356" s="104"/>
      <c r="B356" s="119"/>
      <c r="C356" s="104"/>
      <c r="D356" s="72" t="s">
        <v>913</v>
      </c>
      <c r="E356" s="58" t="s">
        <v>6</v>
      </c>
      <c r="F356" s="67"/>
      <c r="G356" s="58"/>
      <c r="H356" s="70"/>
      <c r="I356" s="130"/>
      <c r="J356" s="119"/>
      <c r="K356" s="114"/>
      <c r="L356" s="114"/>
      <c r="M356" s="114"/>
      <c r="N356" s="114"/>
      <c r="O356" s="114"/>
    </row>
    <row r="357" spans="1:15" s="16" customFormat="1" ht="22.5" customHeight="1" x14ac:dyDescent="0.25">
      <c r="A357" s="104"/>
      <c r="B357" s="119"/>
      <c r="C357" s="104"/>
      <c r="D357" s="73" t="s">
        <v>914</v>
      </c>
      <c r="E357" s="51" t="s">
        <v>6</v>
      </c>
      <c r="F357" s="54"/>
      <c r="G357" s="51"/>
      <c r="H357" s="24"/>
      <c r="I357" s="130"/>
      <c r="J357" s="119"/>
      <c r="K357" s="114"/>
      <c r="L357" s="114"/>
      <c r="M357" s="114"/>
      <c r="N357" s="114"/>
      <c r="O357" s="114"/>
    </row>
    <row r="358" spans="1:15" s="16" customFormat="1" ht="21.75" customHeight="1" x14ac:dyDescent="0.25">
      <c r="A358" s="105"/>
      <c r="B358" s="123"/>
      <c r="C358" s="105"/>
      <c r="D358" s="73" t="s">
        <v>1084</v>
      </c>
      <c r="E358" s="51" t="s">
        <v>6</v>
      </c>
      <c r="F358" s="54"/>
      <c r="G358" s="51"/>
      <c r="H358" s="24"/>
      <c r="I358" s="130"/>
      <c r="J358" s="119"/>
      <c r="K358" s="114"/>
      <c r="L358" s="114"/>
      <c r="M358" s="114"/>
      <c r="N358" s="114"/>
      <c r="O358" s="114"/>
    </row>
    <row r="359" spans="1:15" s="6" customFormat="1" ht="42.6" customHeight="1" x14ac:dyDescent="0.25">
      <c r="A359" s="110">
        <f>A354+1</f>
        <v>72</v>
      </c>
      <c r="B359" s="110" t="s">
        <v>1440</v>
      </c>
      <c r="C359" s="129">
        <v>6</v>
      </c>
      <c r="D359" s="72" t="s">
        <v>2013</v>
      </c>
      <c r="E359" s="58" t="s">
        <v>3</v>
      </c>
      <c r="F359" s="67"/>
      <c r="G359" s="74"/>
      <c r="H359" s="70"/>
      <c r="I359" s="129"/>
      <c r="J359" s="110"/>
      <c r="K359" s="114">
        <v>72952</v>
      </c>
      <c r="L359" s="114">
        <v>108</v>
      </c>
      <c r="M359" s="114">
        <f>K359*L359</f>
        <v>7878816</v>
      </c>
      <c r="N359" s="114">
        <f>M359*35%</f>
        <v>2757585.5999999996</v>
      </c>
      <c r="O359" s="114">
        <f>N359/M359*100</f>
        <v>35</v>
      </c>
    </row>
    <row r="360" spans="1:15" s="6" customFormat="1" ht="30" customHeight="1" x14ac:dyDescent="0.25">
      <c r="A360" s="119"/>
      <c r="B360" s="119"/>
      <c r="C360" s="130"/>
      <c r="D360" s="72" t="s">
        <v>930</v>
      </c>
      <c r="E360" s="58" t="s">
        <v>4</v>
      </c>
      <c r="F360" s="67"/>
      <c r="G360" s="74"/>
      <c r="H360" s="70"/>
      <c r="I360" s="130"/>
      <c r="J360" s="119"/>
      <c r="K360" s="114"/>
      <c r="L360" s="114"/>
      <c r="M360" s="114"/>
      <c r="N360" s="114"/>
      <c r="O360" s="114"/>
    </row>
    <row r="361" spans="1:15" s="6" customFormat="1" ht="27.75" customHeight="1" x14ac:dyDescent="0.25">
      <c r="A361" s="119"/>
      <c r="B361" s="119"/>
      <c r="C361" s="130"/>
      <c r="D361" s="72" t="s">
        <v>931</v>
      </c>
      <c r="E361" s="58" t="s">
        <v>5</v>
      </c>
      <c r="F361" s="67"/>
      <c r="G361" s="58"/>
      <c r="H361" s="70"/>
      <c r="I361" s="130"/>
      <c r="J361" s="119"/>
      <c r="K361" s="114"/>
      <c r="L361" s="114"/>
      <c r="M361" s="114"/>
      <c r="N361" s="114"/>
      <c r="O361" s="114"/>
    </row>
    <row r="362" spans="1:15" s="6" customFormat="1" ht="33.75" customHeight="1" x14ac:dyDescent="0.25">
      <c r="A362" s="119"/>
      <c r="B362" s="119"/>
      <c r="C362" s="130"/>
      <c r="D362" s="72" t="s">
        <v>932</v>
      </c>
      <c r="E362" s="58" t="s">
        <v>6</v>
      </c>
      <c r="F362" s="67"/>
      <c r="G362" s="58"/>
      <c r="H362" s="70"/>
      <c r="I362" s="130"/>
      <c r="J362" s="119"/>
      <c r="K362" s="114"/>
      <c r="L362" s="114"/>
      <c r="M362" s="114"/>
      <c r="N362" s="114"/>
      <c r="O362" s="114"/>
    </row>
    <row r="363" spans="1:15" s="6" customFormat="1" ht="31.5" customHeight="1" x14ac:dyDescent="0.25">
      <c r="A363" s="119"/>
      <c r="B363" s="119"/>
      <c r="C363" s="130"/>
      <c r="D363" s="72" t="s">
        <v>933</v>
      </c>
      <c r="E363" s="58" t="s">
        <v>5</v>
      </c>
      <c r="F363" s="67"/>
      <c r="G363" s="58"/>
      <c r="H363" s="70"/>
      <c r="I363" s="130"/>
      <c r="J363" s="119"/>
      <c r="K363" s="114"/>
      <c r="L363" s="114"/>
      <c r="M363" s="114"/>
      <c r="N363" s="114"/>
      <c r="O363" s="114"/>
    </row>
    <row r="364" spans="1:15" s="6" customFormat="1" ht="33" customHeight="1" x14ac:dyDescent="0.25">
      <c r="A364" s="123"/>
      <c r="B364" s="123"/>
      <c r="C364" s="152"/>
      <c r="D364" s="73" t="s">
        <v>934</v>
      </c>
      <c r="E364" s="51" t="s">
        <v>5</v>
      </c>
      <c r="F364" s="54"/>
      <c r="G364" s="51"/>
      <c r="H364" s="24"/>
      <c r="I364" s="130"/>
      <c r="J364" s="119"/>
      <c r="K364" s="114"/>
      <c r="L364" s="114"/>
      <c r="M364" s="114"/>
      <c r="N364" s="114"/>
      <c r="O364" s="114"/>
    </row>
    <row r="365" spans="1:15" s="6" customFormat="1" ht="33" customHeight="1" x14ac:dyDescent="0.25">
      <c r="A365" s="110">
        <f>A359+1</f>
        <v>73</v>
      </c>
      <c r="B365" s="110" t="s">
        <v>1441</v>
      </c>
      <c r="C365" s="129">
        <v>5</v>
      </c>
      <c r="D365" s="72" t="s">
        <v>2014</v>
      </c>
      <c r="E365" s="58" t="s">
        <v>4</v>
      </c>
      <c r="F365" s="67"/>
      <c r="G365" s="74"/>
      <c r="H365" s="70"/>
      <c r="I365" s="109"/>
      <c r="J365" s="109"/>
      <c r="K365" s="114">
        <v>72952</v>
      </c>
      <c r="L365" s="114">
        <v>90</v>
      </c>
      <c r="M365" s="114">
        <f>K365*L365</f>
        <v>6565680</v>
      </c>
      <c r="N365" s="114">
        <f>M365*35%</f>
        <v>2297988</v>
      </c>
      <c r="O365" s="114">
        <f>N365/M365*100</f>
        <v>35</v>
      </c>
    </row>
    <row r="366" spans="1:15" s="6" customFormat="1" ht="22.5" customHeight="1" x14ac:dyDescent="0.25">
      <c r="A366" s="119"/>
      <c r="B366" s="119"/>
      <c r="C366" s="130"/>
      <c r="D366" s="72" t="s">
        <v>948</v>
      </c>
      <c r="E366" s="58" t="s">
        <v>3</v>
      </c>
      <c r="F366" s="67"/>
      <c r="G366" s="74"/>
      <c r="H366" s="70"/>
      <c r="I366" s="109"/>
      <c r="J366" s="109"/>
      <c r="K366" s="114"/>
      <c r="L366" s="114"/>
      <c r="M366" s="114"/>
      <c r="N366" s="114"/>
      <c r="O366" s="114"/>
    </row>
    <row r="367" spans="1:15" s="6" customFormat="1" ht="21" customHeight="1" x14ac:dyDescent="0.25">
      <c r="A367" s="119"/>
      <c r="B367" s="119"/>
      <c r="C367" s="130"/>
      <c r="D367" s="72" t="s">
        <v>949</v>
      </c>
      <c r="E367" s="58" t="s">
        <v>6</v>
      </c>
      <c r="F367" s="67"/>
      <c r="G367" s="58"/>
      <c r="H367" s="70"/>
      <c r="I367" s="109"/>
      <c r="J367" s="109"/>
      <c r="K367" s="114"/>
      <c r="L367" s="114"/>
      <c r="M367" s="114"/>
      <c r="N367" s="114"/>
      <c r="O367" s="114"/>
    </row>
    <row r="368" spans="1:15" s="6" customFormat="1" ht="22.5" customHeight="1" x14ac:dyDescent="0.25">
      <c r="A368" s="119"/>
      <c r="B368" s="119"/>
      <c r="C368" s="130"/>
      <c r="D368" s="72" t="s">
        <v>950</v>
      </c>
      <c r="E368" s="58" t="s">
        <v>5</v>
      </c>
      <c r="F368" s="67"/>
      <c r="G368" s="58"/>
      <c r="H368" s="70"/>
      <c r="I368" s="109"/>
      <c r="J368" s="109"/>
      <c r="K368" s="114"/>
      <c r="L368" s="114"/>
      <c r="M368" s="114"/>
      <c r="N368" s="114"/>
      <c r="O368" s="114"/>
    </row>
    <row r="369" spans="1:15" s="6" customFormat="1" ht="21" customHeight="1" x14ac:dyDescent="0.25">
      <c r="A369" s="123"/>
      <c r="B369" s="123"/>
      <c r="C369" s="152"/>
      <c r="D369" s="73" t="s">
        <v>951</v>
      </c>
      <c r="E369" s="51" t="s">
        <v>5</v>
      </c>
      <c r="F369" s="54"/>
      <c r="G369" s="51"/>
      <c r="H369" s="24"/>
      <c r="I369" s="109"/>
      <c r="J369" s="109"/>
      <c r="K369" s="114"/>
      <c r="L369" s="114"/>
      <c r="M369" s="114"/>
      <c r="N369" s="114"/>
      <c r="O369" s="114"/>
    </row>
    <row r="370" spans="1:15" s="6" customFormat="1" ht="22.5" customHeight="1" x14ac:dyDescent="0.25">
      <c r="A370" s="110">
        <f>A365+1</f>
        <v>74</v>
      </c>
      <c r="B370" s="110" t="s">
        <v>1442</v>
      </c>
      <c r="C370" s="129">
        <v>4</v>
      </c>
      <c r="D370" s="72" t="s">
        <v>2015</v>
      </c>
      <c r="E370" s="58" t="s">
        <v>7</v>
      </c>
      <c r="F370" s="67"/>
      <c r="G370" s="74"/>
      <c r="H370" s="64"/>
      <c r="I370" s="110"/>
      <c r="J370" s="110"/>
      <c r="K370" s="122">
        <v>72952</v>
      </c>
      <c r="L370" s="114">
        <v>72</v>
      </c>
      <c r="M370" s="114">
        <f>K370*L370</f>
        <v>5252544</v>
      </c>
      <c r="N370" s="114">
        <f>M370*35%</f>
        <v>1838390.4</v>
      </c>
      <c r="O370" s="114">
        <f>N370/M370*100</f>
        <v>35</v>
      </c>
    </row>
    <row r="371" spans="1:15" s="6" customFormat="1" ht="20.25" customHeight="1" x14ac:dyDescent="0.25">
      <c r="A371" s="119"/>
      <c r="B371" s="119"/>
      <c r="C371" s="130"/>
      <c r="D371" s="72" t="s">
        <v>954</v>
      </c>
      <c r="E371" s="58" t="s">
        <v>6</v>
      </c>
      <c r="F371" s="67"/>
      <c r="G371" s="58"/>
      <c r="H371" s="64"/>
      <c r="I371" s="119"/>
      <c r="J371" s="119"/>
      <c r="K371" s="127"/>
      <c r="L371" s="114"/>
      <c r="M371" s="114"/>
      <c r="N371" s="114"/>
      <c r="O371" s="114"/>
    </row>
    <row r="372" spans="1:15" s="6" customFormat="1" ht="19.5" customHeight="1" x14ac:dyDescent="0.25">
      <c r="A372" s="119"/>
      <c r="B372" s="119"/>
      <c r="C372" s="130"/>
      <c r="D372" s="72" t="s">
        <v>955</v>
      </c>
      <c r="E372" s="58" t="s">
        <v>6</v>
      </c>
      <c r="F372" s="67"/>
      <c r="G372" s="58"/>
      <c r="H372" s="64"/>
      <c r="I372" s="119"/>
      <c r="J372" s="119"/>
      <c r="K372" s="127"/>
      <c r="L372" s="114"/>
      <c r="M372" s="114"/>
      <c r="N372" s="114"/>
      <c r="O372" s="114"/>
    </row>
    <row r="373" spans="1:15" s="6" customFormat="1" x14ac:dyDescent="0.25">
      <c r="A373" s="123"/>
      <c r="B373" s="119"/>
      <c r="C373" s="152"/>
      <c r="D373" s="73" t="s">
        <v>956</v>
      </c>
      <c r="E373" s="51" t="s">
        <v>6</v>
      </c>
      <c r="F373" s="54"/>
      <c r="G373" s="51"/>
      <c r="H373" s="65"/>
      <c r="I373" s="119"/>
      <c r="J373" s="119"/>
      <c r="K373" s="128"/>
      <c r="L373" s="114"/>
      <c r="M373" s="114"/>
      <c r="N373" s="114"/>
      <c r="O373" s="114"/>
    </row>
    <row r="374" spans="1:15" s="6" customFormat="1" x14ac:dyDescent="0.25">
      <c r="A374" s="110">
        <f>A370+1</f>
        <v>75</v>
      </c>
      <c r="B374" s="110" t="s">
        <v>1443</v>
      </c>
      <c r="C374" s="129">
        <v>5</v>
      </c>
      <c r="D374" s="72" t="s">
        <v>2016</v>
      </c>
      <c r="E374" s="58" t="s">
        <v>4</v>
      </c>
      <c r="F374" s="67"/>
      <c r="G374" s="74"/>
      <c r="H374" s="70"/>
      <c r="I374" s="129"/>
      <c r="J374" s="110"/>
      <c r="K374" s="114">
        <v>72952</v>
      </c>
      <c r="L374" s="114">
        <v>90</v>
      </c>
      <c r="M374" s="114">
        <f>K374*L374</f>
        <v>6565680</v>
      </c>
      <c r="N374" s="114">
        <f>M374*35%</f>
        <v>2297988</v>
      </c>
      <c r="O374" s="114">
        <f>N374/M374*100</f>
        <v>35</v>
      </c>
    </row>
    <row r="375" spans="1:15" s="6" customFormat="1" ht="19.5" customHeight="1" x14ac:dyDescent="0.25">
      <c r="A375" s="119"/>
      <c r="B375" s="119"/>
      <c r="C375" s="130"/>
      <c r="D375" s="72" t="s">
        <v>964</v>
      </c>
      <c r="E375" s="58" t="s">
        <v>3</v>
      </c>
      <c r="F375" s="67"/>
      <c r="G375" s="74"/>
      <c r="H375" s="70"/>
      <c r="I375" s="130"/>
      <c r="J375" s="119"/>
      <c r="K375" s="114"/>
      <c r="L375" s="114"/>
      <c r="M375" s="114"/>
      <c r="N375" s="114"/>
      <c r="O375" s="114"/>
    </row>
    <row r="376" spans="1:15" s="6" customFormat="1" ht="30" x14ac:dyDescent="0.25">
      <c r="A376" s="119"/>
      <c r="B376" s="119"/>
      <c r="C376" s="130"/>
      <c r="D376" s="72" t="s">
        <v>965</v>
      </c>
      <c r="E376" s="58" t="s">
        <v>5</v>
      </c>
      <c r="F376" s="67"/>
      <c r="G376" s="58"/>
      <c r="H376" s="70"/>
      <c r="I376" s="130"/>
      <c r="J376" s="119"/>
      <c r="K376" s="114"/>
      <c r="L376" s="114"/>
      <c r="M376" s="114"/>
      <c r="N376" s="114"/>
      <c r="O376" s="114"/>
    </row>
    <row r="377" spans="1:15" s="6" customFormat="1" ht="30.75" customHeight="1" x14ac:dyDescent="0.25">
      <c r="A377" s="119"/>
      <c r="B377" s="119"/>
      <c r="C377" s="130"/>
      <c r="D377" s="72" t="s">
        <v>966</v>
      </c>
      <c r="E377" s="58" t="s">
        <v>6</v>
      </c>
      <c r="F377" s="67"/>
      <c r="G377" s="58"/>
      <c r="H377" s="70"/>
      <c r="I377" s="130"/>
      <c r="J377" s="119"/>
      <c r="K377" s="114"/>
      <c r="L377" s="114"/>
      <c r="M377" s="114"/>
      <c r="N377" s="114"/>
      <c r="O377" s="114"/>
    </row>
    <row r="378" spans="1:15" s="6" customFormat="1" ht="18.75" customHeight="1" x14ac:dyDescent="0.25">
      <c r="A378" s="123"/>
      <c r="B378" s="123"/>
      <c r="C378" s="152"/>
      <c r="D378" s="73" t="s">
        <v>967</v>
      </c>
      <c r="E378" s="51" t="s">
        <v>5</v>
      </c>
      <c r="F378" s="54"/>
      <c r="G378" s="51"/>
      <c r="H378" s="24"/>
      <c r="I378" s="152"/>
      <c r="J378" s="123"/>
      <c r="K378" s="114"/>
      <c r="L378" s="114"/>
      <c r="M378" s="114"/>
      <c r="N378" s="114"/>
      <c r="O378" s="114"/>
    </row>
    <row r="379" spans="1:15" s="6" customFormat="1" ht="34.5" customHeight="1" x14ac:dyDescent="0.25">
      <c r="A379" s="110">
        <f>A374+1</f>
        <v>76</v>
      </c>
      <c r="B379" s="110" t="s">
        <v>1444</v>
      </c>
      <c r="C379" s="129">
        <v>4</v>
      </c>
      <c r="D379" s="72" t="s">
        <v>2017</v>
      </c>
      <c r="E379" s="58" t="s">
        <v>7</v>
      </c>
      <c r="F379" s="67"/>
      <c r="G379" s="74"/>
      <c r="H379" s="64"/>
      <c r="I379" s="110"/>
      <c r="J379" s="110"/>
      <c r="K379" s="122">
        <v>72952</v>
      </c>
      <c r="L379" s="114">
        <v>72</v>
      </c>
      <c r="M379" s="114">
        <f>K379*L379</f>
        <v>5252544</v>
      </c>
      <c r="N379" s="114">
        <f>M379*35%</f>
        <v>1838390.4</v>
      </c>
      <c r="O379" s="114">
        <f>N379/M379*100</f>
        <v>35</v>
      </c>
    </row>
    <row r="380" spans="1:15" s="6" customFormat="1" ht="30.75" customHeight="1" x14ac:dyDescent="0.25">
      <c r="A380" s="119"/>
      <c r="B380" s="119"/>
      <c r="C380" s="130"/>
      <c r="D380" s="72" t="s">
        <v>983</v>
      </c>
      <c r="E380" s="58" t="s">
        <v>6</v>
      </c>
      <c r="F380" s="67"/>
      <c r="G380" s="58"/>
      <c r="H380" s="64"/>
      <c r="I380" s="119"/>
      <c r="J380" s="119"/>
      <c r="K380" s="127"/>
      <c r="L380" s="114"/>
      <c r="M380" s="114"/>
      <c r="N380" s="114"/>
      <c r="O380" s="114"/>
    </row>
    <row r="381" spans="1:15" s="6" customFormat="1" ht="33" customHeight="1" x14ac:dyDescent="0.25">
      <c r="A381" s="119"/>
      <c r="B381" s="119"/>
      <c r="C381" s="130"/>
      <c r="D381" s="72" t="s">
        <v>984</v>
      </c>
      <c r="E381" s="58" t="s">
        <v>6</v>
      </c>
      <c r="F381" s="67"/>
      <c r="G381" s="58"/>
      <c r="H381" s="64"/>
      <c r="I381" s="119"/>
      <c r="J381" s="119"/>
      <c r="K381" s="127"/>
      <c r="L381" s="114"/>
      <c r="M381" s="114"/>
      <c r="N381" s="114"/>
      <c r="O381" s="114"/>
    </row>
    <row r="382" spans="1:15" s="6" customFormat="1" ht="21.75" customHeight="1" x14ac:dyDescent="0.25">
      <c r="A382" s="123"/>
      <c r="B382" s="123"/>
      <c r="C382" s="152"/>
      <c r="D382" s="72" t="s">
        <v>985</v>
      </c>
      <c r="E382" s="58" t="s">
        <v>6</v>
      </c>
      <c r="F382" s="67"/>
      <c r="G382" s="58"/>
      <c r="H382" s="64"/>
      <c r="I382" s="119"/>
      <c r="J382" s="119"/>
      <c r="K382" s="128"/>
      <c r="L382" s="114"/>
      <c r="M382" s="114"/>
      <c r="N382" s="114"/>
      <c r="O382" s="114"/>
    </row>
    <row r="383" spans="1:15" s="6" customFormat="1" ht="42" customHeight="1" x14ac:dyDescent="0.25">
      <c r="A383" s="110">
        <f xml:space="preserve"> SUM(A379+1)</f>
        <v>77</v>
      </c>
      <c r="B383" s="110" t="s">
        <v>1445</v>
      </c>
      <c r="C383" s="129">
        <v>5</v>
      </c>
      <c r="D383" s="72" t="s">
        <v>2018</v>
      </c>
      <c r="E383" s="58" t="s">
        <v>3</v>
      </c>
      <c r="F383" s="67"/>
      <c r="G383" s="74"/>
      <c r="H383" s="70"/>
      <c r="I383" s="129"/>
      <c r="J383" s="110"/>
      <c r="K383" s="114">
        <v>72952</v>
      </c>
      <c r="L383" s="114">
        <v>90</v>
      </c>
      <c r="M383" s="114">
        <f>K383*L383</f>
        <v>6565680</v>
      </c>
      <c r="N383" s="114">
        <f>M383*35%</f>
        <v>2297988</v>
      </c>
      <c r="O383" s="114">
        <f>N383/M383*100</f>
        <v>35</v>
      </c>
    </row>
    <row r="384" spans="1:15" s="6" customFormat="1" ht="21.75" customHeight="1" x14ac:dyDescent="0.25">
      <c r="A384" s="119"/>
      <c r="B384" s="119"/>
      <c r="C384" s="130"/>
      <c r="D384" s="72" t="s">
        <v>994</v>
      </c>
      <c r="E384" s="58" t="s">
        <v>4</v>
      </c>
      <c r="F384" s="67"/>
      <c r="G384" s="74"/>
      <c r="H384" s="70"/>
      <c r="I384" s="130"/>
      <c r="J384" s="119"/>
      <c r="K384" s="114"/>
      <c r="L384" s="114"/>
      <c r="M384" s="114"/>
      <c r="N384" s="114"/>
      <c r="O384" s="114"/>
    </row>
    <row r="385" spans="1:15" s="6" customFormat="1" ht="18.75" customHeight="1" x14ac:dyDescent="0.25">
      <c r="A385" s="119"/>
      <c r="B385" s="119"/>
      <c r="C385" s="130"/>
      <c r="D385" s="72" t="s">
        <v>995</v>
      </c>
      <c r="E385" s="58" t="s">
        <v>6</v>
      </c>
      <c r="F385" s="67"/>
      <c r="G385" s="58"/>
      <c r="H385" s="70"/>
      <c r="I385" s="130"/>
      <c r="J385" s="119"/>
      <c r="K385" s="114"/>
      <c r="L385" s="114"/>
      <c r="M385" s="114"/>
      <c r="N385" s="114"/>
      <c r="O385" s="114"/>
    </row>
    <row r="386" spans="1:15" s="6" customFormat="1" ht="24" customHeight="1" x14ac:dyDescent="0.25">
      <c r="A386" s="119"/>
      <c r="B386" s="119"/>
      <c r="C386" s="130"/>
      <c r="D386" s="72" t="s">
        <v>996</v>
      </c>
      <c r="E386" s="58" t="s">
        <v>6</v>
      </c>
      <c r="F386" s="67"/>
      <c r="G386" s="58"/>
      <c r="H386" s="70"/>
      <c r="I386" s="130"/>
      <c r="J386" s="119"/>
      <c r="K386" s="114"/>
      <c r="L386" s="114"/>
      <c r="M386" s="114"/>
      <c r="N386" s="114"/>
      <c r="O386" s="114"/>
    </row>
    <row r="387" spans="1:15" s="6" customFormat="1" ht="20.25" customHeight="1" x14ac:dyDescent="0.25">
      <c r="A387" s="123"/>
      <c r="B387" s="123"/>
      <c r="C387" s="152"/>
      <c r="D387" s="73" t="s">
        <v>997</v>
      </c>
      <c r="E387" s="51" t="s">
        <v>5</v>
      </c>
      <c r="F387" s="54"/>
      <c r="G387" s="51"/>
      <c r="H387" s="24"/>
      <c r="I387" s="130"/>
      <c r="J387" s="119"/>
      <c r="K387" s="114"/>
      <c r="L387" s="114"/>
      <c r="M387" s="114"/>
      <c r="N387" s="114"/>
      <c r="O387" s="114"/>
    </row>
    <row r="388" spans="1:15" s="6" customFormat="1" ht="18.75" customHeight="1" x14ac:dyDescent="0.25">
      <c r="A388" s="110">
        <f>A383+1</f>
        <v>78</v>
      </c>
      <c r="B388" s="110" t="s">
        <v>1446</v>
      </c>
      <c r="C388" s="129">
        <v>5</v>
      </c>
      <c r="D388" s="72" t="s">
        <v>2019</v>
      </c>
      <c r="E388" s="58" t="s">
        <v>3</v>
      </c>
      <c r="F388" s="67"/>
      <c r="G388" s="74"/>
      <c r="H388" s="70"/>
      <c r="I388" s="129"/>
      <c r="J388" s="110"/>
      <c r="K388" s="114">
        <v>72952</v>
      </c>
      <c r="L388" s="114">
        <v>90</v>
      </c>
      <c r="M388" s="114">
        <f>K388*L388</f>
        <v>6565680</v>
      </c>
      <c r="N388" s="114">
        <f>M388*35%</f>
        <v>2297988</v>
      </c>
      <c r="O388" s="114">
        <f>N388/M388*100</f>
        <v>35</v>
      </c>
    </row>
    <row r="389" spans="1:15" s="6" customFormat="1" ht="30.75" customHeight="1" x14ac:dyDescent="0.25">
      <c r="A389" s="119"/>
      <c r="B389" s="119"/>
      <c r="C389" s="130"/>
      <c r="D389" s="72" t="s">
        <v>1009</v>
      </c>
      <c r="E389" s="58" t="s">
        <v>4</v>
      </c>
      <c r="F389" s="67"/>
      <c r="G389" s="74"/>
      <c r="H389" s="70"/>
      <c r="I389" s="130"/>
      <c r="J389" s="119"/>
      <c r="K389" s="114"/>
      <c r="L389" s="114"/>
      <c r="M389" s="114"/>
      <c r="N389" s="114"/>
      <c r="O389" s="114"/>
    </row>
    <row r="390" spans="1:15" s="6" customFormat="1" ht="29.25" customHeight="1" x14ac:dyDescent="0.25">
      <c r="A390" s="119"/>
      <c r="B390" s="119"/>
      <c r="C390" s="130"/>
      <c r="D390" s="72" t="s">
        <v>1010</v>
      </c>
      <c r="E390" s="58" t="s">
        <v>6</v>
      </c>
      <c r="F390" s="67"/>
      <c r="G390" s="58"/>
      <c r="H390" s="70"/>
      <c r="I390" s="130"/>
      <c r="J390" s="119"/>
      <c r="K390" s="114"/>
      <c r="L390" s="114"/>
      <c r="M390" s="114"/>
      <c r="N390" s="114"/>
      <c r="O390" s="114"/>
    </row>
    <row r="391" spans="1:15" s="6" customFormat="1" ht="36" customHeight="1" x14ac:dyDescent="0.25">
      <c r="A391" s="119"/>
      <c r="B391" s="119"/>
      <c r="C391" s="130"/>
      <c r="D391" s="72" t="s">
        <v>1011</v>
      </c>
      <c r="E391" s="58" t="s">
        <v>5</v>
      </c>
      <c r="F391" s="67"/>
      <c r="G391" s="58"/>
      <c r="H391" s="70"/>
      <c r="I391" s="130"/>
      <c r="J391" s="119"/>
      <c r="K391" s="114"/>
      <c r="L391" s="114"/>
      <c r="M391" s="114"/>
      <c r="N391" s="114"/>
      <c r="O391" s="114"/>
    </row>
    <row r="392" spans="1:15" s="6" customFormat="1" ht="36" customHeight="1" x14ac:dyDescent="0.25">
      <c r="A392" s="123"/>
      <c r="B392" s="123"/>
      <c r="C392" s="152"/>
      <c r="D392" s="73" t="s">
        <v>1012</v>
      </c>
      <c r="E392" s="51" t="s">
        <v>6</v>
      </c>
      <c r="F392" s="54"/>
      <c r="G392" s="51"/>
      <c r="H392" s="24"/>
      <c r="I392" s="130"/>
      <c r="J392" s="119"/>
      <c r="K392" s="114"/>
      <c r="L392" s="114"/>
      <c r="M392" s="114"/>
      <c r="N392" s="114"/>
      <c r="O392" s="114"/>
    </row>
    <row r="393" spans="1:15" s="6" customFormat="1" ht="32.25" customHeight="1" x14ac:dyDescent="0.25">
      <c r="A393" s="110">
        <f xml:space="preserve"> SUM(A388+1)</f>
        <v>79</v>
      </c>
      <c r="B393" s="110" t="s">
        <v>1447</v>
      </c>
      <c r="C393" s="129">
        <v>4</v>
      </c>
      <c r="D393" s="73" t="s">
        <v>2020</v>
      </c>
      <c r="E393" s="51" t="s">
        <v>7</v>
      </c>
      <c r="F393" s="54"/>
      <c r="G393" s="51"/>
      <c r="H393" s="65"/>
      <c r="I393" s="110"/>
      <c r="J393" s="110"/>
      <c r="K393" s="114">
        <v>72952</v>
      </c>
      <c r="L393" s="114">
        <v>72</v>
      </c>
      <c r="M393" s="114">
        <f>K393*L393</f>
        <v>5252544</v>
      </c>
      <c r="N393" s="114">
        <f>M393*35%</f>
        <v>1838390.4</v>
      </c>
      <c r="O393" s="114">
        <f>N393/M393*100</f>
        <v>35</v>
      </c>
    </row>
    <row r="394" spans="1:15" s="6" customFormat="1" ht="21" customHeight="1" x14ac:dyDescent="0.25">
      <c r="A394" s="119"/>
      <c r="B394" s="119"/>
      <c r="C394" s="130"/>
      <c r="D394" s="73" t="s">
        <v>1020</v>
      </c>
      <c r="E394" s="51" t="s">
        <v>6</v>
      </c>
      <c r="F394" s="54"/>
      <c r="G394" s="51"/>
      <c r="H394" s="65"/>
      <c r="I394" s="119"/>
      <c r="J394" s="119"/>
      <c r="K394" s="114"/>
      <c r="L394" s="114"/>
      <c r="M394" s="114"/>
      <c r="N394" s="114"/>
      <c r="O394" s="114"/>
    </row>
    <row r="395" spans="1:15" s="6" customFormat="1" ht="19.5" customHeight="1" x14ac:dyDescent="0.25">
      <c r="A395" s="119"/>
      <c r="B395" s="119"/>
      <c r="C395" s="130"/>
      <c r="D395" s="73" t="s">
        <v>1021</v>
      </c>
      <c r="E395" s="51" t="s">
        <v>6</v>
      </c>
      <c r="F395" s="54"/>
      <c r="G395" s="51"/>
      <c r="H395" s="65"/>
      <c r="I395" s="119"/>
      <c r="J395" s="119"/>
      <c r="K395" s="114"/>
      <c r="L395" s="114"/>
      <c r="M395" s="114"/>
      <c r="N395" s="114"/>
      <c r="O395" s="114"/>
    </row>
    <row r="396" spans="1:15" s="6" customFormat="1" ht="21.75" customHeight="1" x14ac:dyDescent="0.25">
      <c r="A396" s="123"/>
      <c r="B396" s="123"/>
      <c r="C396" s="152"/>
      <c r="D396" s="73" t="s">
        <v>1022</v>
      </c>
      <c r="E396" s="51" t="s">
        <v>6</v>
      </c>
      <c r="F396" s="54"/>
      <c r="G396" s="51"/>
      <c r="H396" s="65"/>
      <c r="I396" s="119"/>
      <c r="J396" s="119"/>
      <c r="K396" s="114"/>
      <c r="L396" s="114"/>
      <c r="M396" s="114"/>
      <c r="N396" s="114"/>
      <c r="O396" s="114"/>
    </row>
    <row r="397" spans="1:15" s="6" customFormat="1" ht="33" customHeight="1" x14ac:dyDescent="0.25">
      <c r="A397" s="110">
        <f>A393+1</f>
        <v>80</v>
      </c>
      <c r="B397" s="110" t="s">
        <v>1448</v>
      </c>
      <c r="C397" s="129">
        <v>5</v>
      </c>
      <c r="D397" s="72" t="s">
        <v>2021</v>
      </c>
      <c r="E397" s="58" t="s">
        <v>3</v>
      </c>
      <c r="F397" s="67"/>
      <c r="G397" s="74"/>
      <c r="H397" s="70"/>
      <c r="I397" s="109"/>
      <c r="J397" s="109"/>
      <c r="K397" s="114">
        <v>72952</v>
      </c>
      <c r="L397" s="114">
        <v>90</v>
      </c>
      <c r="M397" s="114">
        <f>K397*L397</f>
        <v>6565680</v>
      </c>
      <c r="N397" s="114">
        <f>M397*35%</f>
        <v>2297988</v>
      </c>
      <c r="O397" s="114">
        <f>N397/M397*100</f>
        <v>35</v>
      </c>
    </row>
    <row r="398" spans="1:15" s="6" customFormat="1" ht="30.95" customHeight="1" x14ac:dyDescent="0.25">
      <c r="A398" s="119"/>
      <c r="B398" s="119"/>
      <c r="C398" s="130"/>
      <c r="D398" s="72" t="s">
        <v>1024</v>
      </c>
      <c r="E398" s="58" t="s">
        <v>4</v>
      </c>
      <c r="F398" s="67"/>
      <c r="G398" s="74"/>
      <c r="H398" s="70"/>
      <c r="I398" s="109"/>
      <c r="J398" s="109"/>
      <c r="K398" s="114"/>
      <c r="L398" s="114"/>
      <c r="M398" s="114"/>
      <c r="N398" s="114"/>
      <c r="O398" s="114"/>
    </row>
    <row r="399" spans="1:15" s="6" customFormat="1" ht="33" customHeight="1" x14ac:dyDescent="0.25">
      <c r="A399" s="119"/>
      <c r="B399" s="119"/>
      <c r="C399" s="130"/>
      <c r="D399" s="72" t="s">
        <v>1025</v>
      </c>
      <c r="E399" s="58" t="s">
        <v>5</v>
      </c>
      <c r="F399" s="67"/>
      <c r="G399" s="58"/>
      <c r="H399" s="70"/>
      <c r="I399" s="109"/>
      <c r="J399" s="109"/>
      <c r="K399" s="114"/>
      <c r="L399" s="114"/>
      <c r="M399" s="114"/>
      <c r="N399" s="114"/>
      <c r="O399" s="114"/>
    </row>
    <row r="400" spans="1:15" s="6" customFormat="1" ht="29.25" customHeight="1" x14ac:dyDescent="0.25">
      <c r="A400" s="119"/>
      <c r="B400" s="119"/>
      <c r="C400" s="130"/>
      <c r="D400" s="72" t="s">
        <v>1026</v>
      </c>
      <c r="E400" s="58" t="s">
        <v>5</v>
      </c>
      <c r="F400" s="67"/>
      <c r="G400" s="58"/>
      <c r="H400" s="70"/>
      <c r="I400" s="109"/>
      <c r="J400" s="109"/>
      <c r="K400" s="114"/>
      <c r="L400" s="114"/>
      <c r="M400" s="114"/>
      <c r="N400" s="114"/>
      <c r="O400" s="114"/>
    </row>
    <row r="401" spans="1:15" s="6" customFormat="1" ht="16.5" customHeight="1" x14ac:dyDescent="0.25">
      <c r="A401" s="123"/>
      <c r="B401" s="123"/>
      <c r="C401" s="152"/>
      <c r="D401" s="73" t="s">
        <v>1027</v>
      </c>
      <c r="E401" s="58" t="s">
        <v>5</v>
      </c>
      <c r="F401" s="54"/>
      <c r="G401" s="51"/>
      <c r="H401" s="24"/>
      <c r="I401" s="110"/>
      <c r="J401" s="110"/>
      <c r="K401" s="114"/>
      <c r="L401" s="114"/>
      <c r="M401" s="114"/>
      <c r="N401" s="114"/>
      <c r="O401" s="114"/>
    </row>
    <row r="402" spans="1:15" s="6" customFormat="1" ht="21" customHeight="1" x14ac:dyDescent="0.25">
      <c r="A402" s="110">
        <f>A397+1</f>
        <v>81</v>
      </c>
      <c r="B402" s="110" t="s">
        <v>1449</v>
      </c>
      <c r="C402" s="129">
        <v>5</v>
      </c>
      <c r="D402" s="72" t="s">
        <v>2022</v>
      </c>
      <c r="E402" s="10" t="s">
        <v>3</v>
      </c>
      <c r="F402" s="11"/>
      <c r="G402" s="17"/>
      <c r="H402" s="90"/>
      <c r="I402" s="109"/>
      <c r="J402" s="109"/>
      <c r="K402" s="114">
        <v>72952</v>
      </c>
      <c r="L402" s="114">
        <v>90</v>
      </c>
      <c r="M402" s="114">
        <f>K402*L402</f>
        <v>6565680</v>
      </c>
      <c r="N402" s="114">
        <f>M402*35%</f>
        <v>2297988</v>
      </c>
      <c r="O402" s="114">
        <f>N402/M402*100</f>
        <v>35</v>
      </c>
    </row>
    <row r="403" spans="1:15" s="6" customFormat="1" ht="20.25" customHeight="1" x14ac:dyDescent="0.25">
      <c r="A403" s="119"/>
      <c r="B403" s="119"/>
      <c r="C403" s="130"/>
      <c r="D403" s="72" t="s">
        <v>1028</v>
      </c>
      <c r="E403" s="10" t="s">
        <v>4</v>
      </c>
      <c r="F403" s="11"/>
      <c r="G403" s="17"/>
      <c r="H403" s="90"/>
      <c r="I403" s="109"/>
      <c r="J403" s="109"/>
      <c r="K403" s="114"/>
      <c r="L403" s="114"/>
      <c r="M403" s="114"/>
      <c r="N403" s="114"/>
      <c r="O403" s="114"/>
    </row>
    <row r="404" spans="1:15" s="6" customFormat="1" ht="20.25" customHeight="1" x14ac:dyDescent="0.25">
      <c r="A404" s="119"/>
      <c r="B404" s="119"/>
      <c r="C404" s="130"/>
      <c r="D404" s="72" t="s">
        <v>1029</v>
      </c>
      <c r="E404" s="10" t="s">
        <v>5</v>
      </c>
      <c r="F404" s="11"/>
      <c r="G404" s="63"/>
      <c r="H404" s="70"/>
      <c r="I404" s="109"/>
      <c r="J404" s="109"/>
      <c r="K404" s="114"/>
      <c r="L404" s="114"/>
      <c r="M404" s="114"/>
      <c r="N404" s="114"/>
      <c r="O404" s="114"/>
    </row>
    <row r="405" spans="1:15" s="6" customFormat="1" ht="24.75" customHeight="1" x14ac:dyDescent="0.25">
      <c r="A405" s="119"/>
      <c r="B405" s="119"/>
      <c r="C405" s="130"/>
      <c r="D405" s="72" t="s">
        <v>1030</v>
      </c>
      <c r="E405" s="10" t="s">
        <v>6</v>
      </c>
      <c r="F405" s="11"/>
      <c r="G405" s="63"/>
      <c r="H405" s="70"/>
      <c r="I405" s="109"/>
      <c r="J405" s="109"/>
      <c r="K405" s="114"/>
      <c r="L405" s="114"/>
      <c r="M405" s="114"/>
      <c r="N405" s="114"/>
      <c r="O405" s="114"/>
    </row>
    <row r="406" spans="1:15" s="6" customFormat="1" ht="35.25" customHeight="1" x14ac:dyDescent="0.25">
      <c r="A406" s="123"/>
      <c r="B406" s="123"/>
      <c r="C406" s="152"/>
      <c r="D406" s="73" t="s">
        <v>1031</v>
      </c>
      <c r="E406" s="10" t="s">
        <v>5</v>
      </c>
      <c r="F406" s="12"/>
      <c r="G406" s="60"/>
      <c r="H406" s="24"/>
      <c r="I406" s="110"/>
      <c r="J406" s="110"/>
      <c r="K406" s="114"/>
      <c r="L406" s="114"/>
      <c r="M406" s="114"/>
      <c r="N406" s="114"/>
      <c r="O406" s="114"/>
    </row>
    <row r="407" spans="1:15" s="6" customFormat="1" ht="24" customHeight="1" x14ac:dyDescent="0.25">
      <c r="A407" s="110">
        <f>A402+1</f>
        <v>82</v>
      </c>
      <c r="B407" s="110" t="s">
        <v>1450</v>
      </c>
      <c r="C407" s="129">
        <v>6</v>
      </c>
      <c r="D407" s="72" t="s">
        <v>2023</v>
      </c>
      <c r="E407" s="10" t="s">
        <v>3</v>
      </c>
      <c r="F407" s="67"/>
      <c r="G407" s="74"/>
      <c r="H407" s="70"/>
      <c r="I407" s="109"/>
      <c r="J407" s="109"/>
      <c r="K407" s="110">
        <v>72952</v>
      </c>
      <c r="L407" s="114">
        <v>108</v>
      </c>
      <c r="M407" s="114">
        <f>K407*L407</f>
        <v>7878816</v>
      </c>
      <c r="N407" s="114">
        <f>M407*35%</f>
        <v>2757585.5999999996</v>
      </c>
      <c r="O407" s="114">
        <f>N407/M407*100</f>
        <v>35</v>
      </c>
    </row>
    <row r="408" spans="1:15" s="6" customFormat="1" ht="24" customHeight="1" x14ac:dyDescent="0.25">
      <c r="A408" s="119"/>
      <c r="B408" s="119"/>
      <c r="C408" s="130"/>
      <c r="D408" s="72" t="s">
        <v>1032</v>
      </c>
      <c r="E408" s="10" t="s">
        <v>4</v>
      </c>
      <c r="F408" s="67"/>
      <c r="G408" s="74"/>
      <c r="H408" s="70"/>
      <c r="I408" s="109"/>
      <c r="J408" s="109"/>
      <c r="K408" s="119"/>
      <c r="L408" s="114"/>
      <c r="M408" s="114"/>
      <c r="N408" s="114"/>
      <c r="O408" s="114"/>
    </row>
    <row r="409" spans="1:15" s="6" customFormat="1" ht="24" customHeight="1" x14ac:dyDescent="0.25">
      <c r="A409" s="119"/>
      <c r="B409" s="119"/>
      <c r="C409" s="130"/>
      <c r="D409" s="72" t="s">
        <v>1033</v>
      </c>
      <c r="E409" s="10" t="s">
        <v>5</v>
      </c>
      <c r="F409" s="67"/>
      <c r="G409" s="58"/>
      <c r="H409" s="70"/>
      <c r="I409" s="109"/>
      <c r="J409" s="109"/>
      <c r="K409" s="119"/>
      <c r="L409" s="114"/>
      <c r="M409" s="114"/>
      <c r="N409" s="114"/>
      <c r="O409" s="114"/>
    </row>
    <row r="410" spans="1:15" s="6" customFormat="1" ht="22.5" customHeight="1" x14ac:dyDescent="0.25">
      <c r="A410" s="119"/>
      <c r="B410" s="119"/>
      <c r="C410" s="130"/>
      <c r="D410" s="72" t="s">
        <v>1034</v>
      </c>
      <c r="E410" s="10" t="s">
        <v>5</v>
      </c>
      <c r="F410" s="67"/>
      <c r="G410" s="58"/>
      <c r="H410" s="70"/>
      <c r="I410" s="109"/>
      <c r="J410" s="109"/>
      <c r="K410" s="119"/>
      <c r="L410" s="114"/>
      <c r="M410" s="114"/>
      <c r="N410" s="114"/>
      <c r="O410" s="114"/>
    </row>
    <row r="411" spans="1:15" s="6" customFormat="1" ht="21.75" customHeight="1" x14ac:dyDescent="0.25">
      <c r="A411" s="119"/>
      <c r="B411" s="119"/>
      <c r="C411" s="130"/>
      <c r="D411" s="72" t="s">
        <v>1035</v>
      </c>
      <c r="E411" s="10" t="s">
        <v>5</v>
      </c>
      <c r="F411" s="67"/>
      <c r="G411" s="58"/>
      <c r="H411" s="70"/>
      <c r="I411" s="109"/>
      <c r="J411" s="109"/>
      <c r="K411" s="119"/>
      <c r="L411" s="114"/>
      <c r="M411" s="114"/>
      <c r="N411" s="114"/>
      <c r="O411" s="114"/>
    </row>
    <row r="412" spans="1:15" s="6" customFormat="1" ht="21" customHeight="1" x14ac:dyDescent="0.25">
      <c r="A412" s="123"/>
      <c r="B412" s="123"/>
      <c r="C412" s="152"/>
      <c r="D412" s="73" t="s">
        <v>1036</v>
      </c>
      <c r="E412" s="13" t="s">
        <v>6</v>
      </c>
      <c r="F412" s="54"/>
      <c r="G412" s="51"/>
      <c r="H412" s="24"/>
      <c r="I412" s="110"/>
      <c r="J412" s="110"/>
      <c r="K412" s="119"/>
      <c r="L412" s="114"/>
      <c r="M412" s="114"/>
      <c r="N412" s="114"/>
      <c r="O412" s="114"/>
    </row>
    <row r="413" spans="1:15" s="6" customFormat="1" ht="21" customHeight="1" x14ac:dyDescent="0.25">
      <c r="A413" s="110">
        <f>A407+1</f>
        <v>83</v>
      </c>
      <c r="B413" s="110" t="s">
        <v>1451</v>
      </c>
      <c r="C413" s="129">
        <v>5</v>
      </c>
      <c r="D413" s="72" t="s">
        <v>2024</v>
      </c>
      <c r="E413" s="58" t="s">
        <v>3</v>
      </c>
      <c r="F413" s="67"/>
      <c r="G413" s="74"/>
      <c r="H413" s="70"/>
      <c r="I413" s="109"/>
      <c r="J413" s="109"/>
      <c r="K413" s="114">
        <v>72952</v>
      </c>
      <c r="L413" s="114">
        <v>90</v>
      </c>
      <c r="M413" s="114">
        <f>K413*L413</f>
        <v>6565680</v>
      </c>
      <c r="N413" s="114">
        <f>M413*35%</f>
        <v>2297988</v>
      </c>
      <c r="O413" s="114">
        <f>N413/M413*100</f>
        <v>35</v>
      </c>
    </row>
    <row r="414" spans="1:15" s="6" customFormat="1" ht="32.25" customHeight="1" x14ac:dyDescent="0.25">
      <c r="A414" s="119"/>
      <c r="B414" s="119"/>
      <c r="C414" s="130"/>
      <c r="D414" s="72" t="s">
        <v>1051</v>
      </c>
      <c r="E414" s="58" t="s">
        <v>4</v>
      </c>
      <c r="F414" s="67"/>
      <c r="G414" s="74"/>
      <c r="H414" s="70"/>
      <c r="I414" s="109"/>
      <c r="J414" s="109"/>
      <c r="K414" s="114"/>
      <c r="L414" s="114"/>
      <c r="M414" s="114"/>
      <c r="N414" s="114"/>
      <c r="O414" s="114"/>
    </row>
    <row r="415" spans="1:15" s="6" customFormat="1" ht="20.25" customHeight="1" x14ac:dyDescent="0.25">
      <c r="A415" s="119"/>
      <c r="B415" s="119"/>
      <c r="C415" s="130"/>
      <c r="D415" s="72" t="s">
        <v>1052</v>
      </c>
      <c r="E415" s="58" t="s">
        <v>5</v>
      </c>
      <c r="F415" s="67"/>
      <c r="G415" s="58"/>
      <c r="H415" s="70"/>
      <c r="I415" s="109"/>
      <c r="J415" s="109"/>
      <c r="K415" s="114"/>
      <c r="L415" s="114"/>
      <c r="M415" s="114"/>
      <c r="N415" s="114"/>
      <c r="O415" s="114"/>
    </row>
    <row r="416" spans="1:15" s="6" customFormat="1" ht="17.25" customHeight="1" x14ac:dyDescent="0.25">
      <c r="A416" s="119"/>
      <c r="B416" s="119"/>
      <c r="C416" s="130"/>
      <c r="D416" s="72" t="s">
        <v>1053</v>
      </c>
      <c r="E416" s="58" t="s">
        <v>6</v>
      </c>
      <c r="F416" s="67"/>
      <c r="G416" s="58"/>
      <c r="H416" s="70"/>
      <c r="I416" s="109"/>
      <c r="J416" s="109"/>
      <c r="K416" s="114"/>
      <c r="L416" s="114"/>
      <c r="M416" s="114"/>
      <c r="N416" s="114"/>
      <c r="O416" s="114"/>
    </row>
    <row r="417" spans="1:15" s="6" customFormat="1" ht="21" customHeight="1" x14ac:dyDescent="0.25">
      <c r="A417" s="123"/>
      <c r="B417" s="123"/>
      <c r="C417" s="152"/>
      <c r="D417" s="73" t="s">
        <v>1054</v>
      </c>
      <c r="E417" s="51" t="s">
        <v>6</v>
      </c>
      <c r="F417" s="54"/>
      <c r="G417" s="51"/>
      <c r="H417" s="24"/>
      <c r="I417" s="109"/>
      <c r="J417" s="109"/>
      <c r="K417" s="114"/>
      <c r="L417" s="114"/>
      <c r="M417" s="114"/>
      <c r="N417" s="114"/>
      <c r="O417" s="114"/>
    </row>
    <row r="418" spans="1:15" s="6" customFormat="1" ht="18.75" customHeight="1" x14ac:dyDescent="0.25">
      <c r="A418" s="110">
        <f>A413+1</f>
        <v>84</v>
      </c>
      <c r="B418" s="110" t="s">
        <v>1452</v>
      </c>
      <c r="C418" s="129">
        <v>4</v>
      </c>
      <c r="D418" s="72" t="s">
        <v>2025</v>
      </c>
      <c r="E418" s="58" t="s">
        <v>7</v>
      </c>
      <c r="F418" s="67"/>
      <c r="G418" s="74"/>
      <c r="H418" s="64"/>
      <c r="I418" s="110"/>
      <c r="J418" s="110"/>
      <c r="K418" s="128">
        <v>72952</v>
      </c>
      <c r="L418" s="114">
        <v>72</v>
      </c>
      <c r="M418" s="114">
        <f>K418*L418</f>
        <v>5252544</v>
      </c>
      <c r="N418" s="114">
        <f>M418*35%</f>
        <v>1838390.4</v>
      </c>
      <c r="O418" s="114">
        <f>N418/M418*100</f>
        <v>35</v>
      </c>
    </row>
    <row r="419" spans="1:15" s="6" customFormat="1" ht="21" customHeight="1" x14ac:dyDescent="0.25">
      <c r="A419" s="119"/>
      <c r="B419" s="119"/>
      <c r="C419" s="130"/>
      <c r="D419" s="72" t="s">
        <v>1057</v>
      </c>
      <c r="E419" s="58" t="s">
        <v>5</v>
      </c>
      <c r="F419" s="67"/>
      <c r="G419" s="58"/>
      <c r="H419" s="64"/>
      <c r="I419" s="119"/>
      <c r="J419" s="119"/>
      <c r="K419" s="114"/>
      <c r="L419" s="114"/>
      <c r="M419" s="114"/>
      <c r="N419" s="114"/>
      <c r="O419" s="114"/>
    </row>
    <row r="420" spans="1:15" s="6" customFormat="1" ht="20.25" customHeight="1" x14ac:dyDescent="0.25">
      <c r="A420" s="119"/>
      <c r="B420" s="119"/>
      <c r="C420" s="130"/>
      <c r="D420" s="72" t="s">
        <v>1058</v>
      </c>
      <c r="E420" s="58" t="s">
        <v>6</v>
      </c>
      <c r="F420" s="67"/>
      <c r="G420" s="58"/>
      <c r="H420" s="64"/>
      <c r="I420" s="119"/>
      <c r="J420" s="119"/>
      <c r="K420" s="114"/>
      <c r="L420" s="114"/>
      <c r="M420" s="114"/>
      <c r="N420" s="114"/>
      <c r="O420" s="114"/>
    </row>
    <row r="421" spans="1:15" s="6" customFormat="1" ht="21.75" customHeight="1" x14ac:dyDescent="0.25">
      <c r="A421" s="123"/>
      <c r="B421" s="123"/>
      <c r="C421" s="152"/>
      <c r="D421" s="73" t="s">
        <v>1059</v>
      </c>
      <c r="E421" s="51" t="s">
        <v>6</v>
      </c>
      <c r="F421" s="54"/>
      <c r="G421" s="51"/>
      <c r="H421" s="65"/>
      <c r="I421" s="119"/>
      <c r="J421" s="119"/>
      <c r="K421" s="114"/>
      <c r="L421" s="114"/>
      <c r="M421" s="114"/>
      <c r="N421" s="114"/>
      <c r="O421" s="114"/>
    </row>
    <row r="422" spans="1:15" s="6" customFormat="1" ht="16.5" customHeight="1" x14ac:dyDescent="0.25">
      <c r="A422" s="110">
        <f>A418+1</f>
        <v>85</v>
      </c>
      <c r="B422" s="110" t="s">
        <v>1453</v>
      </c>
      <c r="C422" s="110">
        <v>5</v>
      </c>
      <c r="D422" s="72" t="s">
        <v>2026</v>
      </c>
      <c r="E422" s="58" t="s">
        <v>3</v>
      </c>
      <c r="F422" s="67"/>
      <c r="G422" s="74"/>
      <c r="H422" s="70"/>
      <c r="I422" s="110"/>
      <c r="J422" s="110"/>
      <c r="K422" s="114">
        <v>72952</v>
      </c>
      <c r="L422" s="114">
        <v>90</v>
      </c>
      <c r="M422" s="114">
        <f>K422*L422</f>
        <v>6565680</v>
      </c>
      <c r="N422" s="114">
        <f>M422*35%</f>
        <v>2297988</v>
      </c>
      <c r="O422" s="114">
        <f>N422/M422*100</f>
        <v>35</v>
      </c>
    </row>
    <row r="423" spans="1:15" s="6" customFormat="1" ht="17.25" customHeight="1" x14ac:dyDescent="0.25">
      <c r="A423" s="119"/>
      <c r="B423" s="119"/>
      <c r="C423" s="119"/>
      <c r="D423" s="72" t="s">
        <v>1074</v>
      </c>
      <c r="E423" s="58" t="s">
        <v>6</v>
      </c>
      <c r="F423" s="67"/>
      <c r="G423" s="58"/>
      <c r="H423" s="70"/>
      <c r="I423" s="119"/>
      <c r="J423" s="119"/>
      <c r="K423" s="114"/>
      <c r="L423" s="114"/>
      <c r="M423" s="114"/>
      <c r="N423" s="114"/>
      <c r="O423" s="114"/>
    </row>
    <row r="424" spans="1:15" s="6" customFormat="1" ht="20.25" customHeight="1" x14ac:dyDescent="0.25">
      <c r="A424" s="119"/>
      <c r="B424" s="119"/>
      <c r="C424" s="119"/>
      <c r="D424" s="72" t="s">
        <v>1075</v>
      </c>
      <c r="E424" s="58" t="s">
        <v>5</v>
      </c>
      <c r="F424" s="67"/>
      <c r="G424" s="58"/>
      <c r="H424" s="70"/>
      <c r="I424" s="119"/>
      <c r="J424" s="119"/>
      <c r="K424" s="114"/>
      <c r="L424" s="114"/>
      <c r="M424" s="114"/>
      <c r="N424" s="114"/>
      <c r="O424" s="114"/>
    </row>
    <row r="425" spans="1:15" s="6" customFormat="1" ht="22.5" customHeight="1" x14ac:dyDescent="0.25">
      <c r="A425" s="119"/>
      <c r="B425" s="119"/>
      <c r="C425" s="119"/>
      <c r="D425" s="73" t="s">
        <v>1076</v>
      </c>
      <c r="E425" s="51" t="s">
        <v>5</v>
      </c>
      <c r="F425" s="54"/>
      <c r="G425" s="51"/>
      <c r="H425" s="24"/>
      <c r="I425" s="119"/>
      <c r="J425" s="119"/>
      <c r="K425" s="114"/>
      <c r="L425" s="114"/>
      <c r="M425" s="114"/>
      <c r="N425" s="114"/>
      <c r="O425" s="114"/>
    </row>
    <row r="426" spans="1:15" s="6" customFormat="1" ht="21" customHeight="1" x14ac:dyDescent="0.25">
      <c r="A426" s="123"/>
      <c r="B426" s="123"/>
      <c r="C426" s="123"/>
      <c r="D426" s="73" t="s">
        <v>1356</v>
      </c>
      <c r="E426" s="51" t="s">
        <v>6</v>
      </c>
      <c r="F426" s="54"/>
      <c r="G426" s="51"/>
      <c r="H426" s="24"/>
      <c r="I426" s="119"/>
      <c r="J426" s="119"/>
      <c r="K426" s="114"/>
      <c r="L426" s="114"/>
      <c r="M426" s="114"/>
      <c r="N426" s="114"/>
      <c r="O426" s="114"/>
    </row>
    <row r="427" spans="1:15" s="6" customFormat="1" ht="22.5" customHeight="1" x14ac:dyDescent="0.25">
      <c r="A427" s="110">
        <f xml:space="preserve"> SUM(A422+1)</f>
        <v>86</v>
      </c>
      <c r="B427" s="110" t="s">
        <v>1454</v>
      </c>
      <c r="C427" s="129">
        <v>5</v>
      </c>
      <c r="D427" s="72" t="s">
        <v>2027</v>
      </c>
      <c r="E427" s="58" t="s">
        <v>4</v>
      </c>
      <c r="F427" s="67"/>
      <c r="G427" s="74"/>
      <c r="H427" s="70"/>
      <c r="I427" s="109"/>
      <c r="J427" s="109"/>
      <c r="K427" s="114">
        <v>72952</v>
      </c>
      <c r="L427" s="114">
        <v>90</v>
      </c>
      <c r="M427" s="114">
        <f>K427*L427</f>
        <v>6565680</v>
      </c>
      <c r="N427" s="114">
        <f>M427*35%</f>
        <v>2297988</v>
      </c>
      <c r="O427" s="114">
        <f>N427/M427*100</f>
        <v>35</v>
      </c>
    </row>
    <row r="428" spans="1:15" s="6" customFormat="1" ht="21" customHeight="1" x14ac:dyDescent="0.25">
      <c r="A428" s="119"/>
      <c r="B428" s="119"/>
      <c r="C428" s="130"/>
      <c r="D428" s="72" t="s">
        <v>1091</v>
      </c>
      <c r="E428" s="58" t="s">
        <v>3</v>
      </c>
      <c r="F428" s="67"/>
      <c r="G428" s="74"/>
      <c r="H428" s="70"/>
      <c r="I428" s="109"/>
      <c r="J428" s="109"/>
      <c r="K428" s="114"/>
      <c r="L428" s="114"/>
      <c r="M428" s="114"/>
      <c r="N428" s="114"/>
      <c r="O428" s="114"/>
    </row>
    <row r="429" spans="1:15" s="6" customFormat="1" ht="20.25" customHeight="1" x14ac:dyDescent="0.25">
      <c r="A429" s="119"/>
      <c r="B429" s="119"/>
      <c r="C429" s="130"/>
      <c r="D429" s="72" t="s">
        <v>1092</v>
      </c>
      <c r="E429" s="58" t="s">
        <v>5</v>
      </c>
      <c r="F429" s="67"/>
      <c r="G429" s="58"/>
      <c r="H429" s="70"/>
      <c r="I429" s="109"/>
      <c r="J429" s="109"/>
      <c r="K429" s="114"/>
      <c r="L429" s="114"/>
      <c r="M429" s="114"/>
      <c r="N429" s="114"/>
      <c r="O429" s="114"/>
    </row>
    <row r="430" spans="1:15" s="6" customFormat="1" ht="22.5" customHeight="1" x14ac:dyDescent="0.25">
      <c r="A430" s="119"/>
      <c r="B430" s="119"/>
      <c r="C430" s="130"/>
      <c r="D430" s="72" t="s">
        <v>1093</v>
      </c>
      <c r="E430" s="58" t="s">
        <v>6</v>
      </c>
      <c r="F430" s="67"/>
      <c r="G430" s="58"/>
      <c r="H430" s="70"/>
      <c r="I430" s="109"/>
      <c r="J430" s="109"/>
      <c r="K430" s="114"/>
      <c r="L430" s="114"/>
      <c r="M430" s="114"/>
      <c r="N430" s="114"/>
      <c r="O430" s="114"/>
    </row>
    <row r="431" spans="1:15" s="6" customFormat="1" ht="19.5" customHeight="1" x14ac:dyDescent="0.25">
      <c r="A431" s="123"/>
      <c r="B431" s="123"/>
      <c r="C431" s="152"/>
      <c r="D431" s="73" t="s">
        <v>1094</v>
      </c>
      <c r="E431" s="51" t="s">
        <v>5</v>
      </c>
      <c r="F431" s="54"/>
      <c r="G431" s="51"/>
      <c r="H431" s="24"/>
      <c r="I431" s="110"/>
      <c r="J431" s="110"/>
      <c r="K431" s="114"/>
      <c r="L431" s="114"/>
      <c r="M431" s="114"/>
      <c r="N431" s="114"/>
      <c r="O431" s="114"/>
    </row>
    <row r="432" spans="1:15" s="6" customFormat="1" ht="21" customHeight="1" x14ac:dyDescent="0.25">
      <c r="A432" s="110">
        <f>A427+1</f>
        <v>87</v>
      </c>
      <c r="B432" s="110" t="s">
        <v>1455</v>
      </c>
      <c r="C432" s="129">
        <v>5</v>
      </c>
      <c r="D432" s="72" t="s">
        <v>2028</v>
      </c>
      <c r="E432" s="58" t="s">
        <v>3</v>
      </c>
      <c r="F432" s="67"/>
      <c r="G432" s="74"/>
      <c r="H432" s="70"/>
      <c r="I432" s="110"/>
      <c r="J432" s="110"/>
      <c r="K432" s="114">
        <v>72952</v>
      </c>
      <c r="L432" s="114">
        <v>90</v>
      </c>
      <c r="M432" s="114">
        <f>K432*L432</f>
        <v>6565680</v>
      </c>
      <c r="N432" s="114">
        <f>M432*35%</f>
        <v>2297988</v>
      </c>
      <c r="O432" s="114">
        <f>N432/M432*100</f>
        <v>35</v>
      </c>
    </row>
    <row r="433" spans="1:15" s="6" customFormat="1" ht="21" customHeight="1" x14ac:dyDescent="0.25">
      <c r="A433" s="119"/>
      <c r="B433" s="119"/>
      <c r="C433" s="130"/>
      <c r="D433" s="72" t="s">
        <v>1103</v>
      </c>
      <c r="E433" s="58" t="s">
        <v>4</v>
      </c>
      <c r="F433" s="67"/>
      <c r="G433" s="74"/>
      <c r="H433" s="70"/>
      <c r="I433" s="119"/>
      <c r="J433" s="119"/>
      <c r="K433" s="114"/>
      <c r="L433" s="114"/>
      <c r="M433" s="114"/>
      <c r="N433" s="114"/>
      <c r="O433" s="114"/>
    </row>
    <row r="434" spans="1:15" s="6" customFormat="1" ht="21" customHeight="1" x14ac:dyDescent="0.25">
      <c r="A434" s="119"/>
      <c r="B434" s="119"/>
      <c r="C434" s="130"/>
      <c r="D434" s="72" t="s">
        <v>1104</v>
      </c>
      <c r="E434" s="58" t="s">
        <v>6</v>
      </c>
      <c r="F434" s="67"/>
      <c r="G434" s="58"/>
      <c r="H434" s="70"/>
      <c r="I434" s="119"/>
      <c r="J434" s="119"/>
      <c r="K434" s="114"/>
      <c r="L434" s="114"/>
      <c r="M434" s="114"/>
      <c r="N434" s="114"/>
      <c r="O434" s="114"/>
    </row>
    <row r="435" spans="1:15" s="6" customFormat="1" ht="29.25" customHeight="1" x14ac:dyDescent="0.25">
      <c r="A435" s="119"/>
      <c r="B435" s="119"/>
      <c r="C435" s="130"/>
      <c r="D435" s="72" t="s">
        <v>1105</v>
      </c>
      <c r="E435" s="58" t="s">
        <v>5</v>
      </c>
      <c r="F435" s="67"/>
      <c r="G435" s="58"/>
      <c r="H435" s="70"/>
      <c r="I435" s="119"/>
      <c r="J435" s="119"/>
      <c r="K435" s="114"/>
      <c r="L435" s="114"/>
      <c r="M435" s="114"/>
      <c r="N435" s="114"/>
      <c r="O435" s="114"/>
    </row>
    <row r="436" spans="1:15" s="6" customFormat="1" ht="20.25" customHeight="1" x14ac:dyDescent="0.25">
      <c r="A436" s="123"/>
      <c r="B436" s="123"/>
      <c r="C436" s="152"/>
      <c r="D436" s="73" t="s">
        <v>1106</v>
      </c>
      <c r="E436" s="51" t="s">
        <v>6</v>
      </c>
      <c r="F436" s="54"/>
      <c r="G436" s="51"/>
      <c r="H436" s="24"/>
      <c r="I436" s="119"/>
      <c r="J436" s="119"/>
      <c r="K436" s="114"/>
      <c r="L436" s="114"/>
      <c r="M436" s="114"/>
      <c r="N436" s="114"/>
      <c r="O436" s="114"/>
    </row>
    <row r="437" spans="1:15" s="6" customFormat="1" ht="15" customHeight="1" x14ac:dyDescent="0.25">
      <c r="A437" s="110">
        <f>A432+1</f>
        <v>88</v>
      </c>
      <c r="B437" s="110" t="s">
        <v>1456</v>
      </c>
      <c r="C437" s="129">
        <v>5</v>
      </c>
      <c r="D437" s="72" t="s">
        <v>2029</v>
      </c>
      <c r="E437" s="58" t="s">
        <v>3</v>
      </c>
      <c r="F437" s="67"/>
      <c r="G437" s="74"/>
      <c r="H437" s="70"/>
      <c r="I437" s="109"/>
      <c r="J437" s="109"/>
      <c r="K437" s="114">
        <v>72952</v>
      </c>
      <c r="L437" s="114">
        <v>90</v>
      </c>
      <c r="M437" s="114">
        <f>K437*L437</f>
        <v>6565680</v>
      </c>
      <c r="N437" s="114">
        <f>M437*35%</f>
        <v>2297988</v>
      </c>
      <c r="O437" s="114">
        <f>N437/M437*100</f>
        <v>35</v>
      </c>
    </row>
    <row r="438" spans="1:15" s="6" customFormat="1" ht="24" customHeight="1" x14ac:dyDescent="0.25">
      <c r="A438" s="119"/>
      <c r="B438" s="119"/>
      <c r="C438" s="130"/>
      <c r="D438" s="72" t="s">
        <v>1115</v>
      </c>
      <c r="E438" s="58" t="s">
        <v>4</v>
      </c>
      <c r="F438" s="67"/>
      <c r="G438" s="74"/>
      <c r="H438" s="70"/>
      <c r="I438" s="109"/>
      <c r="J438" s="109"/>
      <c r="K438" s="114"/>
      <c r="L438" s="114"/>
      <c r="M438" s="114"/>
      <c r="N438" s="114"/>
      <c r="O438" s="114"/>
    </row>
    <row r="439" spans="1:15" s="6" customFormat="1" ht="20.25" customHeight="1" x14ac:dyDescent="0.25">
      <c r="A439" s="119"/>
      <c r="B439" s="119"/>
      <c r="C439" s="130"/>
      <c r="D439" s="72" t="s">
        <v>1116</v>
      </c>
      <c r="E439" s="58" t="s">
        <v>6</v>
      </c>
      <c r="F439" s="67"/>
      <c r="G439" s="58"/>
      <c r="H439" s="70"/>
      <c r="I439" s="109"/>
      <c r="J439" s="109"/>
      <c r="K439" s="114"/>
      <c r="L439" s="114"/>
      <c r="M439" s="114"/>
      <c r="N439" s="114"/>
      <c r="O439" s="114"/>
    </row>
    <row r="440" spans="1:15" s="6" customFormat="1" ht="24" customHeight="1" x14ac:dyDescent="0.25">
      <c r="A440" s="119"/>
      <c r="B440" s="119"/>
      <c r="C440" s="130"/>
      <c r="D440" s="72" t="s">
        <v>1117</v>
      </c>
      <c r="E440" s="58" t="s">
        <v>5</v>
      </c>
      <c r="F440" s="67"/>
      <c r="G440" s="58"/>
      <c r="H440" s="70"/>
      <c r="I440" s="109"/>
      <c r="J440" s="109"/>
      <c r="K440" s="114"/>
      <c r="L440" s="114"/>
      <c r="M440" s="114"/>
      <c r="N440" s="114"/>
      <c r="O440" s="114"/>
    </row>
    <row r="441" spans="1:15" s="6" customFormat="1" ht="21.75" customHeight="1" x14ac:dyDescent="0.25">
      <c r="A441" s="123"/>
      <c r="B441" s="123"/>
      <c r="C441" s="152"/>
      <c r="D441" s="72" t="s">
        <v>1118</v>
      </c>
      <c r="E441" s="58" t="s">
        <v>6</v>
      </c>
      <c r="F441" s="67"/>
      <c r="G441" s="58"/>
      <c r="H441" s="70"/>
      <c r="I441" s="109"/>
      <c r="J441" s="109"/>
      <c r="K441" s="114"/>
      <c r="L441" s="114"/>
      <c r="M441" s="114"/>
      <c r="N441" s="114"/>
      <c r="O441" s="114"/>
    </row>
    <row r="442" spans="1:15" s="6" customFormat="1" ht="28.5" customHeight="1" x14ac:dyDescent="0.25">
      <c r="A442" s="110">
        <f>A437+1</f>
        <v>89</v>
      </c>
      <c r="B442" s="110" t="s">
        <v>1457</v>
      </c>
      <c r="C442" s="129">
        <v>5</v>
      </c>
      <c r="D442" s="72" t="s">
        <v>2030</v>
      </c>
      <c r="E442" s="58" t="s">
        <v>3</v>
      </c>
      <c r="F442" s="67"/>
      <c r="G442" s="74"/>
      <c r="H442" s="70"/>
      <c r="I442" s="109"/>
      <c r="J442" s="109"/>
      <c r="K442" s="114">
        <v>72952</v>
      </c>
      <c r="L442" s="114">
        <v>90</v>
      </c>
      <c r="M442" s="114">
        <f>K442*L442</f>
        <v>6565680</v>
      </c>
      <c r="N442" s="114">
        <f>M442*35%</f>
        <v>2297988</v>
      </c>
      <c r="O442" s="114">
        <f>N442/M442*100</f>
        <v>35</v>
      </c>
    </row>
    <row r="443" spans="1:15" s="6" customFormat="1" ht="22.5" customHeight="1" x14ac:dyDescent="0.25">
      <c r="A443" s="119"/>
      <c r="B443" s="119"/>
      <c r="C443" s="130"/>
      <c r="D443" s="72" t="s">
        <v>1122</v>
      </c>
      <c r="E443" s="58" t="s">
        <v>4</v>
      </c>
      <c r="F443" s="67"/>
      <c r="G443" s="74"/>
      <c r="H443" s="70"/>
      <c r="I443" s="109"/>
      <c r="J443" s="109"/>
      <c r="K443" s="114"/>
      <c r="L443" s="114"/>
      <c r="M443" s="114"/>
      <c r="N443" s="114"/>
      <c r="O443" s="114"/>
    </row>
    <row r="444" spans="1:15" s="6" customFormat="1" ht="18" customHeight="1" x14ac:dyDescent="0.25">
      <c r="A444" s="119"/>
      <c r="B444" s="119"/>
      <c r="C444" s="130"/>
      <c r="D444" s="72" t="s">
        <v>1123</v>
      </c>
      <c r="E444" s="58" t="s">
        <v>6</v>
      </c>
      <c r="F444" s="67"/>
      <c r="G444" s="58"/>
      <c r="H444" s="70"/>
      <c r="I444" s="109"/>
      <c r="J444" s="109"/>
      <c r="K444" s="114"/>
      <c r="L444" s="114"/>
      <c r="M444" s="114"/>
      <c r="N444" s="114"/>
      <c r="O444" s="114"/>
    </row>
    <row r="445" spans="1:15" s="6" customFormat="1" ht="32.25" customHeight="1" x14ac:dyDescent="0.25">
      <c r="A445" s="119"/>
      <c r="B445" s="119"/>
      <c r="C445" s="130"/>
      <c r="D445" s="73" t="s">
        <v>1124</v>
      </c>
      <c r="E445" s="51" t="s">
        <v>5</v>
      </c>
      <c r="F445" s="54"/>
      <c r="G445" s="51"/>
      <c r="H445" s="24"/>
      <c r="I445" s="110"/>
      <c r="J445" s="110"/>
      <c r="K445" s="114"/>
      <c r="L445" s="114"/>
      <c r="M445" s="114"/>
      <c r="N445" s="114"/>
      <c r="O445" s="114"/>
    </row>
    <row r="446" spans="1:15" s="6" customFormat="1" ht="21" customHeight="1" x14ac:dyDescent="0.25">
      <c r="A446" s="123"/>
      <c r="B446" s="123"/>
      <c r="C446" s="152"/>
      <c r="D446" s="73" t="s">
        <v>1151</v>
      </c>
      <c r="E446" s="51" t="s">
        <v>5</v>
      </c>
      <c r="F446" s="54"/>
      <c r="G446" s="51"/>
      <c r="H446" s="24"/>
      <c r="I446" s="110"/>
      <c r="J446" s="110"/>
      <c r="K446" s="114"/>
      <c r="L446" s="114"/>
      <c r="M446" s="114"/>
      <c r="N446" s="114"/>
      <c r="O446" s="114"/>
    </row>
    <row r="447" spans="1:15" s="6" customFormat="1" ht="16.5" customHeight="1" x14ac:dyDescent="0.25">
      <c r="A447" s="110">
        <f xml:space="preserve"> A442+1</f>
        <v>90</v>
      </c>
      <c r="B447" s="110" t="s">
        <v>1458</v>
      </c>
      <c r="C447" s="129">
        <v>5</v>
      </c>
      <c r="D447" s="83" t="s">
        <v>2031</v>
      </c>
      <c r="E447" s="95" t="s">
        <v>4</v>
      </c>
      <c r="F447" s="96"/>
      <c r="G447" s="97"/>
      <c r="H447" s="98"/>
      <c r="I447" s="146"/>
      <c r="J447" s="146"/>
      <c r="K447" s="114">
        <v>72952</v>
      </c>
      <c r="L447" s="114">
        <v>90</v>
      </c>
      <c r="M447" s="114">
        <f>K447*L447</f>
        <v>6565680</v>
      </c>
      <c r="N447" s="114">
        <f>M447*35%</f>
        <v>2297988</v>
      </c>
      <c r="O447" s="114">
        <f>N447/M447*100</f>
        <v>35</v>
      </c>
    </row>
    <row r="448" spans="1:15" s="6" customFormat="1" ht="22.5" customHeight="1" x14ac:dyDescent="0.25">
      <c r="A448" s="119"/>
      <c r="B448" s="119"/>
      <c r="C448" s="130"/>
      <c r="D448" s="83" t="s">
        <v>1170</v>
      </c>
      <c r="E448" s="95" t="s">
        <v>3</v>
      </c>
      <c r="F448" s="96"/>
      <c r="G448" s="97"/>
      <c r="H448" s="98"/>
      <c r="I448" s="146"/>
      <c r="J448" s="146"/>
      <c r="K448" s="114"/>
      <c r="L448" s="114"/>
      <c r="M448" s="114"/>
      <c r="N448" s="114"/>
      <c r="O448" s="114"/>
    </row>
    <row r="449" spans="1:15" s="6" customFormat="1" ht="22.5" customHeight="1" x14ac:dyDescent="0.25">
      <c r="A449" s="119"/>
      <c r="B449" s="119"/>
      <c r="C449" s="130"/>
      <c r="D449" s="83" t="s">
        <v>1171</v>
      </c>
      <c r="E449" s="95" t="s">
        <v>5</v>
      </c>
      <c r="F449" s="96"/>
      <c r="G449" s="95"/>
      <c r="H449" s="98"/>
      <c r="I449" s="146"/>
      <c r="J449" s="146"/>
      <c r="K449" s="114"/>
      <c r="L449" s="114"/>
      <c r="M449" s="114"/>
      <c r="N449" s="114"/>
      <c r="O449" s="114"/>
    </row>
    <row r="450" spans="1:15" s="6" customFormat="1" ht="16.5" customHeight="1" x14ac:dyDescent="0.25">
      <c r="A450" s="119"/>
      <c r="B450" s="119"/>
      <c r="C450" s="130"/>
      <c r="D450" s="83" t="s">
        <v>1172</v>
      </c>
      <c r="E450" s="95" t="s">
        <v>5</v>
      </c>
      <c r="F450" s="96"/>
      <c r="G450" s="95"/>
      <c r="H450" s="98"/>
      <c r="I450" s="146"/>
      <c r="J450" s="146"/>
      <c r="K450" s="114"/>
      <c r="L450" s="114"/>
      <c r="M450" s="114"/>
      <c r="N450" s="114"/>
      <c r="O450" s="114"/>
    </row>
    <row r="451" spans="1:15" s="6" customFormat="1" ht="20.25" customHeight="1" x14ac:dyDescent="0.25">
      <c r="A451" s="123"/>
      <c r="B451" s="123"/>
      <c r="C451" s="152"/>
      <c r="D451" s="84" t="s">
        <v>1173</v>
      </c>
      <c r="E451" s="99" t="s">
        <v>6</v>
      </c>
      <c r="F451" s="100"/>
      <c r="G451" s="99"/>
      <c r="H451" s="101"/>
      <c r="I451" s="111"/>
      <c r="J451" s="111"/>
      <c r="K451" s="114"/>
      <c r="L451" s="114"/>
      <c r="M451" s="114"/>
      <c r="N451" s="114"/>
      <c r="O451" s="114"/>
    </row>
    <row r="452" spans="1:15" s="46" customFormat="1" ht="18.75" customHeight="1" x14ac:dyDescent="0.25">
      <c r="A452" s="110">
        <f xml:space="preserve"> A447+1</f>
        <v>91</v>
      </c>
      <c r="B452" s="110" t="s">
        <v>1459</v>
      </c>
      <c r="C452" s="129">
        <v>5</v>
      </c>
      <c r="D452" s="72" t="s">
        <v>2032</v>
      </c>
      <c r="E452" s="58" t="s">
        <v>4</v>
      </c>
      <c r="F452" s="67"/>
      <c r="G452" s="74"/>
      <c r="H452" s="70"/>
      <c r="I452" s="109"/>
      <c r="J452" s="109"/>
      <c r="K452" s="114">
        <v>72952</v>
      </c>
      <c r="L452" s="114">
        <v>90</v>
      </c>
      <c r="M452" s="114">
        <f>K452*L452</f>
        <v>6565680</v>
      </c>
      <c r="N452" s="114">
        <f>M452*35%</f>
        <v>2297988</v>
      </c>
      <c r="O452" s="114">
        <f>N452/M452*100</f>
        <v>35</v>
      </c>
    </row>
    <row r="453" spans="1:15" s="46" customFormat="1" ht="21" customHeight="1" x14ac:dyDescent="0.25">
      <c r="A453" s="119"/>
      <c r="B453" s="119"/>
      <c r="C453" s="130"/>
      <c r="D453" s="72" t="s">
        <v>1182</v>
      </c>
      <c r="E453" s="58" t="s">
        <v>3</v>
      </c>
      <c r="F453" s="67"/>
      <c r="G453" s="74"/>
      <c r="H453" s="70"/>
      <c r="I453" s="109"/>
      <c r="J453" s="109"/>
      <c r="K453" s="114"/>
      <c r="L453" s="114"/>
      <c r="M453" s="114"/>
      <c r="N453" s="114"/>
      <c r="O453" s="114"/>
    </row>
    <row r="454" spans="1:15" s="46" customFormat="1" ht="16.5" customHeight="1" x14ac:dyDescent="0.25">
      <c r="A454" s="119"/>
      <c r="B454" s="119"/>
      <c r="C454" s="130"/>
      <c r="D454" s="72" t="s">
        <v>1183</v>
      </c>
      <c r="E454" s="58" t="s">
        <v>5</v>
      </c>
      <c r="F454" s="67"/>
      <c r="G454" s="58"/>
      <c r="H454" s="70"/>
      <c r="I454" s="109"/>
      <c r="J454" s="109"/>
      <c r="K454" s="114"/>
      <c r="L454" s="114"/>
      <c r="M454" s="114"/>
      <c r="N454" s="114"/>
      <c r="O454" s="114"/>
    </row>
    <row r="455" spans="1:15" s="46" customFormat="1" ht="16.5" customHeight="1" x14ac:dyDescent="0.25">
      <c r="A455" s="119"/>
      <c r="B455" s="119"/>
      <c r="C455" s="130"/>
      <c r="D455" s="72" t="s">
        <v>1184</v>
      </c>
      <c r="E455" s="58" t="s">
        <v>5</v>
      </c>
      <c r="F455" s="67"/>
      <c r="G455" s="58"/>
      <c r="H455" s="70"/>
      <c r="I455" s="109"/>
      <c r="J455" s="109"/>
      <c r="K455" s="114"/>
      <c r="L455" s="114"/>
      <c r="M455" s="114"/>
      <c r="N455" s="114"/>
      <c r="O455" s="114"/>
    </row>
    <row r="456" spans="1:15" s="46" customFormat="1" ht="20.25" customHeight="1" x14ac:dyDescent="0.25">
      <c r="A456" s="123"/>
      <c r="B456" s="123"/>
      <c r="C456" s="152"/>
      <c r="D456" s="73" t="s">
        <v>1185</v>
      </c>
      <c r="E456" s="51" t="s">
        <v>6</v>
      </c>
      <c r="F456" s="54"/>
      <c r="G456" s="51"/>
      <c r="H456" s="24"/>
      <c r="I456" s="110"/>
      <c r="J456" s="110"/>
      <c r="K456" s="122"/>
      <c r="L456" s="114"/>
      <c r="M456" s="114"/>
      <c r="N456" s="114"/>
      <c r="O456" s="114"/>
    </row>
    <row r="457" spans="1:15" s="46" customFormat="1" ht="30" customHeight="1" x14ac:dyDescent="0.25">
      <c r="A457" s="110">
        <f xml:space="preserve"> A452+1</f>
        <v>92</v>
      </c>
      <c r="B457" s="110" t="s">
        <v>1460</v>
      </c>
      <c r="C457" s="129">
        <v>5</v>
      </c>
      <c r="D457" s="72" t="s">
        <v>2033</v>
      </c>
      <c r="E457" s="58" t="s">
        <v>3</v>
      </c>
      <c r="F457" s="67"/>
      <c r="G457" s="74"/>
      <c r="H457" s="64"/>
      <c r="I457" s="164"/>
      <c r="J457" s="110"/>
      <c r="K457" s="114">
        <v>72952</v>
      </c>
      <c r="L457" s="114">
        <v>90</v>
      </c>
      <c r="M457" s="114">
        <f>K457*L457</f>
        <v>6565680</v>
      </c>
      <c r="N457" s="114">
        <f>M457*35%</f>
        <v>2297988</v>
      </c>
      <c r="O457" s="114">
        <f>N457/M457*100</f>
        <v>35</v>
      </c>
    </row>
    <row r="458" spans="1:15" s="46" customFormat="1" ht="32.25" customHeight="1" x14ac:dyDescent="0.25">
      <c r="A458" s="119"/>
      <c r="B458" s="119"/>
      <c r="C458" s="130"/>
      <c r="D458" s="72" t="s">
        <v>1246</v>
      </c>
      <c r="E458" s="58" t="s">
        <v>4</v>
      </c>
      <c r="F458" s="67"/>
      <c r="G458" s="74"/>
      <c r="H458" s="64"/>
      <c r="I458" s="165"/>
      <c r="J458" s="119"/>
      <c r="K458" s="114"/>
      <c r="L458" s="114"/>
      <c r="M458" s="114"/>
      <c r="N458" s="114"/>
      <c r="O458" s="114"/>
    </row>
    <row r="459" spans="1:15" s="46" customFormat="1" ht="30" customHeight="1" x14ac:dyDescent="0.25">
      <c r="A459" s="119"/>
      <c r="B459" s="119"/>
      <c r="C459" s="130"/>
      <c r="D459" s="72" t="s">
        <v>1247</v>
      </c>
      <c r="E459" s="58" t="s">
        <v>6</v>
      </c>
      <c r="F459" s="67"/>
      <c r="G459" s="58"/>
      <c r="H459" s="64"/>
      <c r="I459" s="165"/>
      <c r="J459" s="119"/>
      <c r="K459" s="114"/>
      <c r="L459" s="114"/>
      <c r="M459" s="114"/>
      <c r="N459" s="114"/>
      <c r="O459" s="114"/>
    </row>
    <row r="460" spans="1:15" s="46" customFormat="1" ht="30.75" customHeight="1" x14ac:dyDescent="0.25">
      <c r="A460" s="119"/>
      <c r="B460" s="119"/>
      <c r="C460" s="130"/>
      <c r="D460" s="72" t="s">
        <v>1248</v>
      </c>
      <c r="E460" s="58" t="s">
        <v>5</v>
      </c>
      <c r="F460" s="67"/>
      <c r="G460" s="58"/>
      <c r="H460" s="64"/>
      <c r="I460" s="165"/>
      <c r="J460" s="119"/>
      <c r="K460" s="114"/>
      <c r="L460" s="114"/>
      <c r="M460" s="114"/>
      <c r="N460" s="114"/>
      <c r="O460" s="114"/>
    </row>
    <row r="461" spans="1:15" s="46" customFormat="1" ht="30.75" customHeight="1" x14ac:dyDescent="0.25">
      <c r="A461" s="123"/>
      <c r="B461" s="123"/>
      <c r="C461" s="152"/>
      <c r="D461" s="73" t="s">
        <v>1249</v>
      </c>
      <c r="E461" s="51" t="s">
        <v>6</v>
      </c>
      <c r="F461" s="54"/>
      <c r="G461" s="51"/>
      <c r="H461" s="65"/>
      <c r="I461" s="165"/>
      <c r="J461" s="119"/>
      <c r="K461" s="122"/>
      <c r="L461" s="114"/>
      <c r="M461" s="114"/>
      <c r="N461" s="114"/>
      <c r="O461" s="114"/>
    </row>
    <row r="462" spans="1:15" s="46" customFormat="1" ht="30.75" customHeight="1" x14ac:dyDescent="0.25">
      <c r="A462" s="110">
        <f xml:space="preserve"> A457+1</f>
        <v>93</v>
      </c>
      <c r="B462" s="110" t="s">
        <v>1461</v>
      </c>
      <c r="C462" s="110">
        <v>5</v>
      </c>
      <c r="D462" s="72" t="s">
        <v>2034</v>
      </c>
      <c r="E462" s="58" t="s">
        <v>3</v>
      </c>
      <c r="F462" s="67"/>
      <c r="G462" s="74"/>
      <c r="H462" s="70"/>
      <c r="I462" s="109"/>
      <c r="J462" s="109"/>
      <c r="K462" s="114">
        <v>72952</v>
      </c>
      <c r="L462" s="114">
        <v>90</v>
      </c>
      <c r="M462" s="114">
        <f>K462*L462</f>
        <v>6565680</v>
      </c>
      <c r="N462" s="114">
        <f>M462*35%</f>
        <v>2297988</v>
      </c>
      <c r="O462" s="114">
        <f>N462/M462*100</f>
        <v>35</v>
      </c>
    </row>
    <row r="463" spans="1:15" s="46" customFormat="1" ht="30" customHeight="1" x14ac:dyDescent="0.25">
      <c r="A463" s="119"/>
      <c r="B463" s="119"/>
      <c r="C463" s="119"/>
      <c r="D463" s="72" t="s">
        <v>1253</v>
      </c>
      <c r="E463" s="58" t="s">
        <v>4</v>
      </c>
      <c r="F463" s="67"/>
      <c r="G463" s="74"/>
      <c r="H463" s="70"/>
      <c r="I463" s="109"/>
      <c r="J463" s="109"/>
      <c r="K463" s="114"/>
      <c r="L463" s="114"/>
      <c r="M463" s="114"/>
      <c r="N463" s="114"/>
      <c r="O463" s="114"/>
    </row>
    <row r="464" spans="1:15" s="46" customFormat="1" ht="33.6" customHeight="1" x14ac:dyDescent="0.25">
      <c r="A464" s="119"/>
      <c r="B464" s="119"/>
      <c r="C464" s="119"/>
      <c r="D464" s="72" t="s">
        <v>1254</v>
      </c>
      <c r="E464" s="58" t="s">
        <v>6</v>
      </c>
      <c r="F464" s="67"/>
      <c r="G464" s="58"/>
      <c r="H464" s="70"/>
      <c r="I464" s="109"/>
      <c r="J464" s="109"/>
      <c r="K464" s="114"/>
      <c r="L464" s="114"/>
      <c r="M464" s="114"/>
      <c r="N464" s="114"/>
      <c r="O464" s="114"/>
    </row>
    <row r="465" spans="1:15" s="46" customFormat="1" ht="20.25" customHeight="1" x14ac:dyDescent="0.25">
      <c r="A465" s="119"/>
      <c r="B465" s="119"/>
      <c r="C465" s="119"/>
      <c r="D465" s="72" t="s">
        <v>1255</v>
      </c>
      <c r="E465" s="58" t="s">
        <v>5</v>
      </c>
      <c r="F465" s="67"/>
      <c r="G465" s="58"/>
      <c r="H465" s="70"/>
      <c r="I465" s="109"/>
      <c r="J465" s="109"/>
      <c r="K465" s="114"/>
      <c r="L465" s="114"/>
      <c r="M465" s="114"/>
      <c r="N465" s="114"/>
      <c r="O465" s="114"/>
    </row>
    <row r="466" spans="1:15" s="46" customFormat="1" ht="30.75" customHeight="1" x14ac:dyDescent="0.25">
      <c r="A466" s="123"/>
      <c r="B466" s="123"/>
      <c r="C466" s="123"/>
      <c r="D466" s="73" t="s">
        <v>1256</v>
      </c>
      <c r="E466" s="51" t="s">
        <v>6</v>
      </c>
      <c r="F466" s="54"/>
      <c r="G466" s="51"/>
      <c r="H466" s="24"/>
      <c r="I466" s="110"/>
      <c r="J466" s="110"/>
      <c r="K466" s="122"/>
      <c r="L466" s="114"/>
      <c r="M466" s="114"/>
      <c r="N466" s="114"/>
      <c r="O466" s="114"/>
    </row>
    <row r="467" spans="1:15" s="46" customFormat="1" ht="18.75" customHeight="1" x14ac:dyDescent="0.25">
      <c r="A467" s="110">
        <f xml:space="preserve"> A462+1</f>
        <v>94</v>
      </c>
      <c r="B467" s="110" t="s">
        <v>1462</v>
      </c>
      <c r="C467" s="129">
        <v>5</v>
      </c>
      <c r="D467" s="72" t="s">
        <v>2035</v>
      </c>
      <c r="E467" s="58" t="s">
        <v>3</v>
      </c>
      <c r="F467" s="67"/>
      <c r="G467" s="74"/>
      <c r="H467" s="70"/>
      <c r="I467" s="110"/>
      <c r="J467" s="110"/>
      <c r="K467" s="114">
        <v>72952</v>
      </c>
      <c r="L467" s="114">
        <v>90</v>
      </c>
      <c r="M467" s="114">
        <f>K467*L467</f>
        <v>6565680</v>
      </c>
      <c r="N467" s="114">
        <f>M467*35%</f>
        <v>2297988</v>
      </c>
      <c r="O467" s="114">
        <f>N467/M467*100</f>
        <v>35</v>
      </c>
    </row>
    <row r="468" spans="1:15" s="46" customFormat="1" ht="29.25" customHeight="1" x14ac:dyDescent="0.25">
      <c r="A468" s="119"/>
      <c r="B468" s="119"/>
      <c r="C468" s="130"/>
      <c r="D468" s="72" t="s">
        <v>1261</v>
      </c>
      <c r="E468" s="58" t="s">
        <v>4</v>
      </c>
      <c r="F468" s="67"/>
      <c r="G468" s="74"/>
      <c r="H468" s="70"/>
      <c r="I468" s="119"/>
      <c r="J468" s="119"/>
      <c r="K468" s="114"/>
      <c r="L468" s="114"/>
      <c r="M468" s="114"/>
      <c r="N468" s="114"/>
      <c r="O468" s="114"/>
    </row>
    <row r="469" spans="1:15" s="46" customFormat="1" ht="33.75" customHeight="1" x14ac:dyDescent="0.25">
      <c r="A469" s="119"/>
      <c r="B469" s="119"/>
      <c r="C469" s="130"/>
      <c r="D469" s="72" t="s">
        <v>1262</v>
      </c>
      <c r="E469" s="58" t="s">
        <v>5</v>
      </c>
      <c r="F469" s="67"/>
      <c r="G469" s="58"/>
      <c r="H469" s="70"/>
      <c r="I469" s="119"/>
      <c r="J469" s="119"/>
      <c r="K469" s="114"/>
      <c r="L469" s="114"/>
      <c r="M469" s="114"/>
      <c r="N469" s="114"/>
      <c r="O469" s="114"/>
    </row>
    <row r="470" spans="1:15" s="46" customFormat="1" ht="30.75" customHeight="1" x14ac:dyDescent="0.25">
      <c r="A470" s="119"/>
      <c r="B470" s="119"/>
      <c r="C470" s="130"/>
      <c r="D470" s="72" t="s">
        <v>1263</v>
      </c>
      <c r="E470" s="58" t="s">
        <v>5</v>
      </c>
      <c r="F470" s="67"/>
      <c r="G470" s="58"/>
      <c r="H470" s="70"/>
      <c r="I470" s="119"/>
      <c r="J470" s="119"/>
      <c r="K470" s="114"/>
      <c r="L470" s="114"/>
      <c r="M470" s="114"/>
      <c r="N470" s="114"/>
      <c r="O470" s="114"/>
    </row>
    <row r="471" spans="1:15" s="46" customFormat="1" ht="34.5" customHeight="1" x14ac:dyDescent="0.25">
      <c r="A471" s="123"/>
      <c r="B471" s="123"/>
      <c r="C471" s="152"/>
      <c r="D471" s="73" t="s">
        <v>1264</v>
      </c>
      <c r="E471" s="51" t="s">
        <v>6</v>
      </c>
      <c r="F471" s="54"/>
      <c r="G471" s="51"/>
      <c r="H471" s="24"/>
      <c r="I471" s="119"/>
      <c r="J471" s="119"/>
      <c r="K471" s="114"/>
      <c r="L471" s="114"/>
      <c r="M471" s="114"/>
      <c r="N471" s="114"/>
      <c r="O471" s="114"/>
    </row>
    <row r="472" spans="1:15" s="46" customFormat="1" ht="26.25" customHeight="1" x14ac:dyDescent="0.25">
      <c r="A472" s="110">
        <f xml:space="preserve"> A467+1</f>
        <v>95</v>
      </c>
      <c r="B472" s="110" t="s">
        <v>1463</v>
      </c>
      <c r="C472" s="110">
        <v>5</v>
      </c>
      <c r="D472" s="72" t="s">
        <v>2036</v>
      </c>
      <c r="E472" s="58" t="s">
        <v>3</v>
      </c>
      <c r="F472" s="67"/>
      <c r="G472" s="74"/>
      <c r="H472" s="70"/>
      <c r="I472" s="110"/>
      <c r="J472" s="110"/>
      <c r="K472" s="114">
        <v>72952</v>
      </c>
      <c r="L472" s="114">
        <v>90</v>
      </c>
      <c r="M472" s="114">
        <f>K472*L472</f>
        <v>6565680</v>
      </c>
      <c r="N472" s="114">
        <f>M472*35%</f>
        <v>2297988</v>
      </c>
      <c r="O472" s="114">
        <f>N472/M472*100</f>
        <v>35</v>
      </c>
    </row>
    <row r="473" spans="1:15" s="46" customFormat="1" ht="22.5" customHeight="1" x14ac:dyDescent="0.25">
      <c r="A473" s="119"/>
      <c r="B473" s="119"/>
      <c r="C473" s="119"/>
      <c r="D473" s="72" t="s">
        <v>1273</v>
      </c>
      <c r="E473" s="58" t="s">
        <v>4</v>
      </c>
      <c r="F473" s="67"/>
      <c r="G473" s="74"/>
      <c r="H473" s="70"/>
      <c r="I473" s="119"/>
      <c r="J473" s="119"/>
      <c r="K473" s="114"/>
      <c r="L473" s="114"/>
      <c r="M473" s="114"/>
      <c r="N473" s="114"/>
      <c r="O473" s="114"/>
    </row>
    <row r="474" spans="1:15" s="46" customFormat="1" ht="22.5" customHeight="1" x14ac:dyDescent="0.25">
      <c r="A474" s="119"/>
      <c r="B474" s="119"/>
      <c r="C474" s="119"/>
      <c r="D474" s="72" t="s">
        <v>1274</v>
      </c>
      <c r="E474" s="58" t="s">
        <v>6</v>
      </c>
      <c r="F474" s="67"/>
      <c r="G474" s="58"/>
      <c r="H474" s="70"/>
      <c r="I474" s="119"/>
      <c r="J474" s="119"/>
      <c r="K474" s="114"/>
      <c r="L474" s="114"/>
      <c r="M474" s="114"/>
      <c r="N474" s="114"/>
      <c r="O474" s="114"/>
    </row>
    <row r="475" spans="1:15" s="46" customFormat="1" ht="21.75" customHeight="1" x14ac:dyDescent="0.25">
      <c r="A475" s="119"/>
      <c r="B475" s="119"/>
      <c r="C475" s="119"/>
      <c r="D475" s="72" t="s">
        <v>1275</v>
      </c>
      <c r="E475" s="58" t="s">
        <v>6</v>
      </c>
      <c r="F475" s="67"/>
      <c r="G475" s="58"/>
      <c r="H475" s="70"/>
      <c r="I475" s="119"/>
      <c r="J475" s="119"/>
      <c r="K475" s="114"/>
      <c r="L475" s="114"/>
      <c r="M475" s="114"/>
      <c r="N475" s="114"/>
      <c r="O475" s="114"/>
    </row>
    <row r="476" spans="1:15" s="46" customFormat="1" ht="21.75" customHeight="1" x14ac:dyDescent="0.25">
      <c r="A476" s="123"/>
      <c r="B476" s="123"/>
      <c r="C476" s="123"/>
      <c r="D476" s="72" t="s">
        <v>1276</v>
      </c>
      <c r="E476" s="58" t="s">
        <v>6</v>
      </c>
      <c r="F476" s="67"/>
      <c r="G476" s="58"/>
      <c r="H476" s="70"/>
      <c r="I476" s="123"/>
      <c r="J476" s="123"/>
      <c r="K476" s="114"/>
      <c r="L476" s="114"/>
      <c r="M476" s="114"/>
      <c r="N476" s="114"/>
      <c r="O476" s="114"/>
    </row>
    <row r="477" spans="1:15" s="46" customFormat="1" ht="32.25" customHeight="1" x14ac:dyDescent="0.25">
      <c r="A477" s="110">
        <f xml:space="preserve"> A472+1</f>
        <v>96</v>
      </c>
      <c r="B477" s="110" t="s">
        <v>1464</v>
      </c>
      <c r="C477" s="110">
        <v>5</v>
      </c>
      <c r="D477" s="72" t="s">
        <v>2037</v>
      </c>
      <c r="E477" s="58" t="s">
        <v>4</v>
      </c>
      <c r="F477" s="67"/>
      <c r="G477" s="74"/>
      <c r="H477" s="70"/>
      <c r="I477" s="110"/>
      <c r="J477" s="110"/>
      <c r="K477" s="114">
        <v>72952</v>
      </c>
      <c r="L477" s="114">
        <v>90</v>
      </c>
      <c r="M477" s="114">
        <f>K477*L477</f>
        <v>6565680</v>
      </c>
      <c r="N477" s="114">
        <f>M477*35%</f>
        <v>2297988</v>
      </c>
      <c r="O477" s="114">
        <f>N477/M477*100</f>
        <v>35</v>
      </c>
    </row>
    <row r="478" spans="1:15" s="46" customFormat="1" ht="33.75" customHeight="1" x14ac:dyDescent="0.25">
      <c r="A478" s="119"/>
      <c r="B478" s="119"/>
      <c r="C478" s="119"/>
      <c r="D478" s="72" t="s">
        <v>1277</v>
      </c>
      <c r="E478" s="58" t="s">
        <v>3</v>
      </c>
      <c r="F478" s="67"/>
      <c r="G478" s="74"/>
      <c r="H478" s="70"/>
      <c r="I478" s="119"/>
      <c r="J478" s="119"/>
      <c r="K478" s="114"/>
      <c r="L478" s="114"/>
      <c r="M478" s="114"/>
      <c r="N478" s="114"/>
      <c r="O478" s="114"/>
    </row>
    <row r="479" spans="1:15" s="46" customFormat="1" ht="18" customHeight="1" x14ac:dyDescent="0.25">
      <c r="A479" s="119"/>
      <c r="B479" s="119"/>
      <c r="C479" s="119"/>
      <c r="D479" s="72" t="s">
        <v>1278</v>
      </c>
      <c r="E479" s="58" t="s">
        <v>6</v>
      </c>
      <c r="F479" s="67"/>
      <c r="G479" s="58"/>
      <c r="H479" s="70"/>
      <c r="I479" s="119"/>
      <c r="J479" s="119"/>
      <c r="K479" s="114"/>
      <c r="L479" s="114"/>
      <c r="M479" s="114"/>
      <c r="N479" s="114"/>
      <c r="O479" s="114"/>
    </row>
    <row r="480" spans="1:15" s="46" customFormat="1" ht="18.75" customHeight="1" x14ac:dyDescent="0.25">
      <c r="A480" s="119"/>
      <c r="B480" s="119"/>
      <c r="C480" s="119"/>
      <c r="D480" s="72" t="s">
        <v>1279</v>
      </c>
      <c r="E480" s="58" t="s">
        <v>6</v>
      </c>
      <c r="F480" s="67"/>
      <c r="G480" s="58"/>
      <c r="H480" s="70"/>
      <c r="I480" s="119"/>
      <c r="J480" s="119"/>
      <c r="K480" s="114"/>
      <c r="L480" s="114"/>
      <c r="M480" s="114"/>
      <c r="N480" s="114"/>
      <c r="O480" s="114"/>
    </row>
    <row r="481" spans="1:15" s="46" customFormat="1" ht="17.25" customHeight="1" x14ac:dyDescent="0.25">
      <c r="A481" s="123"/>
      <c r="B481" s="123"/>
      <c r="C481" s="123"/>
      <c r="D481" s="73" t="s">
        <v>1280</v>
      </c>
      <c r="E481" s="51" t="s">
        <v>6</v>
      </c>
      <c r="F481" s="54"/>
      <c r="G481" s="51"/>
      <c r="H481" s="24"/>
      <c r="I481" s="119"/>
      <c r="J481" s="119"/>
      <c r="K481" s="114"/>
      <c r="L481" s="114"/>
      <c r="M481" s="114"/>
      <c r="N481" s="114"/>
      <c r="O481" s="114"/>
    </row>
    <row r="482" spans="1:15" s="46" customFormat="1" ht="34.5" customHeight="1" x14ac:dyDescent="0.25">
      <c r="A482" s="110">
        <f xml:space="preserve"> A477+1</f>
        <v>97</v>
      </c>
      <c r="B482" s="110" t="s">
        <v>1465</v>
      </c>
      <c r="C482" s="110">
        <v>5</v>
      </c>
      <c r="D482" s="72" t="s">
        <v>2038</v>
      </c>
      <c r="E482" s="58" t="s">
        <v>4</v>
      </c>
      <c r="F482" s="67"/>
      <c r="G482" s="74"/>
      <c r="H482" s="64"/>
      <c r="I482" s="109"/>
      <c r="J482" s="109"/>
      <c r="K482" s="114">
        <v>72952</v>
      </c>
      <c r="L482" s="114">
        <v>90</v>
      </c>
      <c r="M482" s="114">
        <f>K482*L482</f>
        <v>6565680</v>
      </c>
      <c r="N482" s="114">
        <f>M482*35%</f>
        <v>2297988</v>
      </c>
      <c r="O482" s="114">
        <f>N482/M482*100</f>
        <v>35</v>
      </c>
    </row>
    <row r="483" spans="1:15" s="46" customFormat="1" ht="33.75" customHeight="1" x14ac:dyDescent="0.25">
      <c r="A483" s="119"/>
      <c r="B483" s="119"/>
      <c r="C483" s="119"/>
      <c r="D483" s="72" t="s">
        <v>1296</v>
      </c>
      <c r="E483" s="58" t="s">
        <v>3</v>
      </c>
      <c r="F483" s="67"/>
      <c r="G483" s="74"/>
      <c r="H483" s="64"/>
      <c r="I483" s="109"/>
      <c r="J483" s="109"/>
      <c r="K483" s="114"/>
      <c r="L483" s="114"/>
      <c r="M483" s="114"/>
      <c r="N483" s="114"/>
      <c r="O483" s="114"/>
    </row>
    <row r="484" spans="1:15" s="46" customFormat="1" ht="19.5" customHeight="1" x14ac:dyDescent="0.25">
      <c r="A484" s="119"/>
      <c r="B484" s="119"/>
      <c r="C484" s="119"/>
      <c r="D484" s="72" t="s">
        <v>1297</v>
      </c>
      <c r="E484" s="58" t="s">
        <v>5</v>
      </c>
      <c r="F484" s="67"/>
      <c r="G484" s="58"/>
      <c r="H484" s="64"/>
      <c r="I484" s="109"/>
      <c r="J484" s="109"/>
      <c r="K484" s="114"/>
      <c r="L484" s="114"/>
      <c r="M484" s="114"/>
      <c r="N484" s="114"/>
      <c r="O484" s="114"/>
    </row>
    <row r="485" spans="1:15" s="46" customFormat="1" ht="21.75" customHeight="1" x14ac:dyDescent="0.25">
      <c r="A485" s="119"/>
      <c r="B485" s="119"/>
      <c r="C485" s="119"/>
      <c r="D485" s="72" t="s">
        <v>1299</v>
      </c>
      <c r="E485" s="58" t="s">
        <v>5</v>
      </c>
      <c r="F485" s="67"/>
      <c r="G485" s="58"/>
      <c r="H485" s="64"/>
      <c r="I485" s="109"/>
      <c r="J485" s="109"/>
      <c r="K485" s="114"/>
      <c r="L485" s="114"/>
      <c r="M485" s="114"/>
      <c r="N485" s="114"/>
      <c r="O485" s="114"/>
    </row>
    <row r="486" spans="1:15" s="46" customFormat="1" ht="18.75" customHeight="1" x14ac:dyDescent="0.25">
      <c r="A486" s="123"/>
      <c r="B486" s="123"/>
      <c r="C486" s="123"/>
      <c r="D486" s="73" t="s">
        <v>1298</v>
      </c>
      <c r="E486" s="51" t="s">
        <v>5</v>
      </c>
      <c r="F486" s="54"/>
      <c r="G486" s="51"/>
      <c r="H486" s="65"/>
      <c r="I486" s="110"/>
      <c r="J486" s="110"/>
      <c r="K486" s="122"/>
      <c r="L486" s="114"/>
      <c r="M486" s="114"/>
      <c r="N486" s="114"/>
      <c r="O486" s="114"/>
    </row>
    <row r="487" spans="1:15" s="46" customFormat="1" ht="30" customHeight="1" x14ac:dyDescent="0.25">
      <c r="A487" s="110">
        <f xml:space="preserve"> A482+1</f>
        <v>98</v>
      </c>
      <c r="B487" s="110" t="s">
        <v>1465</v>
      </c>
      <c r="C487" s="110">
        <v>6</v>
      </c>
      <c r="D487" s="72" t="s">
        <v>2039</v>
      </c>
      <c r="E487" s="58" t="s">
        <v>4</v>
      </c>
      <c r="F487" s="67"/>
      <c r="G487" s="74"/>
      <c r="H487" s="70"/>
      <c r="I487" s="109"/>
      <c r="J487" s="109"/>
      <c r="K487" s="110">
        <v>72952</v>
      </c>
      <c r="L487" s="114">
        <v>108</v>
      </c>
      <c r="M487" s="114">
        <f>K487*L487</f>
        <v>7878816</v>
      </c>
      <c r="N487" s="114">
        <f>M487*35%</f>
        <v>2757585.5999999996</v>
      </c>
      <c r="O487" s="114">
        <f>N487/M487*100</f>
        <v>35</v>
      </c>
    </row>
    <row r="488" spans="1:15" s="46" customFormat="1" ht="28.5" customHeight="1" x14ac:dyDescent="0.25">
      <c r="A488" s="119"/>
      <c r="B488" s="119"/>
      <c r="C488" s="119"/>
      <c r="D488" s="72" t="s">
        <v>1300</v>
      </c>
      <c r="E488" s="58" t="s">
        <v>3</v>
      </c>
      <c r="F488" s="67"/>
      <c r="G488" s="74"/>
      <c r="H488" s="70"/>
      <c r="I488" s="109"/>
      <c r="J488" s="109"/>
      <c r="K488" s="119"/>
      <c r="L488" s="114"/>
      <c r="M488" s="114"/>
      <c r="N488" s="114"/>
      <c r="O488" s="114"/>
    </row>
    <row r="489" spans="1:15" s="46" customFormat="1" ht="33" customHeight="1" x14ac:dyDescent="0.25">
      <c r="A489" s="119"/>
      <c r="B489" s="119"/>
      <c r="C489" s="119"/>
      <c r="D489" s="72" t="s">
        <v>1301</v>
      </c>
      <c r="E489" s="58" t="s">
        <v>6</v>
      </c>
      <c r="F489" s="67"/>
      <c r="G489" s="58"/>
      <c r="H489" s="70"/>
      <c r="I489" s="109"/>
      <c r="J489" s="109"/>
      <c r="K489" s="119"/>
      <c r="L489" s="114"/>
      <c r="M489" s="114"/>
      <c r="N489" s="114"/>
      <c r="O489" s="114"/>
    </row>
    <row r="490" spans="1:15" s="46" customFormat="1" ht="33" customHeight="1" x14ac:dyDescent="0.25">
      <c r="A490" s="119"/>
      <c r="B490" s="119"/>
      <c r="C490" s="119"/>
      <c r="D490" s="72" t="s">
        <v>1302</v>
      </c>
      <c r="E490" s="58" t="s">
        <v>5</v>
      </c>
      <c r="F490" s="67"/>
      <c r="G490" s="58"/>
      <c r="H490" s="70"/>
      <c r="I490" s="109"/>
      <c r="J490" s="109"/>
      <c r="K490" s="119"/>
      <c r="L490" s="114"/>
      <c r="M490" s="114"/>
      <c r="N490" s="114"/>
      <c r="O490" s="114"/>
    </row>
    <row r="491" spans="1:15" s="46" customFormat="1" ht="33.75" customHeight="1" x14ac:dyDescent="0.25">
      <c r="A491" s="119"/>
      <c r="B491" s="119"/>
      <c r="C491" s="119"/>
      <c r="D491" s="72" t="s">
        <v>1303</v>
      </c>
      <c r="E491" s="58" t="s">
        <v>6</v>
      </c>
      <c r="F491" s="67"/>
      <c r="G491" s="58"/>
      <c r="H491" s="70"/>
      <c r="I491" s="109"/>
      <c r="J491" s="109"/>
      <c r="K491" s="119"/>
      <c r="L491" s="114"/>
      <c r="M491" s="114"/>
      <c r="N491" s="114"/>
      <c r="O491" s="114"/>
    </row>
    <row r="492" spans="1:15" s="46" customFormat="1" ht="18.75" customHeight="1" x14ac:dyDescent="0.25">
      <c r="A492" s="123"/>
      <c r="B492" s="123"/>
      <c r="C492" s="123"/>
      <c r="D492" s="73" t="s">
        <v>1304</v>
      </c>
      <c r="E492" s="51" t="s">
        <v>5</v>
      </c>
      <c r="F492" s="54"/>
      <c r="G492" s="51"/>
      <c r="H492" s="24"/>
      <c r="I492" s="110"/>
      <c r="J492" s="110"/>
      <c r="K492" s="119"/>
      <c r="L492" s="114"/>
      <c r="M492" s="114"/>
      <c r="N492" s="114"/>
      <c r="O492" s="114"/>
    </row>
    <row r="493" spans="1:15" s="46" customFormat="1" ht="30.75" customHeight="1" x14ac:dyDescent="0.25">
      <c r="A493" s="110">
        <f xml:space="preserve"> A487+1</f>
        <v>99</v>
      </c>
      <c r="B493" s="110" t="s">
        <v>1466</v>
      </c>
      <c r="C493" s="129">
        <v>5</v>
      </c>
      <c r="D493" s="72" t="s">
        <v>2040</v>
      </c>
      <c r="E493" s="58" t="s">
        <v>3</v>
      </c>
      <c r="F493" s="67"/>
      <c r="G493" s="74"/>
      <c r="H493" s="70"/>
      <c r="I493" s="109"/>
      <c r="J493" s="109"/>
      <c r="K493" s="114">
        <v>72952</v>
      </c>
      <c r="L493" s="114">
        <v>90</v>
      </c>
      <c r="M493" s="114">
        <f>K493*L493</f>
        <v>6565680</v>
      </c>
      <c r="N493" s="114">
        <f>M493*35%</f>
        <v>2297988</v>
      </c>
      <c r="O493" s="114">
        <f>N493/M493*100</f>
        <v>35</v>
      </c>
    </row>
    <row r="494" spans="1:15" s="46" customFormat="1" ht="20.25" customHeight="1" x14ac:dyDescent="0.25">
      <c r="A494" s="119"/>
      <c r="B494" s="119"/>
      <c r="C494" s="130"/>
      <c r="D494" s="72" t="s">
        <v>1332</v>
      </c>
      <c r="E494" s="58" t="s">
        <v>4</v>
      </c>
      <c r="F494" s="67"/>
      <c r="G494" s="74"/>
      <c r="H494" s="70"/>
      <c r="I494" s="109"/>
      <c r="J494" s="109"/>
      <c r="K494" s="114"/>
      <c r="L494" s="114"/>
      <c r="M494" s="114"/>
      <c r="N494" s="114"/>
      <c r="O494" s="114"/>
    </row>
    <row r="495" spans="1:15" s="46" customFormat="1" ht="16.5" customHeight="1" x14ac:dyDescent="0.25">
      <c r="A495" s="119"/>
      <c r="B495" s="119"/>
      <c r="C495" s="130"/>
      <c r="D495" s="72" t="s">
        <v>1333</v>
      </c>
      <c r="E495" s="58" t="s">
        <v>6</v>
      </c>
      <c r="F495" s="67"/>
      <c r="G495" s="58"/>
      <c r="H495" s="70"/>
      <c r="I495" s="109"/>
      <c r="J495" s="109"/>
      <c r="K495" s="114"/>
      <c r="L495" s="114"/>
      <c r="M495" s="114"/>
      <c r="N495" s="114"/>
      <c r="O495" s="114"/>
    </row>
    <row r="496" spans="1:15" s="46" customFormat="1" ht="12.75" customHeight="1" x14ac:dyDescent="0.25">
      <c r="A496" s="119"/>
      <c r="B496" s="119"/>
      <c r="C496" s="130"/>
      <c r="D496" s="72" t="s">
        <v>1334</v>
      </c>
      <c r="E496" s="58" t="s">
        <v>6</v>
      </c>
      <c r="F496" s="67"/>
      <c r="G496" s="58"/>
      <c r="H496" s="70"/>
      <c r="I496" s="109"/>
      <c r="J496" s="109"/>
      <c r="K496" s="114"/>
      <c r="L496" s="114"/>
      <c r="M496" s="114"/>
      <c r="N496" s="114"/>
      <c r="O496" s="114"/>
    </row>
    <row r="497" spans="1:15" s="46" customFormat="1" ht="18" customHeight="1" x14ac:dyDescent="0.25">
      <c r="A497" s="123"/>
      <c r="B497" s="123"/>
      <c r="C497" s="152"/>
      <c r="D497" s="73" t="s">
        <v>1335</v>
      </c>
      <c r="E497" s="51" t="s">
        <v>5</v>
      </c>
      <c r="F497" s="54"/>
      <c r="G497" s="51"/>
      <c r="H497" s="24"/>
      <c r="I497" s="110"/>
      <c r="J497" s="110"/>
      <c r="K497" s="122"/>
      <c r="L497" s="114"/>
      <c r="M497" s="114"/>
      <c r="N497" s="114"/>
      <c r="O497" s="114"/>
    </row>
    <row r="498" spans="1:15" s="46" customFormat="1" ht="20.25" customHeight="1" x14ac:dyDescent="0.25">
      <c r="A498" s="110">
        <f xml:space="preserve"> A493+1</f>
        <v>100</v>
      </c>
      <c r="B498" s="110" t="s">
        <v>1467</v>
      </c>
      <c r="C498" s="129">
        <v>5</v>
      </c>
      <c r="D498" s="72" t="s">
        <v>2041</v>
      </c>
      <c r="E498" s="58" t="s">
        <v>3</v>
      </c>
      <c r="F498" s="67"/>
      <c r="G498" s="74"/>
      <c r="H498" s="70"/>
      <c r="I498" s="109"/>
      <c r="J498" s="109"/>
      <c r="K498" s="114">
        <v>72952</v>
      </c>
      <c r="L498" s="114">
        <v>90</v>
      </c>
      <c r="M498" s="114">
        <f>K498*L498</f>
        <v>6565680</v>
      </c>
      <c r="N498" s="114">
        <f>M498*35%</f>
        <v>2297988</v>
      </c>
      <c r="O498" s="114">
        <f>N498/M498*100</f>
        <v>35</v>
      </c>
    </row>
    <row r="499" spans="1:15" s="46" customFormat="1" ht="21.75" customHeight="1" x14ac:dyDescent="0.25">
      <c r="A499" s="119"/>
      <c r="B499" s="119"/>
      <c r="C499" s="130"/>
      <c r="D499" s="72" t="s">
        <v>1337</v>
      </c>
      <c r="E499" s="58" t="s">
        <v>4</v>
      </c>
      <c r="F499" s="67"/>
      <c r="G499" s="74"/>
      <c r="H499" s="70"/>
      <c r="I499" s="109"/>
      <c r="J499" s="109"/>
      <c r="K499" s="114"/>
      <c r="L499" s="114"/>
      <c r="M499" s="114"/>
      <c r="N499" s="114"/>
      <c r="O499" s="114"/>
    </row>
    <row r="500" spans="1:15" s="46" customFormat="1" ht="20.25" customHeight="1" x14ac:dyDescent="0.25">
      <c r="A500" s="119"/>
      <c r="B500" s="119"/>
      <c r="C500" s="130"/>
      <c r="D500" s="72" t="s">
        <v>1338</v>
      </c>
      <c r="E500" s="58" t="s">
        <v>5</v>
      </c>
      <c r="F500" s="67"/>
      <c r="G500" s="58"/>
      <c r="H500" s="70"/>
      <c r="I500" s="109"/>
      <c r="J500" s="109"/>
      <c r="K500" s="114"/>
      <c r="L500" s="114"/>
      <c r="M500" s="114"/>
      <c r="N500" s="114"/>
      <c r="O500" s="114"/>
    </row>
    <row r="501" spans="1:15" s="46" customFormat="1" ht="18.75" customHeight="1" x14ac:dyDescent="0.25">
      <c r="A501" s="119"/>
      <c r="B501" s="119"/>
      <c r="C501" s="130"/>
      <c r="D501" s="72" t="s">
        <v>1339</v>
      </c>
      <c r="E501" s="58" t="s">
        <v>5</v>
      </c>
      <c r="F501" s="67"/>
      <c r="G501" s="58"/>
      <c r="H501" s="70"/>
      <c r="I501" s="109"/>
      <c r="J501" s="109"/>
      <c r="K501" s="114"/>
      <c r="L501" s="114"/>
      <c r="M501" s="114"/>
      <c r="N501" s="114"/>
      <c r="O501" s="114"/>
    </row>
    <row r="502" spans="1:15" s="46" customFormat="1" ht="17.25" customHeight="1" x14ac:dyDescent="0.25">
      <c r="A502" s="123"/>
      <c r="B502" s="123"/>
      <c r="C502" s="152"/>
      <c r="D502" s="73" t="s">
        <v>1340</v>
      </c>
      <c r="E502" s="51" t="s">
        <v>6</v>
      </c>
      <c r="F502" s="54"/>
      <c r="G502" s="51"/>
      <c r="H502" s="24"/>
      <c r="I502" s="110"/>
      <c r="J502" s="110"/>
      <c r="K502" s="122"/>
      <c r="L502" s="114"/>
      <c r="M502" s="114"/>
      <c r="N502" s="114"/>
      <c r="O502" s="114"/>
    </row>
    <row r="503" spans="1:15" s="46" customFormat="1" ht="16.5" customHeight="1" x14ac:dyDescent="0.25">
      <c r="A503" s="110">
        <f xml:space="preserve"> A498+1</f>
        <v>101</v>
      </c>
      <c r="B503" s="137" t="s">
        <v>1933</v>
      </c>
      <c r="C503" s="110">
        <v>5</v>
      </c>
      <c r="D503" s="72" t="s">
        <v>2042</v>
      </c>
      <c r="E503" s="58" t="s">
        <v>3</v>
      </c>
      <c r="F503" s="67"/>
      <c r="G503" s="74"/>
      <c r="H503" s="70"/>
      <c r="I503" s="109"/>
      <c r="J503" s="109"/>
      <c r="K503" s="114">
        <v>72952</v>
      </c>
      <c r="L503" s="114">
        <v>90</v>
      </c>
      <c r="M503" s="114">
        <f>K503*L503</f>
        <v>6565680</v>
      </c>
      <c r="N503" s="114">
        <f>M503*35%</f>
        <v>2297988</v>
      </c>
      <c r="O503" s="114">
        <f>N503/M503*100</f>
        <v>35</v>
      </c>
    </row>
    <row r="504" spans="1:15" s="46" customFormat="1" ht="20.25" customHeight="1" x14ac:dyDescent="0.25">
      <c r="A504" s="119"/>
      <c r="B504" s="119"/>
      <c r="C504" s="119"/>
      <c r="D504" s="72" t="s">
        <v>1929</v>
      </c>
      <c r="E504" s="58" t="s">
        <v>4</v>
      </c>
      <c r="F504" s="67"/>
      <c r="G504" s="74"/>
      <c r="H504" s="70"/>
      <c r="I504" s="109"/>
      <c r="J504" s="109"/>
      <c r="K504" s="114"/>
      <c r="L504" s="114"/>
      <c r="M504" s="114"/>
      <c r="N504" s="114"/>
      <c r="O504" s="114"/>
    </row>
    <row r="505" spans="1:15" s="46" customFormat="1" ht="30.75" customHeight="1" x14ac:dyDescent="0.25">
      <c r="A505" s="119"/>
      <c r="B505" s="119"/>
      <c r="C505" s="119"/>
      <c r="D505" s="72" t="s">
        <v>1930</v>
      </c>
      <c r="E505" s="58" t="s">
        <v>6</v>
      </c>
      <c r="F505" s="67"/>
      <c r="G505" s="58"/>
      <c r="H505" s="70"/>
      <c r="I505" s="109"/>
      <c r="J505" s="109"/>
      <c r="K505" s="114"/>
      <c r="L505" s="114"/>
      <c r="M505" s="114"/>
      <c r="N505" s="114"/>
      <c r="O505" s="114"/>
    </row>
    <row r="506" spans="1:15" s="46" customFormat="1" ht="17.25" customHeight="1" x14ac:dyDescent="0.25">
      <c r="A506" s="119"/>
      <c r="B506" s="119"/>
      <c r="C506" s="119"/>
      <c r="D506" s="72" t="s">
        <v>1931</v>
      </c>
      <c r="E506" s="58" t="s">
        <v>6</v>
      </c>
      <c r="F506" s="67"/>
      <c r="G506" s="58"/>
      <c r="H506" s="70"/>
      <c r="I506" s="109"/>
      <c r="J506" s="109"/>
      <c r="K506" s="114"/>
      <c r="L506" s="114"/>
      <c r="M506" s="114"/>
      <c r="N506" s="114"/>
      <c r="O506" s="114"/>
    </row>
    <row r="507" spans="1:15" s="46" customFormat="1" ht="30.75" customHeight="1" x14ac:dyDescent="0.25">
      <c r="A507" s="123"/>
      <c r="B507" s="123"/>
      <c r="C507" s="123"/>
      <c r="D507" s="72" t="s">
        <v>1932</v>
      </c>
      <c r="E507" s="58" t="s">
        <v>6</v>
      </c>
      <c r="F507" s="67"/>
      <c r="G507" s="58"/>
      <c r="H507" s="70"/>
      <c r="I507" s="109"/>
      <c r="J507" s="109"/>
      <c r="K507" s="114"/>
      <c r="L507" s="114"/>
      <c r="M507" s="114"/>
      <c r="N507" s="114"/>
      <c r="O507" s="114"/>
    </row>
    <row r="508" spans="1:15" s="5" customFormat="1" ht="18.75" customHeight="1" x14ac:dyDescent="0.25">
      <c r="A508" s="109">
        <f>A503+1</f>
        <v>102</v>
      </c>
      <c r="B508" s="136" t="s">
        <v>1468</v>
      </c>
      <c r="C508" s="109">
        <v>4</v>
      </c>
      <c r="D508" s="79" t="s">
        <v>2043</v>
      </c>
      <c r="E508" s="53" t="s">
        <v>3</v>
      </c>
      <c r="F508" s="56"/>
      <c r="G508" s="69"/>
      <c r="H508" s="50"/>
      <c r="I508" s="123"/>
      <c r="J508" s="123"/>
      <c r="K508" s="128">
        <v>72952</v>
      </c>
      <c r="L508" s="114">
        <v>72</v>
      </c>
      <c r="M508" s="114">
        <f>K508*L508</f>
        <v>5252544</v>
      </c>
      <c r="N508" s="114">
        <f>M508*35%</f>
        <v>1838390.4</v>
      </c>
      <c r="O508" s="114">
        <f>N508/M508*100</f>
        <v>35</v>
      </c>
    </row>
    <row r="509" spans="1:15" s="1" customFormat="1" ht="19.5" customHeight="1" x14ac:dyDescent="0.25">
      <c r="A509" s="109"/>
      <c r="B509" s="136"/>
      <c r="C509" s="109"/>
      <c r="D509" s="72" t="s">
        <v>139</v>
      </c>
      <c r="E509" s="58" t="s">
        <v>4</v>
      </c>
      <c r="F509" s="67"/>
      <c r="G509" s="74"/>
      <c r="H509" s="64"/>
      <c r="I509" s="109"/>
      <c r="J509" s="109"/>
      <c r="K509" s="114"/>
      <c r="L509" s="114"/>
      <c r="M509" s="114"/>
      <c r="N509" s="114"/>
      <c r="O509" s="114"/>
    </row>
    <row r="510" spans="1:15" s="1" customFormat="1" ht="19.5" customHeight="1" x14ac:dyDescent="0.25">
      <c r="A510" s="109"/>
      <c r="B510" s="136"/>
      <c r="C510" s="109"/>
      <c r="D510" s="72" t="s">
        <v>875</v>
      </c>
      <c r="E510" s="58" t="s">
        <v>6</v>
      </c>
      <c r="F510" s="67"/>
      <c r="G510" s="58"/>
      <c r="H510" s="64"/>
      <c r="I510" s="109"/>
      <c r="J510" s="109"/>
      <c r="K510" s="114"/>
      <c r="L510" s="114"/>
      <c r="M510" s="114"/>
      <c r="N510" s="114"/>
      <c r="O510" s="114"/>
    </row>
    <row r="511" spans="1:15" ht="30" x14ac:dyDescent="0.25">
      <c r="A511" s="109"/>
      <c r="B511" s="136"/>
      <c r="C511" s="109"/>
      <c r="D511" s="72" t="s">
        <v>876</v>
      </c>
      <c r="E511" s="58" t="s">
        <v>6</v>
      </c>
      <c r="F511" s="67"/>
      <c r="G511" s="58"/>
      <c r="H511" s="64"/>
      <c r="I511" s="109"/>
      <c r="J511" s="109"/>
      <c r="K511" s="114"/>
      <c r="L511" s="114"/>
      <c r="M511" s="114"/>
      <c r="N511" s="114"/>
      <c r="O511" s="114"/>
    </row>
    <row r="512" spans="1:15" ht="18.75" customHeight="1" x14ac:dyDescent="0.25">
      <c r="A512" s="109">
        <f>A508+1</f>
        <v>103</v>
      </c>
      <c r="B512" s="136" t="s">
        <v>1469</v>
      </c>
      <c r="C512" s="109">
        <v>3</v>
      </c>
      <c r="D512" s="72" t="s">
        <v>2044</v>
      </c>
      <c r="E512" s="58" t="s">
        <v>4</v>
      </c>
      <c r="F512" s="67"/>
      <c r="G512" s="74"/>
      <c r="H512" s="64"/>
      <c r="I512" s="109"/>
      <c r="J512" s="109"/>
      <c r="K512" s="114">
        <v>72952</v>
      </c>
      <c r="L512" s="114">
        <v>54</v>
      </c>
      <c r="M512" s="114">
        <f>K512*L512</f>
        <v>3939408</v>
      </c>
      <c r="N512" s="114">
        <f>M512*35%</f>
        <v>1378792.7999999998</v>
      </c>
      <c r="O512" s="114">
        <f>N512/M512*100</f>
        <v>35</v>
      </c>
    </row>
    <row r="513" spans="1:15" ht="22.5" customHeight="1" x14ac:dyDescent="0.25">
      <c r="A513" s="109"/>
      <c r="B513" s="136"/>
      <c r="C513" s="109"/>
      <c r="D513" s="72" t="s">
        <v>140</v>
      </c>
      <c r="E513" s="58" t="s">
        <v>3</v>
      </c>
      <c r="F513" s="67"/>
      <c r="G513" s="74"/>
      <c r="H513" s="64"/>
      <c r="I513" s="109"/>
      <c r="J513" s="109"/>
      <c r="K513" s="114"/>
      <c r="L513" s="114"/>
      <c r="M513" s="114"/>
      <c r="N513" s="114"/>
      <c r="O513" s="114"/>
    </row>
    <row r="514" spans="1:15" ht="29.25" customHeight="1" x14ac:dyDescent="0.25">
      <c r="A514" s="109"/>
      <c r="B514" s="136"/>
      <c r="C514" s="109"/>
      <c r="D514" s="72" t="s">
        <v>1047</v>
      </c>
      <c r="E514" s="58" t="s">
        <v>5</v>
      </c>
      <c r="F514" s="67"/>
      <c r="G514" s="58"/>
      <c r="H514" s="64"/>
      <c r="I514" s="109"/>
      <c r="J514" s="109"/>
      <c r="K514" s="114"/>
      <c r="L514" s="114"/>
      <c r="M514" s="114"/>
      <c r="N514" s="114"/>
      <c r="O514" s="114"/>
    </row>
    <row r="515" spans="1:15" ht="30.75" customHeight="1" x14ac:dyDescent="0.25">
      <c r="A515" s="109">
        <f>A512+1</f>
        <v>104</v>
      </c>
      <c r="B515" s="136" t="s">
        <v>1470</v>
      </c>
      <c r="C515" s="109">
        <v>3</v>
      </c>
      <c r="D515" s="72" t="s">
        <v>2045</v>
      </c>
      <c r="E515" s="58" t="s">
        <v>4</v>
      </c>
      <c r="F515" s="67"/>
      <c r="G515" s="74"/>
      <c r="H515" s="64"/>
      <c r="I515" s="109"/>
      <c r="J515" s="109"/>
      <c r="K515" s="114">
        <v>72952</v>
      </c>
      <c r="L515" s="114">
        <v>54</v>
      </c>
      <c r="M515" s="114">
        <f>K515*L515</f>
        <v>3939408</v>
      </c>
      <c r="N515" s="114">
        <f>M515*35%</f>
        <v>1378792.7999999998</v>
      </c>
      <c r="O515" s="114">
        <f>N515/M515*100</f>
        <v>35</v>
      </c>
    </row>
    <row r="516" spans="1:15" x14ac:dyDescent="0.25">
      <c r="A516" s="109"/>
      <c r="B516" s="136"/>
      <c r="C516" s="109"/>
      <c r="D516" s="72" t="s">
        <v>141</v>
      </c>
      <c r="E516" s="58" t="s">
        <v>3</v>
      </c>
      <c r="F516" s="67"/>
      <c r="G516" s="74"/>
      <c r="H516" s="64"/>
      <c r="I516" s="109"/>
      <c r="J516" s="109"/>
      <c r="K516" s="114"/>
      <c r="L516" s="114"/>
      <c r="M516" s="114"/>
      <c r="N516" s="114"/>
      <c r="O516" s="114"/>
    </row>
    <row r="517" spans="1:15" ht="30" x14ac:dyDescent="0.25">
      <c r="A517" s="109"/>
      <c r="B517" s="136"/>
      <c r="C517" s="109"/>
      <c r="D517" s="72" t="s">
        <v>142</v>
      </c>
      <c r="E517" s="58" t="s">
        <v>6</v>
      </c>
      <c r="F517" s="67"/>
      <c r="G517" s="58"/>
      <c r="H517" s="64"/>
      <c r="I517" s="109"/>
      <c r="J517" s="109"/>
      <c r="K517" s="114"/>
      <c r="L517" s="114"/>
      <c r="M517" s="114"/>
      <c r="N517" s="114"/>
      <c r="O517" s="114"/>
    </row>
    <row r="518" spans="1:15" ht="18.75" customHeight="1" x14ac:dyDescent="0.25">
      <c r="A518" s="109">
        <f>A515+1</f>
        <v>105</v>
      </c>
      <c r="B518" s="136" t="s">
        <v>1471</v>
      </c>
      <c r="C518" s="109">
        <v>2</v>
      </c>
      <c r="D518" s="72" t="s">
        <v>2046</v>
      </c>
      <c r="E518" s="58" t="s">
        <v>7</v>
      </c>
      <c r="F518" s="67"/>
      <c r="G518" s="74"/>
      <c r="H518" s="64"/>
      <c r="I518" s="109"/>
      <c r="J518" s="109"/>
      <c r="K518" s="114">
        <v>72952</v>
      </c>
      <c r="L518" s="114">
        <v>42</v>
      </c>
      <c r="M518" s="122">
        <f>K518*L518</f>
        <v>3063984</v>
      </c>
      <c r="N518" s="114">
        <f>M518*35%</f>
        <v>1072394.3999999999</v>
      </c>
      <c r="O518" s="114">
        <f>N518/M518*100</f>
        <v>35</v>
      </c>
    </row>
    <row r="519" spans="1:15" ht="17.25" customHeight="1" x14ac:dyDescent="0.25">
      <c r="A519" s="109"/>
      <c r="B519" s="136"/>
      <c r="C519" s="109"/>
      <c r="D519" s="72" t="s">
        <v>143</v>
      </c>
      <c r="E519" s="58" t="s">
        <v>5</v>
      </c>
      <c r="F519" s="67"/>
      <c r="G519" s="58"/>
      <c r="H519" s="64"/>
      <c r="I519" s="109"/>
      <c r="J519" s="109"/>
      <c r="K519" s="114"/>
      <c r="L519" s="114"/>
      <c r="M519" s="128"/>
      <c r="N519" s="114"/>
      <c r="O519" s="114"/>
    </row>
    <row r="520" spans="1:15" ht="30.75" customHeight="1" x14ac:dyDescent="0.25">
      <c r="A520" s="109">
        <f>A518+1</f>
        <v>106</v>
      </c>
      <c r="B520" s="136" t="s">
        <v>1472</v>
      </c>
      <c r="C520" s="109">
        <v>4</v>
      </c>
      <c r="D520" s="72" t="s">
        <v>2047</v>
      </c>
      <c r="E520" s="58" t="s">
        <v>4</v>
      </c>
      <c r="F520" s="67"/>
      <c r="G520" s="74"/>
      <c r="H520" s="64"/>
      <c r="I520" s="109"/>
      <c r="J520" s="109"/>
      <c r="K520" s="114">
        <v>72952</v>
      </c>
      <c r="L520" s="114">
        <v>72</v>
      </c>
      <c r="M520" s="114">
        <f>K520*L520</f>
        <v>5252544</v>
      </c>
      <c r="N520" s="114">
        <f>M520*35%</f>
        <v>1838390.4</v>
      </c>
      <c r="O520" s="114">
        <f>N520/M520*100</f>
        <v>35</v>
      </c>
    </row>
    <row r="521" spans="1:15" ht="21.75" customHeight="1" x14ac:dyDescent="0.25">
      <c r="A521" s="109"/>
      <c r="B521" s="136"/>
      <c r="C521" s="109"/>
      <c r="D521" s="72" t="s">
        <v>145</v>
      </c>
      <c r="E521" s="58" t="s">
        <v>3</v>
      </c>
      <c r="F521" s="67"/>
      <c r="G521" s="74"/>
      <c r="H521" s="64"/>
      <c r="I521" s="109"/>
      <c r="J521" s="109"/>
      <c r="K521" s="114"/>
      <c r="L521" s="114"/>
      <c r="M521" s="114"/>
      <c r="N521" s="114"/>
      <c r="O521" s="114"/>
    </row>
    <row r="522" spans="1:15" ht="18" customHeight="1" x14ac:dyDescent="0.25">
      <c r="A522" s="109"/>
      <c r="B522" s="136"/>
      <c r="C522" s="109"/>
      <c r="D522" s="72" t="s">
        <v>146</v>
      </c>
      <c r="E522" s="58" t="s">
        <v>6</v>
      </c>
      <c r="F522" s="67"/>
      <c r="G522" s="58"/>
      <c r="H522" s="64"/>
      <c r="I522" s="109"/>
      <c r="J522" s="109"/>
      <c r="K522" s="114"/>
      <c r="L522" s="114"/>
      <c r="M522" s="114"/>
      <c r="N522" s="114"/>
      <c r="O522" s="114"/>
    </row>
    <row r="523" spans="1:15" ht="21" customHeight="1" x14ac:dyDescent="0.25">
      <c r="A523" s="109"/>
      <c r="B523" s="136"/>
      <c r="C523" s="109"/>
      <c r="D523" s="72" t="s">
        <v>147</v>
      </c>
      <c r="E523" s="58" t="s">
        <v>5</v>
      </c>
      <c r="F523" s="67"/>
      <c r="G523" s="58"/>
      <c r="H523" s="64"/>
      <c r="I523" s="109"/>
      <c r="J523" s="109"/>
      <c r="K523" s="114"/>
      <c r="L523" s="114"/>
      <c r="M523" s="114"/>
      <c r="N523" s="114"/>
      <c r="O523" s="114"/>
    </row>
    <row r="524" spans="1:15" ht="29.25" customHeight="1" x14ac:dyDescent="0.25">
      <c r="A524" s="109">
        <f>A520+1</f>
        <v>107</v>
      </c>
      <c r="B524" s="136" t="s">
        <v>1473</v>
      </c>
      <c r="C524" s="109">
        <v>2</v>
      </c>
      <c r="D524" s="72" t="s">
        <v>2048</v>
      </c>
      <c r="E524" s="58" t="s">
        <v>7</v>
      </c>
      <c r="F524" s="67"/>
      <c r="G524" s="74"/>
      <c r="H524" s="64"/>
      <c r="I524" s="109"/>
      <c r="J524" s="109"/>
      <c r="K524" s="114">
        <v>72952</v>
      </c>
      <c r="L524" s="114">
        <v>42</v>
      </c>
      <c r="M524" s="114">
        <f>K524*L524</f>
        <v>3063984</v>
      </c>
      <c r="N524" s="114">
        <f>M524*35%</f>
        <v>1072394.3999999999</v>
      </c>
      <c r="O524" s="114">
        <f>N524/M524*100</f>
        <v>35</v>
      </c>
    </row>
    <row r="525" spans="1:15" ht="30" x14ac:dyDescent="0.25">
      <c r="A525" s="109"/>
      <c r="B525" s="136"/>
      <c r="C525" s="109"/>
      <c r="D525" s="72" t="s">
        <v>148</v>
      </c>
      <c r="E525" s="58" t="s">
        <v>6</v>
      </c>
      <c r="F525" s="67"/>
      <c r="G525" s="58"/>
      <c r="H525" s="64"/>
      <c r="I525" s="109"/>
      <c r="J525" s="109"/>
      <c r="K525" s="114"/>
      <c r="L525" s="114"/>
      <c r="M525" s="114"/>
      <c r="N525" s="114"/>
      <c r="O525" s="114"/>
    </row>
    <row r="526" spans="1:15" ht="21" customHeight="1" x14ac:dyDescent="0.25">
      <c r="A526" s="109">
        <f>A524+1</f>
        <v>108</v>
      </c>
      <c r="B526" s="136" t="s">
        <v>1474</v>
      </c>
      <c r="C526" s="109">
        <v>4</v>
      </c>
      <c r="D526" s="72" t="s">
        <v>2049</v>
      </c>
      <c r="E526" s="58" t="s">
        <v>4</v>
      </c>
      <c r="F526" s="67"/>
      <c r="G526" s="58"/>
      <c r="H526" s="64"/>
      <c r="I526" s="109"/>
      <c r="J526" s="109"/>
      <c r="K526" s="114">
        <v>72952</v>
      </c>
      <c r="L526" s="114">
        <v>72</v>
      </c>
      <c r="M526" s="114">
        <f>K526*L526</f>
        <v>5252544</v>
      </c>
      <c r="N526" s="114">
        <f>M526*35%</f>
        <v>1838390.4</v>
      </c>
      <c r="O526" s="114">
        <f>N526/M526*100</f>
        <v>35</v>
      </c>
    </row>
    <row r="527" spans="1:15" ht="30" x14ac:dyDescent="0.25">
      <c r="A527" s="109"/>
      <c r="B527" s="136"/>
      <c r="C527" s="109"/>
      <c r="D527" s="72" t="s">
        <v>149</v>
      </c>
      <c r="E527" s="58" t="s">
        <v>3</v>
      </c>
      <c r="F527" s="67"/>
      <c r="G527" s="58"/>
      <c r="H527" s="64"/>
      <c r="I527" s="109"/>
      <c r="J527" s="109"/>
      <c r="K527" s="114"/>
      <c r="L527" s="114"/>
      <c r="M527" s="114"/>
      <c r="N527" s="114"/>
      <c r="O527" s="114"/>
    </row>
    <row r="528" spans="1:15" ht="21" customHeight="1" x14ac:dyDescent="0.25">
      <c r="A528" s="109"/>
      <c r="B528" s="136"/>
      <c r="C528" s="109"/>
      <c r="D528" s="72" t="s">
        <v>150</v>
      </c>
      <c r="E528" s="58" t="s">
        <v>6</v>
      </c>
      <c r="F528" s="67"/>
      <c r="G528" s="58"/>
      <c r="H528" s="64"/>
      <c r="I528" s="109"/>
      <c r="J528" s="109"/>
      <c r="K528" s="114"/>
      <c r="L528" s="114"/>
      <c r="M528" s="114"/>
      <c r="N528" s="114"/>
      <c r="O528" s="114"/>
    </row>
    <row r="529" spans="1:15" x14ac:dyDescent="0.25">
      <c r="A529" s="109"/>
      <c r="B529" s="136"/>
      <c r="C529" s="109"/>
      <c r="D529" s="72" t="s">
        <v>151</v>
      </c>
      <c r="E529" s="58" t="s">
        <v>6</v>
      </c>
      <c r="F529" s="67"/>
      <c r="G529" s="58"/>
      <c r="H529" s="64"/>
      <c r="I529" s="109"/>
      <c r="J529" s="109"/>
      <c r="K529" s="114"/>
      <c r="L529" s="114"/>
      <c r="M529" s="114"/>
      <c r="N529" s="114"/>
      <c r="O529" s="114"/>
    </row>
    <row r="530" spans="1:15" ht="23.25" customHeight="1" x14ac:dyDescent="0.25">
      <c r="A530" s="109">
        <f>A526+1</f>
        <v>109</v>
      </c>
      <c r="B530" s="136" t="s">
        <v>1475</v>
      </c>
      <c r="C530" s="109">
        <v>3</v>
      </c>
      <c r="D530" s="72" t="s">
        <v>2050</v>
      </c>
      <c r="E530" s="58" t="s">
        <v>3</v>
      </c>
      <c r="F530" s="67"/>
      <c r="G530" s="74"/>
      <c r="H530" s="64"/>
      <c r="I530" s="109"/>
      <c r="J530" s="109"/>
      <c r="K530" s="114">
        <v>72952</v>
      </c>
      <c r="L530" s="114">
        <v>54</v>
      </c>
      <c r="M530" s="114">
        <f>K530*L530</f>
        <v>3939408</v>
      </c>
      <c r="N530" s="114">
        <f>M530*35%</f>
        <v>1378792.7999999998</v>
      </c>
      <c r="O530" s="114">
        <f>N530/M530*100</f>
        <v>35</v>
      </c>
    </row>
    <row r="531" spans="1:15" x14ac:dyDescent="0.25">
      <c r="A531" s="109"/>
      <c r="B531" s="136"/>
      <c r="C531" s="109"/>
      <c r="D531" s="72" t="s">
        <v>152</v>
      </c>
      <c r="E531" s="58" t="s">
        <v>4</v>
      </c>
      <c r="F531" s="67"/>
      <c r="G531" s="74"/>
      <c r="H531" s="64"/>
      <c r="I531" s="109"/>
      <c r="J531" s="109"/>
      <c r="K531" s="114"/>
      <c r="L531" s="114"/>
      <c r="M531" s="114"/>
      <c r="N531" s="114"/>
      <c r="O531" s="114"/>
    </row>
    <row r="532" spans="1:15" x14ac:dyDescent="0.25">
      <c r="A532" s="109"/>
      <c r="B532" s="136"/>
      <c r="C532" s="109"/>
      <c r="D532" s="72" t="s">
        <v>153</v>
      </c>
      <c r="E532" s="58" t="s">
        <v>6</v>
      </c>
      <c r="F532" s="67"/>
      <c r="G532" s="58"/>
      <c r="H532" s="64"/>
      <c r="I532" s="109"/>
      <c r="J532" s="109"/>
      <c r="K532" s="114"/>
      <c r="L532" s="114"/>
      <c r="M532" s="114"/>
      <c r="N532" s="114"/>
      <c r="O532" s="114"/>
    </row>
    <row r="533" spans="1:15" x14ac:dyDescent="0.25">
      <c r="A533" s="109">
        <f>A530+1</f>
        <v>110</v>
      </c>
      <c r="B533" s="136" t="s">
        <v>1476</v>
      </c>
      <c r="C533" s="109">
        <v>3</v>
      </c>
      <c r="D533" s="72" t="s">
        <v>2051</v>
      </c>
      <c r="E533" s="58" t="s">
        <v>3</v>
      </c>
      <c r="F533" s="67"/>
      <c r="G533" s="74"/>
      <c r="H533" s="64"/>
      <c r="I533" s="109"/>
      <c r="J533" s="109"/>
      <c r="K533" s="114">
        <v>72952</v>
      </c>
      <c r="L533" s="114">
        <v>54</v>
      </c>
      <c r="M533" s="114">
        <f>K533*L533</f>
        <v>3939408</v>
      </c>
      <c r="N533" s="114">
        <f>M533*35%</f>
        <v>1378792.7999999998</v>
      </c>
      <c r="O533" s="114">
        <f>N533/M533*100</f>
        <v>35</v>
      </c>
    </row>
    <row r="534" spans="1:15" ht="30" x14ac:dyDescent="0.25">
      <c r="A534" s="109"/>
      <c r="B534" s="136"/>
      <c r="C534" s="109"/>
      <c r="D534" s="72" t="s">
        <v>154</v>
      </c>
      <c r="E534" s="58" t="s">
        <v>4</v>
      </c>
      <c r="F534" s="67"/>
      <c r="G534" s="74"/>
      <c r="H534" s="64"/>
      <c r="I534" s="109"/>
      <c r="J534" s="109"/>
      <c r="K534" s="114"/>
      <c r="L534" s="114"/>
      <c r="M534" s="114"/>
      <c r="N534" s="114"/>
      <c r="O534" s="114"/>
    </row>
    <row r="535" spans="1:15" ht="30" x14ac:dyDescent="0.25">
      <c r="A535" s="109"/>
      <c r="B535" s="136"/>
      <c r="C535" s="109"/>
      <c r="D535" s="72" t="s">
        <v>155</v>
      </c>
      <c r="E535" s="58" t="s">
        <v>5</v>
      </c>
      <c r="F535" s="67"/>
      <c r="G535" s="58"/>
      <c r="H535" s="64"/>
      <c r="I535" s="109"/>
      <c r="J535" s="109"/>
      <c r="K535" s="114"/>
      <c r="L535" s="114"/>
      <c r="M535" s="114"/>
      <c r="N535" s="114"/>
      <c r="O535" s="114"/>
    </row>
    <row r="536" spans="1:15" ht="18.75" customHeight="1" x14ac:dyDescent="0.25">
      <c r="A536" s="109">
        <f>A533+1</f>
        <v>111</v>
      </c>
      <c r="B536" s="136" t="s">
        <v>1477</v>
      </c>
      <c r="C536" s="109">
        <v>4</v>
      </c>
      <c r="D536" s="72" t="s">
        <v>2052</v>
      </c>
      <c r="E536" s="58" t="s">
        <v>4</v>
      </c>
      <c r="F536" s="67"/>
      <c r="G536" s="74"/>
      <c r="H536" s="64"/>
      <c r="I536" s="109"/>
      <c r="J536" s="109"/>
      <c r="K536" s="114">
        <v>72952</v>
      </c>
      <c r="L536" s="114">
        <v>72</v>
      </c>
      <c r="M536" s="114">
        <f>K536*L536</f>
        <v>5252544</v>
      </c>
      <c r="N536" s="114">
        <f>M536*35%</f>
        <v>1838390.4</v>
      </c>
      <c r="O536" s="114">
        <f>N536/M536*100</f>
        <v>35</v>
      </c>
    </row>
    <row r="537" spans="1:15" ht="24" customHeight="1" x14ac:dyDescent="0.25">
      <c r="A537" s="109"/>
      <c r="B537" s="136"/>
      <c r="C537" s="109"/>
      <c r="D537" s="72" t="s">
        <v>156</v>
      </c>
      <c r="E537" s="58" t="s">
        <v>3</v>
      </c>
      <c r="F537" s="67"/>
      <c r="G537" s="74"/>
      <c r="H537" s="64"/>
      <c r="I537" s="109"/>
      <c r="J537" s="109"/>
      <c r="K537" s="114"/>
      <c r="L537" s="114"/>
      <c r="M537" s="114"/>
      <c r="N537" s="114"/>
      <c r="O537" s="114"/>
    </row>
    <row r="538" spans="1:15" ht="20.25" customHeight="1" x14ac:dyDescent="0.25">
      <c r="A538" s="109"/>
      <c r="B538" s="136"/>
      <c r="C538" s="109"/>
      <c r="D538" s="72" t="s">
        <v>157</v>
      </c>
      <c r="E538" s="58" t="s">
        <v>5</v>
      </c>
      <c r="F538" s="67"/>
      <c r="G538" s="58"/>
      <c r="H538" s="64"/>
      <c r="I538" s="109"/>
      <c r="J538" s="109"/>
      <c r="K538" s="114"/>
      <c r="L538" s="114"/>
      <c r="M538" s="114"/>
      <c r="N538" s="114"/>
      <c r="O538" s="114"/>
    </row>
    <row r="539" spans="1:15" ht="30.75" customHeight="1" x14ac:dyDescent="0.25">
      <c r="A539" s="109"/>
      <c r="B539" s="136"/>
      <c r="C539" s="109"/>
      <c r="D539" s="72" t="s">
        <v>158</v>
      </c>
      <c r="E539" s="58" t="s">
        <v>5</v>
      </c>
      <c r="F539" s="67"/>
      <c r="G539" s="58"/>
      <c r="H539" s="64"/>
      <c r="I539" s="109"/>
      <c r="J539" s="109"/>
      <c r="K539" s="114"/>
      <c r="L539" s="114"/>
      <c r="M539" s="114"/>
      <c r="N539" s="114"/>
      <c r="O539" s="114"/>
    </row>
    <row r="540" spans="1:15" ht="20.25" customHeight="1" x14ac:dyDescent="0.25">
      <c r="A540" s="109">
        <f>A536+1</f>
        <v>112</v>
      </c>
      <c r="B540" s="136" t="s">
        <v>1478</v>
      </c>
      <c r="C540" s="109">
        <v>3</v>
      </c>
      <c r="D540" s="72" t="s">
        <v>2053</v>
      </c>
      <c r="E540" s="58" t="s">
        <v>3</v>
      </c>
      <c r="F540" s="67"/>
      <c r="G540" s="74"/>
      <c r="H540" s="64"/>
      <c r="I540" s="109"/>
      <c r="J540" s="109"/>
      <c r="K540" s="114">
        <v>72952</v>
      </c>
      <c r="L540" s="114">
        <v>54</v>
      </c>
      <c r="M540" s="114">
        <f>K540*L540</f>
        <v>3939408</v>
      </c>
      <c r="N540" s="114">
        <f>M540*35%</f>
        <v>1378792.7999999998</v>
      </c>
      <c r="O540" s="114">
        <f>N540/M540*100</f>
        <v>35</v>
      </c>
    </row>
    <row r="541" spans="1:15" ht="24.75" customHeight="1" x14ac:dyDescent="0.25">
      <c r="A541" s="109"/>
      <c r="B541" s="136"/>
      <c r="C541" s="109"/>
      <c r="D541" s="72" t="s">
        <v>159</v>
      </c>
      <c r="E541" s="58" t="s">
        <v>4</v>
      </c>
      <c r="F541" s="67"/>
      <c r="G541" s="74"/>
      <c r="H541" s="64"/>
      <c r="I541" s="109"/>
      <c r="J541" s="109"/>
      <c r="K541" s="114"/>
      <c r="L541" s="114"/>
      <c r="M541" s="114"/>
      <c r="N541" s="114"/>
      <c r="O541" s="114"/>
    </row>
    <row r="542" spans="1:15" x14ac:dyDescent="0.25">
      <c r="A542" s="109"/>
      <c r="B542" s="136"/>
      <c r="C542" s="109"/>
      <c r="D542" s="72" t="s">
        <v>160</v>
      </c>
      <c r="E542" s="58" t="s">
        <v>6</v>
      </c>
      <c r="F542" s="67"/>
      <c r="G542" s="58"/>
      <c r="H542" s="64"/>
      <c r="I542" s="109"/>
      <c r="J542" s="109"/>
      <c r="K542" s="114"/>
      <c r="L542" s="114"/>
      <c r="M542" s="114"/>
      <c r="N542" s="114"/>
      <c r="O542" s="114"/>
    </row>
    <row r="543" spans="1:15" ht="16.5" customHeight="1" x14ac:dyDescent="0.25">
      <c r="A543" s="109">
        <f>A540+1</f>
        <v>113</v>
      </c>
      <c r="B543" s="136" t="s">
        <v>1479</v>
      </c>
      <c r="C543" s="109">
        <v>4</v>
      </c>
      <c r="D543" s="72" t="s">
        <v>2054</v>
      </c>
      <c r="E543" s="58" t="s">
        <v>4</v>
      </c>
      <c r="F543" s="67"/>
      <c r="G543" s="74"/>
      <c r="H543" s="64"/>
      <c r="I543" s="109"/>
      <c r="J543" s="109"/>
      <c r="K543" s="114">
        <v>72952</v>
      </c>
      <c r="L543" s="114">
        <v>72</v>
      </c>
      <c r="M543" s="114">
        <f>K543*L543</f>
        <v>5252544</v>
      </c>
      <c r="N543" s="114">
        <f>M543*35%</f>
        <v>1838390.4</v>
      </c>
      <c r="O543" s="114">
        <f>N543/M543*100</f>
        <v>35</v>
      </c>
    </row>
    <row r="544" spans="1:15" ht="16.5" customHeight="1" x14ac:dyDescent="0.25">
      <c r="A544" s="109"/>
      <c r="B544" s="136"/>
      <c r="C544" s="109"/>
      <c r="D544" s="72" t="s">
        <v>161</v>
      </c>
      <c r="E544" s="58" t="s">
        <v>3</v>
      </c>
      <c r="F544" s="67"/>
      <c r="G544" s="74"/>
      <c r="H544" s="64"/>
      <c r="I544" s="109"/>
      <c r="J544" s="109"/>
      <c r="K544" s="114"/>
      <c r="L544" s="114"/>
      <c r="M544" s="114"/>
      <c r="N544" s="114"/>
      <c r="O544" s="114"/>
    </row>
    <row r="545" spans="1:15" ht="15" customHeight="1" x14ac:dyDescent="0.25">
      <c r="A545" s="109"/>
      <c r="B545" s="136"/>
      <c r="C545" s="109"/>
      <c r="D545" s="72" t="s">
        <v>162</v>
      </c>
      <c r="E545" s="58" t="s">
        <v>6</v>
      </c>
      <c r="F545" s="67"/>
      <c r="G545" s="58"/>
      <c r="H545" s="64"/>
      <c r="I545" s="109"/>
      <c r="J545" s="109"/>
      <c r="K545" s="114"/>
      <c r="L545" s="114"/>
      <c r="M545" s="114"/>
      <c r="N545" s="114"/>
      <c r="O545" s="114"/>
    </row>
    <row r="546" spans="1:15" ht="16.5" customHeight="1" x14ac:dyDescent="0.25">
      <c r="A546" s="109"/>
      <c r="B546" s="136"/>
      <c r="C546" s="109"/>
      <c r="D546" s="72" t="s">
        <v>163</v>
      </c>
      <c r="E546" s="58" t="s">
        <v>5</v>
      </c>
      <c r="F546" s="67"/>
      <c r="G546" s="58"/>
      <c r="H546" s="64"/>
      <c r="I546" s="109"/>
      <c r="J546" s="109"/>
      <c r="K546" s="114"/>
      <c r="L546" s="114"/>
      <c r="M546" s="114"/>
      <c r="N546" s="114"/>
      <c r="O546" s="114"/>
    </row>
    <row r="547" spans="1:15" ht="21" customHeight="1" x14ac:dyDescent="0.25">
      <c r="A547" s="109">
        <f>A543+1</f>
        <v>114</v>
      </c>
      <c r="B547" s="136" t="s">
        <v>1480</v>
      </c>
      <c r="C547" s="109">
        <v>2</v>
      </c>
      <c r="D547" s="72" t="s">
        <v>2055</v>
      </c>
      <c r="E547" s="58" t="s">
        <v>3</v>
      </c>
      <c r="F547" s="67"/>
      <c r="G547" s="74"/>
      <c r="H547" s="64"/>
      <c r="I547" s="109"/>
      <c r="J547" s="109"/>
      <c r="K547" s="114">
        <v>72952</v>
      </c>
      <c r="L547" s="114">
        <v>42</v>
      </c>
      <c r="M547" s="114">
        <f>K547*L547</f>
        <v>3063984</v>
      </c>
      <c r="N547" s="114">
        <f>M547*30%</f>
        <v>919195.2</v>
      </c>
      <c r="O547" s="114">
        <f>N547/M547*100</f>
        <v>30</v>
      </c>
    </row>
    <row r="548" spans="1:15" ht="18" customHeight="1" x14ac:dyDescent="0.25">
      <c r="A548" s="109"/>
      <c r="B548" s="136"/>
      <c r="C548" s="109"/>
      <c r="D548" s="72" t="s">
        <v>164</v>
      </c>
      <c r="E548" s="58" t="s">
        <v>4</v>
      </c>
      <c r="F548" s="67"/>
      <c r="G548" s="74"/>
      <c r="H548" s="64"/>
      <c r="I548" s="109"/>
      <c r="J548" s="109"/>
      <c r="K548" s="114"/>
      <c r="L548" s="114"/>
      <c r="M548" s="114"/>
      <c r="N548" s="114"/>
      <c r="O548" s="114"/>
    </row>
    <row r="549" spans="1:15" ht="18" customHeight="1" x14ac:dyDescent="0.25">
      <c r="A549" s="109">
        <f>A547+1</f>
        <v>115</v>
      </c>
      <c r="B549" s="136" t="s">
        <v>1481</v>
      </c>
      <c r="C549" s="109">
        <v>3</v>
      </c>
      <c r="D549" s="72" t="s">
        <v>2056</v>
      </c>
      <c r="E549" s="58" t="s">
        <v>7</v>
      </c>
      <c r="F549" s="67"/>
      <c r="G549" s="74"/>
      <c r="H549" s="64"/>
      <c r="I549" s="109"/>
      <c r="J549" s="109"/>
      <c r="K549" s="114">
        <v>72952</v>
      </c>
      <c r="L549" s="114">
        <v>54</v>
      </c>
      <c r="M549" s="114">
        <f>K549*L549</f>
        <v>3939408</v>
      </c>
      <c r="N549" s="114">
        <f>M549*35%</f>
        <v>1378792.7999999998</v>
      </c>
      <c r="O549" s="114">
        <f>N549/M549*100</f>
        <v>35</v>
      </c>
    </row>
    <row r="550" spans="1:15" ht="30" x14ac:dyDescent="0.25">
      <c r="A550" s="109"/>
      <c r="B550" s="136"/>
      <c r="C550" s="109"/>
      <c r="D550" s="72" t="s">
        <v>165</v>
      </c>
      <c r="E550" s="58" t="s">
        <v>6</v>
      </c>
      <c r="F550" s="67"/>
      <c r="G550" s="58"/>
      <c r="H550" s="64"/>
      <c r="I550" s="109"/>
      <c r="J550" s="109"/>
      <c r="K550" s="114"/>
      <c r="L550" s="114"/>
      <c r="M550" s="114"/>
      <c r="N550" s="114"/>
      <c r="O550" s="114"/>
    </row>
    <row r="551" spans="1:15" x14ac:dyDescent="0.25">
      <c r="A551" s="109"/>
      <c r="B551" s="136"/>
      <c r="C551" s="109"/>
      <c r="D551" s="72" t="s">
        <v>166</v>
      </c>
      <c r="E551" s="58" t="s">
        <v>6</v>
      </c>
      <c r="F551" s="67"/>
      <c r="G551" s="58"/>
      <c r="H551" s="64"/>
      <c r="I551" s="109"/>
      <c r="J551" s="109"/>
      <c r="K551" s="114"/>
      <c r="L551" s="114"/>
      <c r="M551" s="114"/>
      <c r="N551" s="114"/>
      <c r="O551" s="114"/>
    </row>
    <row r="552" spans="1:15" ht="33" customHeight="1" x14ac:dyDescent="0.25">
      <c r="A552" s="109">
        <f>A549+1</f>
        <v>116</v>
      </c>
      <c r="B552" s="136" t="s">
        <v>1482</v>
      </c>
      <c r="C552" s="109">
        <v>4</v>
      </c>
      <c r="D552" s="72" t="s">
        <v>2057</v>
      </c>
      <c r="E552" s="58" t="s">
        <v>3</v>
      </c>
      <c r="F552" s="67"/>
      <c r="G552" s="74"/>
      <c r="H552" s="64"/>
      <c r="I552" s="109"/>
      <c r="J552" s="109"/>
      <c r="K552" s="114">
        <v>72952</v>
      </c>
      <c r="L552" s="114">
        <v>72</v>
      </c>
      <c r="M552" s="114">
        <f>K552*L552</f>
        <v>5252544</v>
      </c>
      <c r="N552" s="114">
        <f>M552*35%</f>
        <v>1838390.4</v>
      </c>
      <c r="O552" s="114">
        <f>N552/M552*100</f>
        <v>35</v>
      </c>
    </row>
    <row r="553" spans="1:15" x14ac:dyDescent="0.25">
      <c r="A553" s="109"/>
      <c r="B553" s="136"/>
      <c r="C553" s="109"/>
      <c r="D553" s="72" t="s">
        <v>167</v>
      </c>
      <c r="E553" s="58" t="s">
        <v>4</v>
      </c>
      <c r="F553" s="67"/>
      <c r="G553" s="74"/>
      <c r="H553" s="64"/>
      <c r="I553" s="109"/>
      <c r="J553" s="109"/>
      <c r="K553" s="114"/>
      <c r="L553" s="114"/>
      <c r="M553" s="114"/>
      <c r="N553" s="114"/>
      <c r="O553" s="114"/>
    </row>
    <row r="554" spans="1:15" x14ac:dyDescent="0.25">
      <c r="A554" s="109"/>
      <c r="B554" s="136"/>
      <c r="C554" s="109"/>
      <c r="D554" s="72" t="s">
        <v>168</v>
      </c>
      <c r="E554" s="58" t="s">
        <v>6</v>
      </c>
      <c r="F554" s="67"/>
      <c r="G554" s="58"/>
      <c r="H554" s="64"/>
      <c r="I554" s="109"/>
      <c r="J554" s="109"/>
      <c r="K554" s="114"/>
      <c r="L554" s="114"/>
      <c r="M554" s="114"/>
      <c r="N554" s="114"/>
      <c r="O554" s="114"/>
    </row>
    <row r="555" spans="1:15" ht="18.75" customHeight="1" x14ac:dyDescent="0.25">
      <c r="A555" s="109"/>
      <c r="B555" s="136"/>
      <c r="C555" s="109"/>
      <c r="D555" s="72" t="s">
        <v>169</v>
      </c>
      <c r="E555" s="58" t="s">
        <v>5</v>
      </c>
      <c r="F555" s="67"/>
      <c r="G555" s="58"/>
      <c r="H555" s="64"/>
      <c r="I555" s="109"/>
      <c r="J555" s="109"/>
      <c r="K555" s="114"/>
      <c r="L555" s="114"/>
      <c r="M555" s="114"/>
      <c r="N555" s="114"/>
      <c r="O555" s="114"/>
    </row>
    <row r="556" spans="1:15" ht="30" x14ac:dyDescent="0.25">
      <c r="A556" s="109">
        <f xml:space="preserve"> SUM(A552+1)</f>
        <v>117</v>
      </c>
      <c r="B556" s="136" t="s">
        <v>1483</v>
      </c>
      <c r="C556" s="109">
        <v>3</v>
      </c>
      <c r="D556" s="72" t="s">
        <v>2058</v>
      </c>
      <c r="E556" s="58" t="s">
        <v>7</v>
      </c>
      <c r="F556" s="67"/>
      <c r="G556" s="74"/>
      <c r="H556" s="64"/>
      <c r="I556" s="109"/>
      <c r="J556" s="109"/>
      <c r="K556" s="114">
        <v>72952</v>
      </c>
      <c r="L556" s="114">
        <v>54</v>
      </c>
      <c r="M556" s="114">
        <f>K556*L556</f>
        <v>3939408</v>
      </c>
      <c r="N556" s="114">
        <f>M556*35%</f>
        <v>1378792.7999999998</v>
      </c>
      <c r="O556" s="114">
        <f>N556/M556*100</f>
        <v>35</v>
      </c>
    </row>
    <row r="557" spans="1:15" x14ac:dyDescent="0.25">
      <c r="A557" s="109"/>
      <c r="B557" s="136"/>
      <c r="C557" s="109"/>
      <c r="D557" s="72" t="s">
        <v>170</v>
      </c>
      <c r="E557" s="58" t="s">
        <v>6</v>
      </c>
      <c r="F557" s="67"/>
      <c r="G557" s="58"/>
      <c r="H557" s="64"/>
      <c r="I557" s="109"/>
      <c r="J557" s="109"/>
      <c r="K557" s="114"/>
      <c r="L557" s="114"/>
      <c r="M557" s="114"/>
      <c r="N557" s="114"/>
      <c r="O557" s="114"/>
    </row>
    <row r="558" spans="1:15" x14ac:dyDescent="0.25">
      <c r="A558" s="109"/>
      <c r="B558" s="136"/>
      <c r="C558" s="109"/>
      <c r="D558" s="72" t="s">
        <v>171</v>
      </c>
      <c r="E558" s="58" t="s">
        <v>6</v>
      </c>
      <c r="F558" s="67"/>
      <c r="G558" s="58"/>
      <c r="H558" s="64"/>
      <c r="I558" s="109"/>
      <c r="J558" s="109"/>
      <c r="K558" s="114"/>
      <c r="L558" s="114"/>
      <c r="M558" s="114"/>
      <c r="N558" s="114"/>
      <c r="O558" s="114"/>
    </row>
    <row r="559" spans="1:15" ht="20.25" customHeight="1" x14ac:dyDescent="0.25">
      <c r="A559" s="109">
        <f>A556+1</f>
        <v>118</v>
      </c>
      <c r="B559" s="136" t="s">
        <v>1484</v>
      </c>
      <c r="C559" s="109">
        <v>3</v>
      </c>
      <c r="D559" s="72" t="s">
        <v>2059</v>
      </c>
      <c r="E559" s="58" t="s">
        <v>4</v>
      </c>
      <c r="F559" s="67"/>
      <c r="G559" s="74"/>
      <c r="H559" s="64"/>
      <c r="I559" s="109"/>
      <c r="J559" s="109"/>
      <c r="K559" s="114">
        <v>72952</v>
      </c>
      <c r="L559" s="114">
        <v>54</v>
      </c>
      <c r="M559" s="114">
        <f>K559*L559</f>
        <v>3939408</v>
      </c>
      <c r="N559" s="114">
        <f>M559*35%</f>
        <v>1378792.7999999998</v>
      </c>
      <c r="O559" s="114">
        <f>N559/M559*100</f>
        <v>35</v>
      </c>
    </row>
    <row r="560" spans="1:15" ht="28.5" customHeight="1" x14ac:dyDescent="0.25">
      <c r="A560" s="109"/>
      <c r="B560" s="136"/>
      <c r="C560" s="109"/>
      <c r="D560" s="72" t="s">
        <v>172</v>
      </c>
      <c r="E560" s="58" t="s">
        <v>3</v>
      </c>
      <c r="F560" s="67"/>
      <c r="G560" s="74"/>
      <c r="H560" s="64"/>
      <c r="I560" s="109"/>
      <c r="J560" s="109"/>
      <c r="K560" s="114"/>
      <c r="L560" s="114"/>
      <c r="M560" s="114"/>
      <c r="N560" s="114"/>
      <c r="O560" s="114"/>
    </row>
    <row r="561" spans="1:15" ht="20.25" customHeight="1" x14ac:dyDescent="0.25">
      <c r="A561" s="109"/>
      <c r="B561" s="136"/>
      <c r="C561" s="109"/>
      <c r="D561" s="72" t="s">
        <v>173</v>
      </c>
      <c r="E561" s="58" t="s">
        <v>5</v>
      </c>
      <c r="F561" s="67"/>
      <c r="G561" s="58"/>
      <c r="H561" s="64"/>
      <c r="I561" s="109"/>
      <c r="J561" s="109"/>
      <c r="K561" s="114"/>
      <c r="L561" s="114"/>
      <c r="M561" s="114"/>
      <c r="N561" s="114"/>
      <c r="O561" s="114"/>
    </row>
    <row r="562" spans="1:15" ht="28.5" customHeight="1" x14ac:dyDescent="0.25">
      <c r="A562" s="109">
        <f>A559+1</f>
        <v>119</v>
      </c>
      <c r="B562" s="136" t="s">
        <v>1485</v>
      </c>
      <c r="C562" s="109">
        <v>3</v>
      </c>
      <c r="D562" s="72" t="s">
        <v>2060</v>
      </c>
      <c r="E562" s="58" t="s">
        <v>7</v>
      </c>
      <c r="F562" s="67"/>
      <c r="G562" s="74"/>
      <c r="H562" s="64"/>
      <c r="I562" s="109"/>
      <c r="J562" s="109"/>
      <c r="K562" s="114">
        <v>72952</v>
      </c>
      <c r="L562" s="114">
        <v>54</v>
      </c>
      <c r="M562" s="114">
        <f>K562*L562</f>
        <v>3939408</v>
      </c>
      <c r="N562" s="114">
        <f>M562*35%</f>
        <v>1378792.7999999998</v>
      </c>
      <c r="O562" s="114">
        <f>N562/M562*100</f>
        <v>35</v>
      </c>
    </row>
    <row r="563" spans="1:15" x14ac:dyDescent="0.25">
      <c r="A563" s="109"/>
      <c r="B563" s="136"/>
      <c r="C563" s="109"/>
      <c r="D563" s="72" t="s">
        <v>174</v>
      </c>
      <c r="E563" s="58" t="s">
        <v>6</v>
      </c>
      <c r="F563" s="67"/>
      <c r="G563" s="58"/>
      <c r="H563" s="64"/>
      <c r="I563" s="109"/>
      <c r="J563" s="109"/>
      <c r="K563" s="114"/>
      <c r="L563" s="114"/>
      <c r="M563" s="114"/>
      <c r="N563" s="114"/>
      <c r="O563" s="114"/>
    </row>
    <row r="564" spans="1:15" x14ac:dyDescent="0.25">
      <c r="A564" s="109"/>
      <c r="B564" s="136"/>
      <c r="C564" s="109"/>
      <c r="D564" s="72" t="s">
        <v>175</v>
      </c>
      <c r="E564" s="58" t="s">
        <v>6</v>
      </c>
      <c r="F564" s="67"/>
      <c r="G564" s="58"/>
      <c r="H564" s="64"/>
      <c r="I564" s="109"/>
      <c r="J564" s="109"/>
      <c r="K564" s="114"/>
      <c r="L564" s="114"/>
      <c r="M564" s="114"/>
      <c r="N564" s="114"/>
      <c r="O564" s="114"/>
    </row>
    <row r="565" spans="1:15" ht="30.75" customHeight="1" x14ac:dyDescent="0.25">
      <c r="A565" s="109">
        <f>A562+1</f>
        <v>120</v>
      </c>
      <c r="B565" s="136" t="s">
        <v>1486</v>
      </c>
      <c r="C565" s="109">
        <v>3</v>
      </c>
      <c r="D565" s="72" t="s">
        <v>2061</v>
      </c>
      <c r="E565" s="58" t="s">
        <v>3</v>
      </c>
      <c r="F565" s="67"/>
      <c r="G565" s="74"/>
      <c r="H565" s="64"/>
      <c r="I565" s="109"/>
      <c r="J565" s="109"/>
      <c r="K565" s="114">
        <v>72952</v>
      </c>
      <c r="L565" s="114">
        <v>54</v>
      </c>
      <c r="M565" s="114">
        <f>K565*L565</f>
        <v>3939408</v>
      </c>
      <c r="N565" s="114">
        <f>M565*35%</f>
        <v>1378792.7999999998</v>
      </c>
      <c r="O565" s="114">
        <f>N565/M565*100</f>
        <v>35</v>
      </c>
    </row>
    <row r="566" spans="1:15" ht="28.5" customHeight="1" x14ac:dyDescent="0.25">
      <c r="A566" s="109"/>
      <c r="B566" s="136"/>
      <c r="C566" s="109"/>
      <c r="D566" s="72" t="s">
        <v>176</v>
      </c>
      <c r="E566" s="58" t="s">
        <v>4</v>
      </c>
      <c r="F566" s="67"/>
      <c r="G566" s="74"/>
      <c r="H566" s="64"/>
      <c r="I566" s="109"/>
      <c r="J566" s="109"/>
      <c r="K566" s="114"/>
      <c r="L566" s="114"/>
      <c r="M566" s="114"/>
      <c r="N566" s="114"/>
      <c r="O566" s="114"/>
    </row>
    <row r="567" spans="1:15" ht="32.25" customHeight="1" x14ac:dyDescent="0.25">
      <c r="A567" s="109"/>
      <c r="B567" s="136"/>
      <c r="C567" s="109"/>
      <c r="D567" s="72" t="s">
        <v>177</v>
      </c>
      <c r="E567" s="58" t="s">
        <v>5</v>
      </c>
      <c r="F567" s="67"/>
      <c r="G567" s="58"/>
      <c r="H567" s="64"/>
      <c r="I567" s="109"/>
      <c r="J567" s="109"/>
      <c r="K567" s="114"/>
      <c r="L567" s="114"/>
      <c r="M567" s="114"/>
      <c r="N567" s="114"/>
      <c r="O567" s="114"/>
    </row>
    <row r="568" spans="1:15" ht="21" customHeight="1" x14ac:dyDescent="0.25">
      <c r="A568" s="109">
        <f>A565+1</f>
        <v>121</v>
      </c>
      <c r="B568" s="136" t="s">
        <v>1487</v>
      </c>
      <c r="C568" s="109">
        <v>3</v>
      </c>
      <c r="D568" s="72" t="s">
        <v>2062</v>
      </c>
      <c r="E568" s="58" t="s">
        <v>3</v>
      </c>
      <c r="F568" s="67"/>
      <c r="G568" s="74"/>
      <c r="H568" s="64"/>
      <c r="I568" s="109"/>
      <c r="J568" s="109"/>
      <c r="K568" s="114">
        <v>72952</v>
      </c>
      <c r="L568" s="114">
        <v>54</v>
      </c>
      <c r="M568" s="114">
        <f>K568*L568</f>
        <v>3939408</v>
      </c>
      <c r="N568" s="114">
        <f>M568*35%</f>
        <v>1378792.7999999998</v>
      </c>
      <c r="O568" s="114">
        <f>N568/M568*100</f>
        <v>35</v>
      </c>
    </row>
    <row r="569" spans="1:15" ht="32.25" customHeight="1" x14ac:dyDescent="0.25">
      <c r="A569" s="109"/>
      <c r="B569" s="136"/>
      <c r="C569" s="109"/>
      <c r="D569" s="72" t="s">
        <v>178</v>
      </c>
      <c r="E569" s="58" t="s">
        <v>4</v>
      </c>
      <c r="F569" s="67"/>
      <c r="G569" s="74"/>
      <c r="H569" s="64"/>
      <c r="I569" s="109"/>
      <c r="J569" s="109"/>
      <c r="K569" s="114"/>
      <c r="L569" s="114"/>
      <c r="M569" s="114"/>
      <c r="N569" s="114"/>
      <c r="O569" s="114"/>
    </row>
    <row r="570" spans="1:15" ht="20.25" customHeight="1" x14ac:dyDescent="0.25">
      <c r="A570" s="109"/>
      <c r="B570" s="136"/>
      <c r="C570" s="109"/>
      <c r="D570" s="72" t="s">
        <v>179</v>
      </c>
      <c r="E570" s="58" t="s">
        <v>5</v>
      </c>
      <c r="F570" s="67"/>
      <c r="G570" s="58"/>
      <c r="H570" s="64"/>
      <c r="I570" s="109"/>
      <c r="J570" s="109"/>
      <c r="K570" s="114"/>
      <c r="L570" s="114"/>
      <c r="M570" s="114"/>
      <c r="N570" s="114"/>
      <c r="O570" s="114"/>
    </row>
    <row r="571" spans="1:15" ht="17.25" customHeight="1" x14ac:dyDescent="0.25">
      <c r="A571" s="109">
        <f>A568+1</f>
        <v>122</v>
      </c>
      <c r="B571" s="136" t="s">
        <v>1488</v>
      </c>
      <c r="C571" s="109">
        <v>4</v>
      </c>
      <c r="D571" s="72" t="s">
        <v>2063</v>
      </c>
      <c r="E571" s="58" t="s">
        <v>4</v>
      </c>
      <c r="F571" s="67"/>
      <c r="G571" s="74"/>
      <c r="H571" s="64"/>
      <c r="I571" s="109"/>
      <c r="J571" s="109"/>
      <c r="K571" s="114">
        <v>72952</v>
      </c>
      <c r="L571" s="114">
        <v>72</v>
      </c>
      <c r="M571" s="114">
        <f>K571*L571</f>
        <v>5252544</v>
      </c>
      <c r="N571" s="114">
        <f>M571*35%</f>
        <v>1838390.4</v>
      </c>
      <c r="O571" s="114">
        <f>N571/M571*100</f>
        <v>35</v>
      </c>
    </row>
    <row r="572" spans="1:15" ht="17.25" customHeight="1" x14ac:dyDescent="0.25">
      <c r="A572" s="109"/>
      <c r="B572" s="136"/>
      <c r="C572" s="109"/>
      <c r="D572" s="72" t="s">
        <v>180</v>
      </c>
      <c r="E572" s="58" t="s">
        <v>3</v>
      </c>
      <c r="F572" s="67"/>
      <c r="G572" s="74"/>
      <c r="H572" s="64"/>
      <c r="I572" s="109"/>
      <c r="J572" s="109"/>
      <c r="K572" s="114"/>
      <c r="L572" s="114"/>
      <c r="M572" s="114"/>
      <c r="N572" s="114"/>
      <c r="O572" s="114"/>
    </row>
    <row r="573" spans="1:15" ht="18.75" customHeight="1" x14ac:dyDescent="0.25">
      <c r="A573" s="109"/>
      <c r="B573" s="136"/>
      <c r="C573" s="109"/>
      <c r="D573" s="72" t="s">
        <v>181</v>
      </c>
      <c r="E573" s="58" t="s">
        <v>6</v>
      </c>
      <c r="F573" s="67"/>
      <c r="G573" s="58"/>
      <c r="H573" s="64"/>
      <c r="I573" s="109"/>
      <c r="J573" s="109"/>
      <c r="K573" s="114"/>
      <c r="L573" s="114"/>
      <c r="M573" s="114"/>
      <c r="N573" s="114"/>
      <c r="O573" s="114"/>
    </row>
    <row r="574" spans="1:15" ht="15" customHeight="1" x14ac:dyDescent="0.25">
      <c r="A574" s="109"/>
      <c r="B574" s="136"/>
      <c r="C574" s="109"/>
      <c r="D574" s="72" t="s">
        <v>182</v>
      </c>
      <c r="E574" s="58" t="s">
        <v>6</v>
      </c>
      <c r="F574" s="67"/>
      <c r="G574" s="58"/>
      <c r="H574" s="64"/>
      <c r="I574" s="109"/>
      <c r="J574" s="109"/>
      <c r="K574" s="114"/>
      <c r="L574" s="114"/>
      <c r="M574" s="114"/>
      <c r="N574" s="114"/>
      <c r="O574" s="114"/>
    </row>
    <row r="575" spans="1:15" ht="30.75" customHeight="1" x14ac:dyDescent="0.25">
      <c r="A575" s="109">
        <f>A571+1</f>
        <v>123</v>
      </c>
      <c r="B575" s="136" t="s">
        <v>1492</v>
      </c>
      <c r="C575" s="109">
        <v>3</v>
      </c>
      <c r="D575" s="72" t="s">
        <v>2064</v>
      </c>
      <c r="E575" s="58" t="s">
        <v>3</v>
      </c>
      <c r="F575" s="67"/>
      <c r="G575" s="74"/>
      <c r="H575" s="64"/>
      <c r="I575" s="109"/>
      <c r="J575" s="109"/>
      <c r="K575" s="114">
        <v>72952</v>
      </c>
      <c r="L575" s="114">
        <v>54</v>
      </c>
      <c r="M575" s="114">
        <f>K575*L575</f>
        <v>3939408</v>
      </c>
      <c r="N575" s="114">
        <f>M575*35%</f>
        <v>1378792.7999999998</v>
      </c>
      <c r="O575" s="114">
        <f>N575/M575*100</f>
        <v>35</v>
      </c>
    </row>
    <row r="576" spans="1:15" ht="22.5" customHeight="1" x14ac:dyDescent="0.25">
      <c r="A576" s="109"/>
      <c r="B576" s="136"/>
      <c r="C576" s="109"/>
      <c r="D576" s="72" t="s">
        <v>183</v>
      </c>
      <c r="E576" s="58" t="s">
        <v>4</v>
      </c>
      <c r="F576" s="67"/>
      <c r="G576" s="74"/>
      <c r="H576" s="64"/>
      <c r="I576" s="109"/>
      <c r="J576" s="109"/>
      <c r="K576" s="114"/>
      <c r="L576" s="114"/>
      <c r="M576" s="114"/>
      <c r="N576" s="114"/>
      <c r="O576" s="114"/>
    </row>
    <row r="577" spans="1:15" ht="19.5" customHeight="1" x14ac:dyDescent="0.25">
      <c r="A577" s="109"/>
      <c r="B577" s="136"/>
      <c r="C577" s="109"/>
      <c r="D577" s="72" t="s">
        <v>184</v>
      </c>
      <c r="E577" s="58" t="s">
        <v>5</v>
      </c>
      <c r="F577" s="67"/>
      <c r="G577" s="58"/>
      <c r="H577" s="64"/>
      <c r="I577" s="109"/>
      <c r="J577" s="109"/>
      <c r="K577" s="114"/>
      <c r="L577" s="114"/>
      <c r="M577" s="114"/>
      <c r="N577" s="114"/>
      <c r="O577" s="114"/>
    </row>
    <row r="578" spans="1:15" ht="31.5" customHeight="1" x14ac:dyDescent="0.25">
      <c r="A578" s="109">
        <f>A575+1</f>
        <v>124</v>
      </c>
      <c r="B578" s="136" t="s">
        <v>1493</v>
      </c>
      <c r="C578" s="109">
        <v>2</v>
      </c>
      <c r="D578" s="72" t="s">
        <v>2065</v>
      </c>
      <c r="E578" s="58" t="s">
        <v>3</v>
      </c>
      <c r="F578" s="67"/>
      <c r="G578" s="74"/>
      <c r="H578" s="64"/>
      <c r="I578" s="109"/>
      <c r="J578" s="109"/>
      <c r="K578" s="114">
        <v>72952</v>
      </c>
      <c r="L578" s="114">
        <v>42</v>
      </c>
      <c r="M578" s="114">
        <f>K578*L578</f>
        <v>3063984</v>
      </c>
      <c r="N578" s="114">
        <f>M578*30%</f>
        <v>919195.2</v>
      </c>
      <c r="O578" s="114">
        <f>N578/M578*100</f>
        <v>30</v>
      </c>
    </row>
    <row r="579" spans="1:15" ht="33" customHeight="1" x14ac:dyDescent="0.25">
      <c r="A579" s="109"/>
      <c r="B579" s="136"/>
      <c r="C579" s="109"/>
      <c r="D579" s="72" t="s">
        <v>185</v>
      </c>
      <c r="E579" s="58" t="s">
        <v>4</v>
      </c>
      <c r="F579" s="67"/>
      <c r="G579" s="74"/>
      <c r="H579" s="64"/>
      <c r="I579" s="109"/>
      <c r="J579" s="109"/>
      <c r="K579" s="114"/>
      <c r="L579" s="114"/>
      <c r="M579" s="114"/>
      <c r="N579" s="114"/>
      <c r="O579" s="114"/>
    </row>
    <row r="580" spans="1:15" ht="17.25" customHeight="1" x14ac:dyDescent="0.25">
      <c r="A580" s="109">
        <f>A578+1</f>
        <v>125</v>
      </c>
      <c r="B580" s="136" t="s">
        <v>1494</v>
      </c>
      <c r="C580" s="109">
        <v>3</v>
      </c>
      <c r="D580" s="72" t="s">
        <v>2066</v>
      </c>
      <c r="E580" s="58" t="s">
        <v>3</v>
      </c>
      <c r="F580" s="67"/>
      <c r="G580" s="74"/>
      <c r="H580" s="64"/>
      <c r="I580" s="109"/>
      <c r="J580" s="109"/>
      <c r="K580" s="114">
        <v>72952</v>
      </c>
      <c r="L580" s="114">
        <v>54</v>
      </c>
      <c r="M580" s="114">
        <f>K580*L580</f>
        <v>3939408</v>
      </c>
      <c r="N580" s="114">
        <f>M580*35%</f>
        <v>1378792.7999999998</v>
      </c>
      <c r="O580" s="114">
        <f>N580/M580*100</f>
        <v>35</v>
      </c>
    </row>
    <row r="581" spans="1:15" x14ac:dyDescent="0.25">
      <c r="A581" s="109"/>
      <c r="B581" s="136"/>
      <c r="C581" s="109"/>
      <c r="D581" s="72" t="s">
        <v>186</v>
      </c>
      <c r="E581" s="58" t="s">
        <v>4</v>
      </c>
      <c r="F581" s="67"/>
      <c r="G581" s="74"/>
      <c r="H581" s="64"/>
      <c r="I581" s="109"/>
      <c r="J581" s="109"/>
      <c r="K581" s="114"/>
      <c r="L581" s="114"/>
      <c r="M581" s="114"/>
      <c r="N581" s="114"/>
      <c r="O581" s="114"/>
    </row>
    <row r="582" spans="1:15" x14ac:dyDescent="0.25">
      <c r="A582" s="109"/>
      <c r="B582" s="136"/>
      <c r="C582" s="109"/>
      <c r="D582" s="72" t="s">
        <v>187</v>
      </c>
      <c r="E582" s="58" t="s">
        <v>5</v>
      </c>
      <c r="F582" s="67"/>
      <c r="G582" s="58"/>
      <c r="H582" s="64"/>
      <c r="I582" s="109"/>
      <c r="J582" s="109"/>
      <c r="K582" s="114"/>
      <c r="L582" s="114"/>
      <c r="M582" s="114"/>
      <c r="N582" s="114"/>
      <c r="O582" s="114"/>
    </row>
    <row r="583" spans="1:15" ht="15" customHeight="1" x14ac:dyDescent="0.25">
      <c r="A583" s="109">
        <f>A580+1</f>
        <v>126</v>
      </c>
      <c r="B583" s="136" t="s">
        <v>1495</v>
      </c>
      <c r="C583" s="109">
        <v>3</v>
      </c>
      <c r="D583" s="85" t="s">
        <v>188</v>
      </c>
      <c r="E583" s="58" t="s">
        <v>4</v>
      </c>
      <c r="F583" s="67"/>
      <c r="G583" s="74"/>
      <c r="H583" s="64"/>
      <c r="I583" s="109"/>
      <c r="J583" s="109"/>
      <c r="K583" s="114">
        <v>72952</v>
      </c>
      <c r="L583" s="114">
        <v>54</v>
      </c>
      <c r="M583" s="114">
        <f>K583*L583</f>
        <v>3939408</v>
      </c>
      <c r="N583" s="114">
        <f>M583*35%</f>
        <v>1378792.7999999998</v>
      </c>
      <c r="O583" s="114">
        <f>N583/M583*100</f>
        <v>35</v>
      </c>
    </row>
    <row r="584" spans="1:15" x14ac:dyDescent="0.25">
      <c r="A584" s="109"/>
      <c r="B584" s="136"/>
      <c r="C584" s="109"/>
      <c r="D584" s="72" t="s">
        <v>189</v>
      </c>
      <c r="E584" s="58" t="s">
        <v>3</v>
      </c>
      <c r="F584" s="67"/>
      <c r="G584" s="74"/>
      <c r="H584" s="64"/>
      <c r="I584" s="109"/>
      <c r="J584" s="109"/>
      <c r="K584" s="114"/>
      <c r="L584" s="114"/>
      <c r="M584" s="114"/>
      <c r="N584" s="114"/>
      <c r="O584" s="114"/>
    </row>
    <row r="585" spans="1:15" x14ac:dyDescent="0.25">
      <c r="A585" s="109"/>
      <c r="B585" s="136"/>
      <c r="C585" s="109"/>
      <c r="D585" s="72" t="s">
        <v>190</v>
      </c>
      <c r="E585" s="58" t="s">
        <v>6</v>
      </c>
      <c r="F585" s="67"/>
      <c r="G585" s="58"/>
      <c r="H585" s="64"/>
      <c r="I585" s="109"/>
      <c r="J585" s="109"/>
      <c r="K585" s="114"/>
      <c r="L585" s="114"/>
      <c r="M585" s="114"/>
      <c r="N585" s="114"/>
      <c r="O585" s="114"/>
    </row>
    <row r="586" spans="1:15" ht="18" customHeight="1" x14ac:dyDescent="0.25">
      <c r="A586" s="109">
        <f>A583+1</f>
        <v>127</v>
      </c>
      <c r="B586" s="136" t="s">
        <v>1496</v>
      </c>
      <c r="C586" s="109">
        <v>3</v>
      </c>
      <c r="D586" s="72" t="s">
        <v>2067</v>
      </c>
      <c r="E586" s="58" t="s">
        <v>3</v>
      </c>
      <c r="F586" s="67"/>
      <c r="G586" s="74"/>
      <c r="H586" s="64"/>
      <c r="I586" s="109"/>
      <c r="J586" s="109"/>
      <c r="K586" s="114">
        <v>72952</v>
      </c>
      <c r="L586" s="114">
        <v>54</v>
      </c>
      <c r="M586" s="114">
        <f>K586*L586</f>
        <v>3939408</v>
      </c>
      <c r="N586" s="114">
        <f>M586*35%</f>
        <v>1378792.7999999998</v>
      </c>
      <c r="O586" s="114">
        <f>N586/M586*100</f>
        <v>35</v>
      </c>
    </row>
    <row r="587" spans="1:15" x14ac:dyDescent="0.25">
      <c r="A587" s="109"/>
      <c r="B587" s="136"/>
      <c r="C587" s="109"/>
      <c r="D587" s="72" t="s">
        <v>191</v>
      </c>
      <c r="E587" s="58" t="s">
        <v>4</v>
      </c>
      <c r="F587" s="67"/>
      <c r="G587" s="74"/>
      <c r="H587" s="64"/>
      <c r="I587" s="109"/>
      <c r="J587" s="109"/>
      <c r="K587" s="114"/>
      <c r="L587" s="114"/>
      <c r="M587" s="114"/>
      <c r="N587" s="114"/>
      <c r="O587" s="114"/>
    </row>
    <row r="588" spans="1:15" x14ac:dyDescent="0.25">
      <c r="A588" s="109"/>
      <c r="B588" s="136"/>
      <c r="C588" s="109"/>
      <c r="D588" s="72" t="s">
        <v>192</v>
      </c>
      <c r="E588" s="58" t="s">
        <v>5</v>
      </c>
      <c r="F588" s="67"/>
      <c r="G588" s="58"/>
      <c r="H588" s="64"/>
      <c r="I588" s="109"/>
      <c r="J588" s="109"/>
      <c r="K588" s="114"/>
      <c r="L588" s="114"/>
      <c r="M588" s="114"/>
      <c r="N588" s="114"/>
      <c r="O588" s="114"/>
    </row>
    <row r="589" spans="1:15" ht="19.5" customHeight="1" x14ac:dyDescent="0.25">
      <c r="A589" s="109">
        <f>A586+1</f>
        <v>128</v>
      </c>
      <c r="B589" s="136" t="s">
        <v>1497</v>
      </c>
      <c r="C589" s="109">
        <v>3</v>
      </c>
      <c r="D589" s="72" t="s">
        <v>2068</v>
      </c>
      <c r="E589" s="58" t="s">
        <v>3</v>
      </c>
      <c r="F589" s="67"/>
      <c r="G589" s="74"/>
      <c r="H589" s="64"/>
      <c r="I589" s="109"/>
      <c r="J589" s="109"/>
      <c r="K589" s="114">
        <v>72952</v>
      </c>
      <c r="L589" s="114">
        <v>54</v>
      </c>
      <c r="M589" s="114">
        <f>K589*L589</f>
        <v>3939408</v>
      </c>
      <c r="N589" s="114">
        <f>M589*35%</f>
        <v>1378792.7999999998</v>
      </c>
      <c r="O589" s="114">
        <f>N589/M589*100</f>
        <v>35</v>
      </c>
    </row>
    <row r="590" spans="1:15" ht="19.5" customHeight="1" x14ac:dyDescent="0.25">
      <c r="A590" s="109"/>
      <c r="B590" s="136"/>
      <c r="C590" s="109"/>
      <c r="D590" s="72" t="s">
        <v>193</v>
      </c>
      <c r="E590" s="58" t="s">
        <v>4</v>
      </c>
      <c r="F590" s="67"/>
      <c r="G590" s="74"/>
      <c r="H590" s="64"/>
      <c r="I590" s="109"/>
      <c r="J590" s="109"/>
      <c r="K590" s="114"/>
      <c r="L590" s="114"/>
      <c r="M590" s="114"/>
      <c r="N590" s="114"/>
      <c r="O590" s="114"/>
    </row>
    <row r="591" spans="1:15" ht="30" x14ac:dyDescent="0.25">
      <c r="A591" s="109"/>
      <c r="B591" s="136"/>
      <c r="C591" s="109"/>
      <c r="D591" s="72" t="s">
        <v>194</v>
      </c>
      <c r="E591" s="58" t="s">
        <v>6</v>
      </c>
      <c r="F591" s="67"/>
      <c r="G591" s="58"/>
      <c r="H591" s="64"/>
      <c r="I591" s="109"/>
      <c r="J591" s="109"/>
      <c r="K591" s="114"/>
      <c r="L591" s="114"/>
      <c r="M591" s="114"/>
      <c r="N591" s="114"/>
      <c r="O591" s="114"/>
    </row>
    <row r="592" spans="1:15" ht="21.75" customHeight="1" x14ac:dyDescent="0.25">
      <c r="A592" s="109">
        <f>A589+1</f>
        <v>129</v>
      </c>
      <c r="B592" s="136" t="s">
        <v>1498</v>
      </c>
      <c r="C592" s="109">
        <v>3</v>
      </c>
      <c r="D592" s="72" t="s">
        <v>2069</v>
      </c>
      <c r="E592" s="58" t="s">
        <v>3</v>
      </c>
      <c r="F592" s="67"/>
      <c r="G592" s="74"/>
      <c r="H592" s="64"/>
      <c r="I592" s="109"/>
      <c r="J592" s="109"/>
      <c r="K592" s="114">
        <v>72952</v>
      </c>
      <c r="L592" s="114">
        <v>54</v>
      </c>
      <c r="M592" s="114">
        <f>K592*L592</f>
        <v>3939408</v>
      </c>
      <c r="N592" s="114">
        <f>M592*35%</f>
        <v>1378792.7999999998</v>
      </c>
      <c r="O592" s="114">
        <f>N592/M592*100</f>
        <v>35</v>
      </c>
    </row>
    <row r="593" spans="1:15" ht="31.5" customHeight="1" x14ac:dyDescent="0.25">
      <c r="A593" s="109"/>
      <c r="B593" s="136"/>
      <c r="C593" s="109"/>
      <c r="D593" s="72" t="s">
        <v>195</v>
      </c>
      <c r="E593" s="58" t="s">
        <v>4</v>
      </c>
      <c r="F593" s="67"/>
      <c r="G593" s="74"/>
      <c r="H593" s="64"/>
      <c r="I593" s="109"/>
      <c r="J593" s="109"/>
      <c r="K593" s="114"/>
      <c r="L593" s="114"/>
      <c r="M593" s="114"/>
      <c r="N593" s="114"/>
      <c r="O593" s="114"/>
    </row>
    <row r="594" spans="1:15" x14ac:dyDescent="0.25">
      <c r="A594" s="109"/>
      <c r="B594" s="136"/>
      <c r="C594" s="109"/>
      <c r="D594" s="72" t="s">
        <v>196</v>
      </c>
      <c r="E594" s="58" t="s">
        <v>6</v>
      </c>
      <c r="F594" s="67"/>
      <c r="G594" s="58"/>
      <c r="H594" s="64"/>
      <c r="I594" s="109"/>
      <c r="J594" s="109"/>
      <c r="K594" s="114"/>
      <c r="L594" s="114"/>
      <c r="M594" s="114"/>
      <c r="N594" s="114"/>
      <c r="O594" s="114"/>
    </row>
    <row r="595" spans="1:15" x14ac:dyDescent="0.25">
      <c r="A595" s="109">
        <f>A592+1</f>
        <v>130</v>
      </c>
      <c r="B595" s="136" t="s">
        <v>1499</v>
      </c>
      <c r="C595" s="109">
        <v>3</v>
      </c>
      <c r="D595" s="72" t="s">
        <v>2070</v>
      </c>
      <c r="E595" s="58" t="s">
        <v>7</v>
      </c>
      <c r="F595" s="67"/>
      <c r="G595" s="74"/>
      <c r="H595" s="64"/>
      <c r="I595" s="109"/>
      <c r="J595" s="109"/>
      <c r="K595" s="114">
        <v>72952</v>
      </c>
      <c r="L595" s="114">
        <v>54</v>
      </c>
      <c r="M595" s="114">
        <f>K595*L595</f>
        <v>3939408</v>
      </c>
      <c r="N595" s="114">
        <f>M595*35%</f>
        <v>1378792.7999999998</v>
      </c>
      <c r="O595" s="114">
        <f>N595/M595*100</f>
        <v>35</v>
      </c>
    </row>
    <row r="596" spans="1:15" s="1" customFormat="1" x14ac:dyDescent="0.25">
      <c r="A596" s="109"/>
      <c r="B596" s="136"/>
      <c r="C596" s="109"/>
      <c r="D596" s="72" t="s">
        <v>197</v>
      </c>
      <c r="E596" s="58" t="s">
        <v>6</v>
      </c>
      <c r="F596" s="67"/>
      <c r="G596" s="58"/>
      <c r="H596" s="64"/>
      <c r="I596" s="109"/>
      <c r="J596" s="109"/>
      <c r="K596" s="114"/>
      <c r="L596" s="114"/>
      <c r="M596" s="114"/>
      <c r="N596" s="114"/>
      <c r="O596" s="114"/>
    </row>
    <row r="597" spans="1:15" ht="30" x14ac:dyDescent="0.25">
      <c r="A597" s="109"/>
      <c r="B597" s="136"/>
      <c r="C597" s="109"/>
      <c r="D597" s="72" t="s">
        <v>1077</v>
      </c>
      <c r="E597" s="58" t="s">
        <v>6</v>
      </c>
      <c r="F597" s="67"/>
      <c r="G597" s="58"/>
      <c r="H597" s="64"/>
      <c r="I597" s="109"/>
      <c r="J597" s="109"/>
      <c r="K597" s="114"/>
      <c r="L597" s="114"/>
      <c r="M597" s="114"/>
      <c r="N597" s="114"/>
      <c r="O597" s="114"/>
    </row>
    <row r="598" spans="1:15" ht="20.25" customHeight="1" x14ac:dyDescent="0.25">
      <c r="A598" s="109">
        <f>A595+1</f>
        <v>131</v>
      </c>
      <c r="B598" s="136" t="s">
        <v>1500</v>
      </c>
      <c r="C598" s="109">
        <v>3</v>
      </c>
      <c r="D598" s="72" t="s">
        <v>2071</v>
      </c>
      <c r="E598" s="58" t="s">
        <v>4</v>
      </c>
      <c r="F598" s="67"/>
      <c r="G598" s="74"/>
      <c r="H598" s="64"/>
      <c r="I598" s="109"/>
      <c r="J598" s="109"/>
      <c r="K598" s="114">
        <v>72952</v>
      </c>
      <c r="L598" s="114">
        <v>54</v>
      </c>
      <c r="M598" s="114">
        <f>K598*L598</f>
        <v>3939408</v>
      </c>
      <c r="N598" s="114">
        <f>M598*35%</f>
        <v>1378792.7999999998</v>
      </c>
      <c r="O598" s="114">
        <f>N598/M598*100</f>
        <v>35</v>
      </c>
    </row>
    <row r="599" spans="1:15" ht="21.75" customHeight="1" x14ac:dyDescent="0.25">
      <c r="A599" s="109"/>
      <c r="B599" s="136"/>
      <c r="C599" s="109"/>
      <c r="D599" s="72" t="s">
        <v>201</v>
      </c>
      <c r="E599" s="58" t="s">
        <v>3</v>
      </c>
      <c r="F599" s="67"/>
      <c r="G599" s="74"/>
      <c r="H599" s="64"/>
      <c r="I599" s="109"/>
      <c r="J599" s="109"/>
      <c r="K599" s="114"/>
      <c r="L599" s="114"/>
      <c r="M599" s="114"/>
      <c r="N599" s="114"/>
      <c r="O599" s="114"/>
    </row>
    <row r="600" spans="1:15" x14ac:dyDescent="0.25">
      <c r="A600" s="109"/>
      <c r="B600" s="136"/>
      <c r="C600" s="109"/>
      <c r="D600" s="72" t="s">
        <v>202</v>
      </c>
      <c r="E600" s="58" t="s">
        <v>6</v>
      </c>
      <c r="F600" s="67"/>
      <c r="G600" s="58"/>
      <c r="H600" s="64"/>
      <c r="I600" s="109"/>
      <c r="J600" s="109"/>
      <c r="K600" s="114"/>
      <c r="L600" s="114"/>
      <c r="M600" s="114"/>
      <c r="N600" s="114"/>
      <c r="O600" s="114"/>
    </row>
    <row r="601" spans="1:15" ht="29.25" customHeight="1" x14ac:dyDescent="0.25">
      <c r="A601" s="109">
        <f xml:space="preserve"> SUM(A598 +1)</f>
        <v>132</v>
      </c>
      <c r="B601" s="136" t="s">
        <v>1501</v>
      </c>
      <c r="C601" s="109">
        <v>4</v>
      </c>
      <c r="D601" s="72" t="s">
        <v>2072</v>
      </c>
      <c r="E601" s="58" t="s">
        <v>4</v>
      </c>
      <c r="F601" s="67"/>
      <c r="G601" s="74"/>
      <c r="H601" s="64"/>
      <c r="I601" s="109"/>
      <c r="J601" s="109"/>
      <c r="K601" s="114">
        <v>72952</v>
      </c>
      <c r="L601" s="114">
        <v>72</v>
      </c>
      <c r="M601" s="114">
        <f>K601*L601</f>
        <v>5252544</v>
      </c>
      <c r="N601" s="114">
        <f>M601*35%</f>
        <v>1838390.4</v>
      </c>
      <c r="O601" s="114">
        <f>N601/M601*100</f>
        <v>35</v>
      </c>
    </row>
    <row r="602" spans="1:15" ht="36" customHeight="1" x14ac:dyDescent="0.25">
      <c r="A602" s="109"/>
      <c r="B602" s="136"/>
      <c r="C602" s="109"/>
      <c r="D602" s="72" t="s">
        <v>203</v>
      </c>
      <c r="E602" s="58" t="s">
        <v>3</v>
      </c>
      <c r="F602" s="67"/>
      <c r="G602" s="74"/>
      <c r="H602" s="64"/>
      <c r="I602" s="109"/>
      <c r="J602" s="109"/>
      <c r="K602" s="114"/>
      <c r="L602" s="114"/>
      <c r="M602" s="114"/>
      <c r="N602" s="114"/>
      <c r="O602" s="114"/>
    </row>
    <row r="603" spans="1:15" ht="18" customHeight="1" x14ac:dyDescent="0.25">
      <c r="A603" s="109"/>
      <c r="B603" s="136"/>
      <c r="C603" s="109"/>
      <c r="D603" s="72" t="s">
        <v>204</v>
      </c>
      <c r="E603" s="58" t="s">
        <v>5</v>
      </c>
      <c r="F603" s="67"/>
      <c r="G603" s="58"/>
      <c r="H603" s="64"/>
      <c r="I603" s="109"/>
      <c r="J603" s="109"/>
      <c r="K603" s="114"/>
      <c r="L603" s="114"/>
      <c r="M603" s="114"/>
      <c r="N603" s="114"/>
      <c r="O603" s="114"/>
    </row>
    <row r="604" spans="1:15" x14ac:dyDescent="0.25">
      <c r="A604" s="109"/>
      <c r="B604" s="136"/>
      <c r="C604" s="109"/>
      <c r="D604" s="72" t="s">
        <v>205</v>
      </c>
      <c r="E604" s="58" t="s">
        <v>6</v>
      </c>
      <c r="F604" s="67"/>
      <c r="G604" s="58"/>
      <c r="H604" s="64"/>
      <c r="I604" s="109"/>
      <c r="J604" s="109"/>
      <c r="K604" s="114"/>
      <c r="L604" s="114"/>
      <c r="M604" s="114"/>
      <c r="N604" s="114"/>
      <c r="O604" s="114"/>
    </row>
    <row r="605" spans="1:15" ht="21" customHeight="1" x14ac:dyDescent="0.25">
      <c r="A605" s="109">
        <f>A601+1</f>
        <v>133</v>
      </c>
      <c r="B605" s="136" t="s">
        <v>1502</v>
      </c>
      <c r="C605" s="109">
        <v>4</v>
      </c>
      <c r="D605" s="72" t="s">
        <v>2073</v>
      </c>
      <c r="E605" s="58" t="s">
        <v>4</v>
      </c>
      <c r="F605" s="67"/>
      <c r="G605" s="74"/>
      <c r="H605" s="64"/>
      <c r="I605" s="109"/>
      <c r="J605" s="109"/>
      <c r="K605" s="114">
        <v>72952</v>
      </c>
      <c r="L605" s="114">
        <v>72</v>
      </c>
      <c r="M605" s="114">
        <f>K605*L605</f>
        <v>5252544</v>
      </c>
      <c r="N605" s="114">
        <f>M605*35%</f>
        <v>1838390.4</v>
      </c>
      <c r="O605" s="114">
        <f>N605/M605*100</f>
        <v>35</v>
      </c>
    </row>
    <row r="606" spans="1:15" ht="22.5" customHeight="1" x14ac:dyDescent="0.25">
      <c r="A606" s="109"/>
      <c r="B606" s="136"/>
      <c r="C606" s="109"/>
      <c r="D606" s="72" t="s">
        <v>206</v>
      </c>
      <c r="E606" s="58" t="s">
        <v>3</v>
      </c>
      <c r="F606" s="67"/>
      <c r="G606" s="74"/>
      <c r="H606" s="64"/>
      <c r="I606" s="109"/>
      <c r="J606" s="109"/>
      <c r="K606" s="114"/>
      <c r="L606" s="114"/>
      <c r="M606" s="114"/>
      <c r="N606" s="114"/>
      <c r="O606" s="114"/>
    </row>
    <row r="607" spans="1:15" ht="19.5" customHeight="1" x14ac:dyDescent="0.25">
      <c r="A607" s="109"/>
      <c r="B607" s="136"/>
      <c r="C607" s="109"/>
      <c r="D607" s="72" t="s">
        <v>207</v>
      </c>
      <c r="E607" s="58" t="s">
        <v>5</v>
      </c>
      <c r="F607" s="67"/>
      <c r="G607" s="58"/>
      <c r="H607" s="64"/>
      <c r="I607" s="109"/>
      <c r="J607" s="109"/>
      <c r="K607" s="114"/>
      <c r="L607" s="114"/>
      <c r="M607" s="114"/>
      <c r="N607" s="114"/>
      <c r="O607" s="114"/>
    </row>
    <row r="608" spans="1:15" ht="18" customHeight="1" x14ac:dyDescent="0.25">
      <c r="A608" s="109"/>
      <c r="B608" s="136"/>
      <c r="C608" s="109"/>
      <c r="D608" s="72" t="s">
        <v>208</v>
      </c>
      <c r="E608" s="58" t="s">
        <v>6</v>
      </c>
      <c r="F608" s="67"/>
      <c r="G608" s="58"/>
      <c r="H608" s="64"/>
      <c r="I608" s="109"/>
      <c r="J608" s="109"/>
      <c r="K608" s="114"/>
      <c r="L608" s="114"/>
      <c r="M608" s="114"/>
      <c r="N608" s="114"/>
      <c r="O608" s="114"/>
    </row>
    <row r="609" spans="1:15" ht="20.25" customHeight="1" x14ac:dyDescent="0.25">
      <c r="A609" s="110">
        <f xml:space="preserve"> SUM(A605+1)</f>
        <v>134</v>
      </c>
      <c r="B609" s="137" t="s">
        <v>1503</v>
      </c>
      <c r="C609" s="110">
        <v>3</v>
      </c>
      <c r="D609" s="72" t="s">
        <v>2074</v>
      </c>
      <c r="E609" s="58" t="s">
        <v>3</v>
      </c>
      <c r="F609" s="67"/>
      <c r="G609" s="74"/>
      <c r="H609" s="64"/>
      <c r="I609" s="110"/>
      <c r="J609" s="110"/>
      <c r="K609" s="114">
        <v>72952</v>
      </c>
      <c r="L609" s="114">
        <v>54</v>
      </c>
      <c r="M609" s="114">
        <f>K609*L609</f>
        <v>3939408</v>
      </c>
      <c r="N609" s="114">
        <f>M609*35%</f>
        <v>1378792.7999999998</v>
      </c>
      <c r="O609" s="114">
        <f>N609/M609*100</f>
        <v>35</v>
      </c>
    </row>
    <row r="610" spans="1:15" ht="19.5" customHeight="1" x14ac:dyDescent="0.25">
      <c r="A610" s="119"/>
      <c r="B610" s="161"/>
      <c r="C610" s="119"/>
      <c r="D610" s="72" t="s">
        <v>209</v>
      </c>
      <c r="E610" s="58" t="s">
        <v>4</v>
      </c>
      <c r="F610" s="67"/>
      <c r="G610" s="74"/>
      <c r="H610" s="64"/>
      <c r="I610" s="119"/>
      <c r="J610" s="119"/>
      <c r="K610" s="114"/>
      <c r="L610" s="114"/>
      <c r="M610" s="114"/>
      <c r="N610" s="114"/>
      <c r="O610" s="114"/>
    </row>
    <row r="611" spans="1:15" s="1" customFormat="1" ht="20.25" customHeight="1" x14ac:dyDescent="0.25">
      <c r="A611" s="123"/>
      <c r="B611" s="156"/>
      <c r="C611" s="123"/>
      <c r="D611" s="72" t="s">
        <v>1135</v>
      </c>
      <c r="E611" s="58" t="s">
        <v>5</v>
      </c>
      <c r="F611" s="67"/>
      <c r="G611" s="74"/>
      <c r="H611" s="64"/>
      <c r="I611" s="123"/>
      <c r="J611" s="123"/>
      <c r="K611" s="114"/>
      <c r="L611" s="114"/>
      <c r="M611" s="114"/>
      <c r="N611" s="114"/>
      <c r="O611" s="114"/>
    </row>
    <row r="612" spans="1:15" ht="30.75" customHeight="1" x14ac:dyDescent="0.25">
      <c r="A612" s="109">
        <f xml:space="preserve"> SUM(A609+1)</f>
        <v>135</v>
      </c>
      <c r="B612" s="136" t="s">
        <v>1504</v>
      </c>
      <c r="C612" s="109">
        <v>3</v>
      </c>
      <c r="D612" s="72" t="s">
        <v>2075</v>
      </c>
      <c r="E612" s="58" t="s">
        <v>4</v>
      </c>
      <c r="F612" s="67"/>
      <c r="G612" s="74"/>
      <c r="H612" s="64"/>
      <c r="I612" s="109"/>
      <c r="J612" s="109"/>
      <c r="K612" s="114">
        <v>72952</v>
      </c>
      <c r="L612" s="114">
        <v>54</v>
      </c>
      <c r="M612" s="114">
        <f>K612*L612</f>
        <v>3939408</v>
      </c>
      <c r="N612" s="114">
        <f>M612*35%</f>
        <v>1378792.7999999998</v>
      </c>
      <c r="O612" s="114">
        <f>N612/M612*100</f>
        <v>35</v>
      </c>
    </row>
    <row r="613" spans="1:15" ht="17.25" customHeight="1" x14ac:dyDescent="0.25">
      <c r="A613" s="109"/>
      <c r="B613" s="136"/>
      <c r="C613" s="109"/>
      <c r="D613" s="72" t="s">
        <v>210</v>
      </c>
      <c r="E613" s="58" t="s">
        <v>3</v>
      </c>
      <c r="F613" s="67"/>
      <c r="G613" s="74"/>
      <c r="H613" s="64"/>
      <c r="I613" s="109"/>
      <c r="J613" s="109"/>
      <c r="K613" s="114"/>
      <c r="L613" s="114"/>
      <c r="M613" s="114"/>
      <c r="N613" s="114"/>
      <c r="O613" s="114"/>
    </row>
    <row r="614" spans="1:15" ht="18" customHeight="1" x14ac:dyDescent="0.25">
      <c r="A614" s="109"/>
      <c r="B614" s="136"/>
      <c r="C614" s="109"/>
      <c r="D614" s="72" t="s">
        <v>211</v>
      </c>
      <c r="E614" s="58" t="s">
        <v>6</v>
      </c>
      <c r="F614" s="67"/>
      <c r="G614" s="58"/>
      <c r="H614" s="64"/>
      <c r="I614" s="109"/>
      <c r="J614" s="109"/>
      <c r="K614" s="114"/>
      <c r="L614" s="114"/>
      <c r="M614" s="114"/>
      <c r="N614" s="114"/>
      <c r="O614" s="114"/>
    </row>
    <row r="615" spans="1:15" ht="30" customHeight="1" x14ac:dyDescent="0.25">
      <c r="A615" s="109">
        <f xml:space="preserve"> SUM(A612+1)</f>
        <v>136</v>
      </c>
      <c r="B615" s="136" t="s">
        <v>1505</v>
      </c>
      <c r="C615" s="109">
        <v>3</v>
      </c>
      <c r="D615" s="72" t="s">
        <v>2076</v>
      </c>
      <c r="E615" s="58" t="s">
        <v>3</v>
      </c>
      <c r="F615" s="67"/>
      <c r="G615" s="74"/>
      <c r="H615" s="64"/>
      <c r="I615" s="109"/>
      <c r="J615" s="109"/>
      <c r="K615" s="114">
        <v>72952</v>
      </c>
      <c r="L615" s="114">
        <v>54</v>
      </c>
      <c r="M615" s="114">
        <f>K615*L615</f>
        <v>3939408</v>
      </c>
      <c r="N615" s="114">
        <f>M615*35%</f>
        <v>1378792.7999999998</v>
      </c>
      <c r="O615" s="114">
        <f>N615/M615*100</f>
        <v>35</v>
      </c>
    </row>
    <row r="616" spans="1:15" ht="31.5" customHeight="1" x14ac:dyDescent="0.25">
      <c r="A616" s="109"/>
      <c r="B616" s="136"/>
      <c r="C616" s="109"/>
      <c r="D616" s="72" t="s">
        <v>212</v>
      </c>
      <c r="E616" s="58" t="s">
        <v>4</v>
      </c>
      <c r="F616" s="67"/>
      <c r="G616" s="74"/>
      <c r="H616" s="64"/>
      <c r="I616" s="109"/>
      <c r="J616" s="109"/>
      <c r="K616" s="114"/>
      <c r="L616" s="114"/>
      <c r="M616" s="114"/>
      <c r="N616" s="114"/>
      <c r="O616" s="114"/>
    </row>
    <row r="617" spans="1:15" ht="20.25" customHeight="1" x14ac:dyDescent="0.25">
      <c r="A617" s="109"/>
      <c r="B617" s="136"/>
      <c r="C617" s="109"/>
      <c r="D617" s="72" t="s">
        <v>213</v>
      </c>
      <c r="E617" s="58" t="s">
        <v>6</v>
      </c>
      <c r="F617" s="67"/>
      <c r="G617" s="58"/>
      <c r="H617" s="64"/>
      <c r="I617" s="109"/>
      <c r="J617" s="109"/>
      <c r="K617" s="114"/>
      <c r="L617" s="114"/>
      <c r="M617" s="114"/>
      <c r="N617" s="114"/>
      <c r="O617" s="114"/>
    </row>
    <row r="618" spans="1:15" ht="30.75" customHeight="1" x14ac:dyDescent="0.25">
      <c r="A618" s="109">
        <f>A615+1</f>
        <v>137</v>
      </c>
      <c r="B618" s="136" t="s">
        <v>1506</v>
      </c>
      <c r="C618" s="109">
        <v>4</v>
      </c>
      <c r="D618" s="72" t="s">
        <v>2077</v>
      </c>
      <c r="E618" s="58" t="s">
        <v>3</v>
      </c>
      <c r="F618" s="67"/>
      <c r="G618" s="74"/>
      <c r="H618" s="64"/>
      <c r="I618" s="109"/>
      <c r="J618" s="109"/>
      <c r="K618" s="114">
        <v>72952</v>
      </c>
      <c r="L618" s="114">
        <v>72</v>
      </c>
      <c r="M618" s="114">
        <f>K618*L618</f>
        <v>5252544</v>
      </c>
      <c r="N618" s="114">
        <f>M618*35%</f>
        <v>1838390.4</v>
      </c>
      <c r="O618" s="114">
        <f>N618/M618*100</f>
        <v>35</v>
      </c>
    </row>
    <row r="619" spans="1:15" ht="28.5" customHeight="1" x14ac:dyDescent="0.25">
      <c r="A619" s="109"/>
      <c r="B619" s="136"/>
      <c r="C619" s="109"/>
      <c r="D619" s="72" t="s">
        <v>214</v>
      </c>
      <c r="E619" s="58" t="s">
        <v>4</v>
      </c>
      <c r="F619" s="67"/>
      <c r="G619" s="74"/>
      <c r="H619" s="64"/>
      <c r="I619" s="109"/>
      <c r="J619" s="109"/>
      <c r="K619" s="114"/>
      <c r="L619" s="114"/>
      <c r="M619" s="114"/>
      <c r="N619" s="114"/>
      <c r="O619" s="114"/>
    </row>
    <row r="620" spans="1:15" x14ac:dyDescent="0.25">
      <c r="A620" s="109"/>
      <c r="B620" s="136"/>
      <c r="C620" s="109"/>
      <c r="D620" s="72" t="s">
        <v>215</v>
      </c>
      <c r="E620" s="58" t="s">
        <v>5</v>
      </c>
      <c r="F620" s="67"/>
      <c r="G620" s="58"/>
      <c r="H620" s="64"/>
      <c r="I620" s="109"/>
      <c r="J620" s="109"/>
      <c r="K620" s="114"/>
      <c r="L620" s="114"/>
      <c r="M620" s="114"/>
      <c r="N620" s="114"/>
      <c r="O620" s="114"/>
    </row>
    <row r="621" spans="1:15" ht="28.5" customHeight="1" x14ac:dyDescent="0.25">
      <c r="A621" s="109"/>
      <c r="B621" s="136"/>
      <c r="C621" s="109"/>
      <c r="D621" s="72" t="s">
        <v>216</v>
      </c>
      <c r="E621" s="58" t="s">
        <v>5</v>
      </c>
      <c r="F621" s="67"/>
      <c r="G621" s="58"/>
      <c r="H621" s="64"/>
      <c r="I621" s="109"/>
      <c r="J621" s="109"/>
      <c r="K621" s="114"/>
      <c r="L621" s="114"/>
      <c r="M621" s="114"/>
      <c r="N621" s="114"/>
      <c r="O621" s="114"/>
    </row>
    <row r="622" spans="1:15" ht="22.5" customHeight="1" x14ac:dyDescent="0.25">
      <c r="A622" s="109">
        <f>A618+1</f>
        <v>138</v>
      </c>
      <c r="B622" s="136" t="s">
        <v>1507</v>
      </c>
      <c r="C622" s="109">
        <v>3</v>
      </c>
      <c r="D622" s="72" t="s">
        <v>2078</v>
      </c>
      <c r="E622" s="58" t="s">
        <v>3</v>
      </c>
      <c r="F622" s="67"/>
      <c r="G622" s="74"/>
      <c r="H622" s="64"/>
      <c r="I622" s="109"/>
      <c r="J622" s="109"/>
      <c r="K622" s="114">
        <v>72952</v>
      </c>
      <c r="L622" s="114">
        <v>54</v>
      </c>
      <c r="M622" s="114">
        <f>K622*L622</f>
        <v>3939408</v>
      </c>
      <c r="N622" s="114">
        <f>M622*35%</f>
        <v>1378792.7999999998</v>
      </c>
      <c r="O622" s="114">
        <f>N622/M622*100</f>
        <v>35</v>
      </c>
    </row>
    <row r="623" spans="1:15" x14ac:dyDescent="0.25">
      <c r="A623" s="109"/>
      <c r="B623" s="136"/>
      <c r="C623" s="109"/>
      <c r="D623" s="72" t="s">
        <v>217</v>
      </c>
      <c r="E623" s="58" t="s">
        <v>4</v>
      </c>
      <c r="F623" s="67"/>
      <c r="G623" s="74"/>
      <c r="H623" s="64"/>
      <c r="I623" s="109"/>
      <c r="J623" s="109"/>
      <c r="K623" s="114"/>
      <c r="L623" s="114"/>
      <c r="M623" s="114"/>
      <c r="N623" s="114"/>
      <c r="O623" s="114"/>
    </row>
    <row r="624" spans="1:15" x14ac:dyDescent="0.25">
      <c r="A624" s="109"/>
      <c r="B624" s="136"/>
      <c r="C624" s="109"/>
      <c r="D624" s="72" t="s">
        <v>218</v>
      </c>
      <c r="E624" s="58" t="s">
        <v>6</v>
      </c>
      <c r="F624" s="67"/>
      <c r="G624" s="58"/>
      <c r="H624" s="64"/>
      <c r="I624" s="109"/>
      <c r="J624" s="109"/>
      <c r="K624" s="114"/>
      <c r="L624" s="114"/>
      <c r="M624" s="114"/>
      <c r="N624" s="114"/>
      <c r="O624" s="114"/>
    </row>
    <row r="625" spans="1:15" x14ac:dyDescent="0.25">
      <c r="A625" s="109">
        <f>A622+1</f>
        <v>139</v>
      </c>
      <c r="B625" s="136" t="s">
        <v>1508</v>
      </c>
      <c r="C625" s="109">
        <v>2</v>
      </c>
      <c r="D625" s="72" t="s">
        <v>2079</v>
      </c>
      <c r="E625" s="58" t="s">
        <v>7</v>
      </c>
      <c r="F625" s="67"/>
      <c r="G625" s="74"/>
      <c r="H625" s="64"/>
      <c r="I625" s="109"/>
      <c r="J625" s="109"/>
      <c r="K625" s="114">
        <v>72952</v>
      </c>
      <c r="L625" s="114">
        <v>42</v>
      </c>
      <c r="M625" s="114">
        <f>K625*L625</f>
        <v>3063984</v>
      </c>
      <c r="N625" s="114">
        <f>M625*35%</f>
        <v>1072394.3999999999</v>
      </c>
      <c r="O625" s="114">
        <f>N625/M625*100</f>
        <v>35</v>
      </c>
    </row>
    <row r="626" spans="1:15" x14ac:dyDescent="0.25">
      <c r="A626" s="109"/>
      <c r="B626" s="136"/>
      <c r="C626" s="109"/>
      <c r="D626" s="72" t="s">
        <v>219</v>
      </c>
      <c r="E626" s="58" t="s">
        <v>5</v>
      </c>
      <c r="F626" s="67"/>
      <c r="G626" s="58"/>
      <c r="H626" s="64"/>
      <c r="I626" s="109"/>
      <c r="J626" s="109"/>
      <c r="K626" s="114"/>
      <c r="L626" s="114"/>
      <c r="M626" s="114"/>
      <c r="N626" s="114"/>
      <c r="O626" s="114"/>
    </row>
    <row r="627" spans="1:15" ht="17.25" customHeight="1" x14ac:dyDescent="0.25">
      <c r="A627" s="109">
        <f>A625+1</f>
        <v>140</v>
      </c>
      <c r="B627" s="136" t="s">
        <v>1509</v>
      </c>
      <c r="C627" s="109">
        <v>4</v>
      </c>
      <c r="D627" s="72" t="s">
        <v>2080</v>
      </c>
      <c r="E627" s="58" t="s">
        <v>4</v>
      </c>
      <c r="F627" s="67"/>
      <c r="G627" s="74"/>
      <c r="H627" s="64"/>
      <c r="I627" s="109"/>
      <c r="J627" s="109"/>
      <c r="K627" s="114">
        <v>72952</v>
      </c>
      <c r="L627" s="114">
        <v>72</v>
      </c>
      <c r="M627" s="114">
        <f>K627*L627</f>
        <v>5252544</v>
      </c>
      <c r="N627" s="114">
        <f>M627*35%</f>
        <v>1838390.4</v>
      </c>
      <c r="O627" s="114">
        <f>N627/M627*100</f>
        <v>35</v>
      </c>
    </row>
    <row r="628" spans="1:15" ht="33.75" customHeight="1" x14ac:dyDescent="0.25">
      <c r="A628" s="109"/>
      <c r="B628" s="136"/>
      <c r="C628" s="109"/>
      <c r="D628" s="72" t="s">
        <v>220</v>
      </c>
      <c r="E628" s="58" t="s">
        <v>3</v>
      </c>
      <c r="F628" s="67"/>
      <c r="G628" s="74"/>
      <c r="H628" s="64"/>
      <c r="I628" s="109"/>
      <c r="J628" s="109"/>
      <c r="K628" s="114"/>
      <c r="L628" s="114"/>
      <c r="M628" s="114"/>
      <c r="N628" s="114"/>
      <c r="O628" s="114"/>
    </row>
    <row r="629" spans="1:15" ht="30" x14ac:dyDescent="0.25">
      <c r="A629" s="109"/>
      <c r="B629" s="136"/>
      <c r="C629" s="109"/>
      <c r="D629" s="72" t="s">
        <v>221</v>
      </c>
      <c r="E629" s="58" t="s">
        <v>5</v>
      </c>
      <c r="F629" s="67"/>
      <c r="G629" s="58"/>
      <c r="H629" s="64"/>
      <c r="I629" s="109"/>
      <c r="J629" s="109"/>
      <c r="K629" s="114"/>
      <c r="L629" s="114"/>
      <c r="M629" s="114"/>
      <c r="N629" s="114"/>
      <c r="O629" s="114"/>
    </row>
    <row r="630" spans="1:15" ht="30" x14ac:dyDescent="0.25">
      <c r="A630" s="109"/>
      <c r="B630" s="136"/>
      <c r="C630" s="109"/>
      <c r="D630" s="72" t="s">
        <v>222</v>
      </c>
      <c r="E630" s="58" t="s">
        <v>5</v>
      </c>
      <c r="F630" s="67"/>
      <c r="G630" s="58"/>
      <c r="H630" s="64"/>
      <c r="I630" s="109"/>
      <c r="J630" s="109"/>
      <c r="K630" s="114"/>
      <c r="L630" s="114"/>
      <c r="M630" s="114"/>
      <c r="N630" s="114"/>
      <c r="O630" s="114"/>
    </row>
    <row r="631" spans="1:15" ht="33" customHeight="1" x14ac:dyDescent="0.25">
      <c r="A631" s="109">
        <f>A627+1</f>
        <v>141</v>
      </c>
      <c r="B631" s="136" t="s">
        <v>1510</v>
      </c>
      <c r="C631" s="109">
        <v>3</v>
      </c>
      <c r="D631" s="72" t="s">
        <v>2081</v>
      </c>
      <c r="E631" s="58" t="s">
        <v>3</v>
      </c>
      <c r="F631" s="67"/>
      <c r="G631" s="74"/>
      <c r="H631" s="64"/>
      <c r="I631" s="109"/>
      <c r="J631" s="109"/>
      <c r="K631" s="114">
        <v>72952</v>
      </c>
      <c r="L631" s="114">
        <v>54</v>
      </c>
      <c r="M631" s="114">
        <f>K631*L631</f>
        <v>3939408</v>
      </c>
      <c r="N631" s="114">
        <f>M631*35%</f>
        <v>1378792.7999999998</v>
      </c>
      <c r="O631" s="114">
        <f>N631/M631*100</f>
        <v>35</v>
      </c>
    </row>
    <row r="632" spans="1:15" ht="30" customHeight="1" x14ac:dyDescent="0.25">
      <c r="A632" s="109"/>
      <c r="B632" s="136"/>
      <c r="C632" s="109"/>
      <c r="D632" s="72" t="s">
        <v>223</v>
      </c>
      <c r="E632" s="58" t="s">
        <v>4</v>
      </c>
      <c r="F632" s="67"/>
      <c r="G632" s="74"/>
      <c r="H632" s="64"/>
      <c r="I632" s="109"/>
      <c r="J632" s="109"/>
      <c r="K632" s="114"/>
      <c r="L632" s="114"/>
      <c r="M632" s="114"/>
      <c r="N632" s="114"/>
      <c r="O632" s="114"/>
    </row>
    <row r="633" spans="1:15" ht="19.5" customHeight="1" x14ac:dyDescent="0.25">
      <c r="A633" s="109"/>
      <c r="B633" s="136"/>
      <c r="C633" s="109"/>
      <c r="D633" s="72" t="s">
        <v>224</v>
      </c>
      <c r="E633" s="58" t="s">
        <v>6</v>
      </c>
      <c r="F633" s="67"/>
      <c r="G633" s="58"/>
      <c r="H633" s="64"/>
      <c r="I633" s="109"/>
      <c r="J633" s="109"/>
      <c r="K633" s="114"/>
      <c r="L633" s="114"/>
      <c r="M633" s="114"/>
      <c r="N633" s="114"/>
      <c r="O633" s="114"/>
    </row>
    <row r="634" spans="1:15" ht="15.75" customHeight="1" x14ac:dyDescent="0.25">
      <c r="A634" s="109">
        <f>A631+1</f>
        <v>142</v>
      </c>
      <c r="B634" s="136" t="s">
        <v>1511</v>
      </c>
      <c r="C634" s="109">
        <v>2</v>
      </c>
      <c r="D634" s="72" t="s">
        <v>2082</v>
      </c>
      <c r="E634" s="58" t="s">
        <v>7</v>
      </c>
      <c r="F634" s="67"/>
      <c r="G634" s="74"/>
      <c r="H634" s="64"/>
      <c r="I634" s="109"/>
      <c r="J634" s="109"/>
      <c r="K634" s="114">
        <v>72952</v>
      </c>
      <c r="L634" s="114">
        <v>42</v>
      </c>
      <c r="M634" s="114">
        <f>K634*L634</f>
        <v>3063984</v>
      </c>
      <c r="N634" s="114">
        <f>M634*35%</f>
        <v>1072394.3999999999</v>
      </c>
      <c r="O634" s="114">
        <f>N634/M634*100</f>
        <v>35</v>
      </c>
    </row>
    <row r="635" spans="1:15" ht="20.25" customHeight="1" x14ac:dyDescent="0.25">
      <c r="A635" s="109"/>
      <c r="B635" s="136"/>
      <c r="C635" s="109"/>
      <c r="D635" s="72" t="s">
        <v>225</v>
      </c>
      <c r="E635" s="58" t="s">
        <v>5</v>
      </c>
      <c r="F635" s="67"/>
      <c r="G635" s="58"/>
      <c r="H635" s="64"/>
      <c r="I635" s="109"/>
      <c r="J635" s="109"/>
      <c r="K635" s="114"/>
      <c r="L635" s="114"/>
      <c r="M635" s="114"/>
      <c r="N635" s="114"/>
      <c r="O635" s="114"/>
    </row>
    <row r="636" spans="1:15" ht="17.25" customHeight="1" x14ac:dyDescent="0.25">
      <c r="A636" s="109">
        <f>A634+1</f>
        <v>143</v>
      </c>
      <c r="B636" s="136" t="s">
        <v>1512</v>
      </c>
      <c r="C636" s="109">
        <v>4</v>
      </c>
      <c r="D636" s="72" t="s">
        <v>2083</v>
      </c>
      <c r="E636" s="58" t="s">
        <v>4</v>
      </c>
      <c r="F636" s="67"/>
      <c r="G636" s="74"/>
      <c r="H636" s="64"/>
      <c r="I636" s="109"/>
      <c r="J636" s="109"/>
      <c r="K636" s="114">
        <v>72952</v>
      </c>
      <c r="L636" s="114">
        <v>72</v>
      </c>
      <c r="M636" s="114">
        <f>K636*L636</f>
        <v>5252544</v>
      </c>
      <c r="N636" s="114">
        <f>M636*35%</f>
        <v>1838390.4</v>
      </c>
      <c r="O636" s="114">
        <f>N636/M636*100</f>
        <v>35</v>
      </c>
    </row>
    <row r="637" spans="1:15" ht="33" customHeight="1" x14ac:dyDescent="0.25">
      <c r="A637" s="109"/>
      <c r="B637" s="136"/>
      <c r="C637" s="109"/>
      <c r="D637" s="72" t="s">
        <v>226</v>
      </c>
      <c r="E637" s="58" t="s">
        <v>3</v>
      </c>
      <c r="F637" s="67"/>
      <c r="G637" s="74"/>
      <c r="H637" s="64"/>
      <c r="I637" s="109"/>
      <c r="J637" s="109"/>
      <c r="K637" s="114"/>
      <c r="L637" s="114"/>
      <c r="M637" s="114"/>
      <c r="N637" s="114"/>
      <c r="O637" s="114"/>
    </row>
    <row r="638" spans="1:15" s="1" customFormat="1" x14ac:dyDescent="0.25">
      <c r="A638" s="109"/>
      <c r="B638" s="136"/>
      <c r="C638" s="109"/>
      <c r="D638" s="72" t="s">
        <v>227</v>
      </c>
      <c r="E638" s="58" t="s">
        <v>6</v>
      </c>
      <c r="F638" s="67"/>
      <c r="G638" s="74"/>
      <c r="H638" s="64"/>
      <c r="I638" s="109"/>
      <c r="J638" s="109"/>
      <c r="K638" s="114"/>
      <c r="L638" s="114"/>
      <c r="M638" s="114"/>
      <c r="N638" s="114"/>
      <c r="O638" s="114"/>
    </row>
    <row r="639" spans="1:15" x14ac:dyDescent="0.25">
      <c r="A639" s="109"/>
      <c r="B639" s="136"/>
      <c r="C639" s="109"/>
      <c r="D639" s="72" t="s">
        <v>969</v>
      </c>
      <c r="E639" s="58" t="s">
        <v>5</v>
      </c>
      <c r="F639" s="67"/>
      <c r="G639" s="58"/>
      <c r="H639" s="64"/>
      <c r="I639" s="109"/>
      <c r="J639" s="109"/>
      <c r="K639" s="114"/>
      <c r="L639" s="114"/>
      <c r="M639" s="114"/>
      <c r="N639" s="114"/>
      <c r="O639" s="114"/>
    </row>
    <row r="640" spans="1:15" ht="18.75" customHeight="1" x14ac:dyDescent="0.25">
      <c r="A640" s="109">
        <f xml:space="preserve"> (A636+1)</f>
        <v>144</v>
      </c>
      <c r="B640" s="136" t="s">
        <v>1513</v>
      </c>
      <c r="C640" s="109">
        <v>4</v>
      </c>
      <c r="D640" s="72" t="s">
        <v>2084</v>
      </c>
      <c r="E640" s="58" t="s">
        <v>3</v>
      </c>
      <c r="F640" s="67"/>
      <c r="G640" s="74"/>
      <c r="H640" s="64"/>
      <c r="I640" s="109"/>
      <c r="J640" s="109"/>
      <c r="K640" s="114">
        <v>72952</v>
      </c>
      <c r="L640" s="114">
        <v>72</v>
      </c>
      <c r="M640" s="114">
        <f>K640*L640</f>
        <v>5252544</v>
      </c>
      <c r="N640" s="114">
        <f>M640*35%</f>
        <v>1838390.4</v>
      </c>
      <c r="O640" s="114">
        <f>N640/M640*100</f>
        <v>35</v>
      </c>
    </row>
    <row r="641" spans="1:15" ht="30" x14ac:dyDescent="0.25">
      <c r="A641" s="109"/>
      <c r="B641" s="136"/>
      <c r="C641" s="109"/>
      <c r="D641" s="72" t="s">
        <v>228</v>
      </c>
      <c r="E641" s="58" t="s">
        <v>4</v>
      </c>
      <c r="F641" s="67"/>
      <c r="G641" s="74"/>
      <c r="H641" s="64"/>
      <c r="I641" s="109"/>
      <c r="J641" s="109"/>
      <c r="K641" s="114"/>
      <c r="L641" s="114"/>
      <c r="M641" s="114"/>
      <c r="N641" s="114"/>
      <c r="O641" s="114"/>
    </row>
    <row r="642" spans="1:15" ht="30" x14ac:dyDescent="0.25">
      <c r="A642" s="109"/>
      <c r="B642" s="136"/>
      <c r="C642" s="109"/>
      <c r="D642" s="72" t="s">
        <v>229</v>
      </c>
      <c r="E642" s="58" t="s">
        <v>5</v>
      </c>
      <c r="F642" s="67"/>
      <c r="G642" s="58"/>
      <c r="H642" s="64"/>
      <c r="I642" s="109"/>
      <c r="J642" s="109"/>
      <c r="K642" s="114"/>
      <c r="L642" s="114"/>
      <c r="M642" s="114"/>
      <c r="N642" s="114"/>
      <c r="O642" s="114"/>
    </row>
    <row r="643" spans="1:15" ht="36" customHeight="1" x14ac:dyDescent="0.25">
      <c r="A643" s="109"/>
      <c r="B643" s="136"/>
      <c r="C643" s="109"/>
      <c r="D643" s="72" t="s">
        <v>230</v>
      </c>
      <c r="E643" s="58" t="s">
        <v>5</v>
      </c>
      <c r="F643" s="67"/>
      <c r="G643" s="58"/>
      <c r="H643" s="64"/>
      <c r="I643" s="109"/>
      <c r="J643" s="109"/>
      <c r="K643" s="114"/>
      <c r="L643" s="114"/>
      <c r="M643" s="114"/>
      <c r="N643" s="114"/>
      <c r="O643" s="114"/>
    </row>
    <row r="644" spans="1:15" x14ac:dyDescent="0.25">
      <c r="A644" s="109">
        <f>A640+1</f>
        <v>145</v>
      </c>
      <c r="B644" s="136" t="s">
        <v>1514</v>
      </c>
      <c r="C644" s="109">
        <v>3</v>
      </c>
      <c r="D644" s="85" t="s">
        <v>231</v>
      </c>
      <c r="E644" s="58" t="s">
        <v>7</v>
      </c>
      <c r="F644" s="67"/>
      <c r="G644" s="74"/>
      <c r="H644" s="64"/>
      <c r="I644" s="109"/>
      <c r="J644" s="109"/>
      <c r="K644" s="114">
        <v>72952</v>
      </c>
      <c r="L644" s="114">
        <v>54</v>
      </c>
      <c r="M644" s="114">
        <f>K644*L644</f>
        <v>3939408</v>
      </c>
      <c r="N644" s="114">
        <f>M644*35%</f>
        <v>1378792.7999999998</v>
      </c>
      <c r="O644" s="114">
        <f>N644/M644*100</f>
        <v>35</v>
      </c>
    </row>
    <row r="645" spans="1:15" x14ac:dyDescent="0.25">
      <c r="A645" s="109"/>
      <c r="B645" s="136"/>
      <c r="C645" s="109"/>
      <c r="D645" s="72" t="s">
        <v>232</v>
      </c>
      <c r="E645" s="58" t="s">
        <v>5</v>
      </c>
      <c r="F645" s="67"/>
      <c r="G645" s="58"/>
      <c r="H645" s="64"/>
      <c r="I645" s="109"/>
      <c r="J645" s="109"/>
      <c r="K645" s="114"/>
      <c r="L645" s="114"/>
      <c r="M645" s="114"/>
      <c r="N645" s="114"/>
      <c r="O645" s="114"/>
    </row>
    <row r="646" spans="1:15" ht="30" x14ac:dyDescent="0.25">
      <c r="A646" s="109"/>
      <c r="B646" s="136"/>
      <c r="C646" s="109"/>
      <c r="D646" s="72" t="s">
        <v>233</v>
      </c>
      <c r="E646" s="58" t="s">
        <v>6</v>
      </c>
      <c r="F646" s="67"/>
      <c r="G646" s="58"/>
      <c r="H646" s="64"/>
      <c r="I646" s="109"/>
      <c r="J646" s="109"/>
      <c r="K646" s="114"/>
      <c r="L646" s="114"/>
      <c r="M646" s="114"/>
      <c r="N646" s="114"/>
      <c r="O646" s="114"/>
    </row>
    <row r="647" spans="1:15" ht="18" customHeight="1" x14ac:dyDescent="0.25">
      <c r="A647" s="109">
        <f>A644+1</f>
        <v>146</v>
      </c>
      <c r="B647" s="136" t="s">
        <v>1515</v>
      </c>
      <c r="C647" s="109">
        <v>3</v>
      </c>
      <c r="D647" s="72" t="s">
        <v>2085</v>
      </c>
      <c r="E647" s="58" t="s">
        <v>3</v>
      </c>
      <c r="F647" s="67"/>
      <c r="G647" s="74"/>
      <c r="H647" s="64"/>
      <c r="I647" s="109"/>
      <c r="J647" s="109"/>
      <c r="K647" s="114">
        <v>72952</v>
      </c>
      <c r="L647" s="114">
        <v>54</v>
      </c>
      <c r="M647" s="114">
        <f>K647*L647</f>
        <v>3939408</v>
      </c>
      <c r="N647" s="114">
        <f>M647*35%</f>
        <v>1378792.7999999998</v>
      </c>
      <c r="O647" s="114">
        <f>N647/M647*100</f>
        <v>35</v>
      </c>
    </row>
    <row r="648" spans="1:15" s="1" customFormat="1" x14ac:dyDescent="0.25">
      <c r="A648" s="109"/>
      <c r="B648" s="136"/>
      <c r="C648" s="109"/>
      <c r="D648" s="72" t="s">
        <v>235</v>
      </c>
      <c r="E648" s="58" t="s">
        <v>6</v>
      </c>
      <c r="F648" s="67"/>
      <c r="G648" s="58"/>
      <c r="H648" s="64"/>
      <c r="I648" s="109"/>
      <c r="J648" s="109"/>
      <c r="K648" s="114"/>
      <c r="L648" s="114"/>
      <c r="M648" s="114"/>
      <c r="N648" s="114"/>
      <c r="O648" s="114"/>
    </row>
    <row r="649" spans="1:15" x14ac:dyDescent="0.25">
      <c r="A649" s="109"/>
      <c r="B649" s="136"/>
      <c r="C649" s="109"/>
      <c r="D649" s="72" t="s">
        <v>1073</v>
      </c>
      <c r="E649" s="58" t="s">
        <v>6</v>
      </c>
      <c r="F649" s="67"/>
      <c r="G649" s="58"/>
      <c r="H649" s="64"/>
      <c r="I649" s="109"/>
      <c r="J649" s="109"/>
      <c r="K649" s="114"/>
      <c r="L649" s="114"/>
      <c r="M649" s="114"/>
      <c r="N649" s="114"/>
      <c r="O649" s="114"/>
    </row>
    <row r="650" spans="1:15" ht="30" x14ac:dyDescent="0.25">
      <c r="A650" s="109">
        <f>A647+1</f>
        <v>147</v>
      </c>
      <c r="B650" s="136" t="s">
        <v>1516</v>
      </c>
      <c r="C650" s="109">
        <v>3</v>
      </c>
      <c r="D650" s="72" t="s">
        <v>2086</v>
      </c>
      <c r="E650" s="58" t="s">
        <v>7</v>
      </c>
      <c r="F650" s="67"/>
      <c r="G650" s="74"/>
      <c r="H650" s="64"/>
      <c r="I650" s="109"/>
      <c r="J650" s="109"/>
      <c r="K650" s="114">
        <v>72952</v>
      </c>
      <c r="L650" s="114">
        <v>54</v>
      </c>
      <c r="M650" s="114">
        <f>K650*L650</f>
        <v>3939408</v>
      </c>
      <c r="N650" s="114">
        <f>M650*35%</f>
        <v>1378792.7999999998</v>
      </c>
      <c r="O650" s="114">
        <f>N650/M650*100</f>
        <v>35</v>
      </c>
    </row>
    <row r="651" spans="1:15" ht="30" x14ac:dyDescent="0.25">
      <c r="A651" s="109"/>
      <c r="B651" s="136"/>
      <c r="C651" s="109"/>
      <c r="D651" s="72" t="s">
        <v>236</v>
      </c>
      <c r="E651" s="58" t="s">
        <v>6</v>
      </c>
      <c r="F651" s="67"/>
      <c r="G651" s="58"/>
      <c r="H651" s="64"/>
      <c r="I651" s="109"/>
      <c r="J651" s="109"/>
      <c r="K651" s="114"/>
      <c r="L651" s="114"/>
      <c r="M651" s="114"/>
      <c r="N651" s="114"/>
      <c r="O651" s="114"/>
    </row>
    <row r="652" spans="1:15" ht="30" x14ac:dyDescent="0.25">
      <c r="A652" s="109"/>
      <c r="B652" s="136"/>
      <c r="C652" s="109"/>
      <c r="D652" s="72" t="s">
        <v>237</v>
      </c>
      <c r="E652" s="58" t="s">
        <v>6</v>
      </c>
      <c r="F652" s="67"/>
      <c r="G652" s="58"/>
      <c r="H652" s="64"/>
      <c r="I652" s="109"/>
      <c r="J652" s="109"/>
      <c r="K652" s="114"/>
      <c r="L652" s="114"/>
      <c r="M652" s="114"/>
      <c r="N652" s="114"/>
      <c r="O652" s="114"/>
    </row>
    <row r="653" spans="1:15" ht="30" x14ac:dyDescent="0.25">
      <c r="A653" s="109">
        <f>A650+1</f>
        <v>148</v>
      </c>
      <c r="B653" s="136" t="s">
        <v>1517</v>
      </c>
      <c r="C653" s="109">
        <v>2</v>
      </c>
      <c r="D653" s="72" t="s">
        <v>2087</v>
      </c>
      <c r="E653" s="58" t="s">
        <v>7</v>
      </c>
      <c r="F653" s="67"/>
      <c r="G653" s="74"/>
      <c r="H653" s="64"/>
      <c r="I653" s="109"/>
      <c r="J653" s="109"/>
      <c r="K653" s="114">
        <v>72952</v>
      </c>
      <c r="L653" s="114">
        <v>42</v>
      </c>
      <c r="M653" s="114">
        <f>K653*L653</f>
        <v>3063984</v>
      </c>
      <c r="N653" s="114">
        <f>M653*35%</f>
        <v>1072394.3999999999</v>
      </c>
      <c r="O653" s="114">
        <f>N653/M653*100</f>
        <v>35</v>
      </c>
    </row>
    <row r="654" spans="1:15" ht="30" x14ac:dyDescent="0.25">
      <c r="A654" s="109"/>
      <c r="B654" s="136"/>
      <c r="C654" s="109"/>
      <c r="D654" s="72" t="s">
        <v>238</v>
      </c>
      <c r="E654" s="58" t="s">
        <v>5</v>
      </c>
      <c r="F654" s="67"/>
      <c r="G654" s="58"/>
      <c r="H654" s="64"/>
      <c r="I654" s="109"/>
      <c r="J654" s="109"/>
      <c r="K654" s="114"/>
      <c r="L654" s="114"/>
      <c r="M654" s="114"/>
      <c r="N654" s="114"/>
      <c r="O654" s="114"/>
    </row>
    <row r="655" spans="1:15" ht="19.5" customHeight="1" x14ac:dyDescent="0.25">
      <c r="A655" s="109">
        <f>A653+1</f>
        <v>149</v>
      </c>
      <c r="B655" s="136" t="s">
        <v>1518</v>
      </c>
      <c r="C655" s="109">
        <v>2</v>
      </c>
      <c r="D655" s="72" t="s">
        <v>2088</v>
      </c>
      <c r="E655" s="58" t="s">
        <v>4</v>
      </c>
      <c r="F655" s="67"/>
      <c r="G655" s="74"/>
      <c r="H655" s="64"/>
      <c r="I655" s="109"/>
      <c r="J655" s="109"/>
      <c r="K655" s="114">
        <v>72952</v>
      </c>
      <c r="L655" s="114">
        <v>42</v>
      </c>
      <c r="M655" s="114">
        <f>K655*L655</f>
        <v>3063984</v>
      </c>
      <c r="N655" s="114">
        <f>M655*30%</f>
        <v>919195.2</v>
      </c>
      <c r="O655" s="114">
        <f>N655/M655*100</f>
        <v>30</v>
      </c>
    </row>
    <row r="656" spans="1:15" ht="30" x14ac:dyDescent="0.25">
      <c r="A656" s="109"/>
      <c r="B656" s="136"/>
      <c r="C656" s="109"/>
      <c r="D656" s="72" t="s">
        <v>239</v>
      </c>
      <c r="E656" s="58" t="s">
        <v>3</v>
      </c>
      <c r="F656" s="67"/>
      <c r="G656" s="74"/>
      <c r="H656" s="64"/>
      <c r="I656" s="109"/>
      <c r="J656" s="109"/>
      <c r="K656" s="114"/>
      <c r="L656" s="114"/>
      <c r="M656" s="114"/>
      <c r="N656" s="114"/>
      <c r="O656" s="114"/>
    </row>
    <row r="657" spans="1:15" ht="21.75" customHeight="1" x14ac:dyDescent="0.25">
      <c r="A657" s="109">
        <f>A655+1</f>
        <v>150</v>
      </c>
      <c r="B657" s="136" t="s">
        <v>1519</v>
      </c>
      <c r="C657" s="109">
        <v>4</v>
      </c>
      <c r="D657" s="72" t="s">
        <v>2089</v>
      </c>
      <c r="E657" s="58" t="s">
        <v>3</v>
      </c>
      <c r="F657" s="67"/>
      <c r="G657" s="74"/>
      <c r="H657" s="64"/>
      <c r="I657" s="109"/>
      <c r="J657" s="109"/>
      <c r="K657" s="114">
        <v>72952</v>
      </c>
      <c r="L657" s="114">
        <v>72</v>
      </c>
      <c r="M657" s="114">
        <f>K657*L657</f>
        <v>5252544</v>
      </c>
      <c r="N657" s="114">
        <f>M657*35%</f>
        <v>1838390.4</v>
      </c>
      <c r="O657" s="114">
        <f>N657/M657*100</f>
        <v>35</v>
      </c>
    </row>
    <row r="658" spans="1:15" x14ac:dyDescent="0.25">
      <c r="A658" s="109"/>
      <c r="B658" s="136"/>
      <c r="C658" s="109"/>
      <c r="D658" s="72" t="s">
        <v>240</v>
      </c>
      <c r="E658" s="58" t="s">
        <v>4</v>
      </c>
      <c r="F658" s="67"/>
      <c r="G658" s="74"/>
      <c r="H658" s="64"/>
      <c r="I658" s="109"/>
      <c r="J658" s="109"/>
      <c r="K658" s="114"/>
      <c r="L658" s="114"/>
      <c r="M658" s="114"/>
      <c r="N658" s="114"/>
      <c r="O658" s="114"/>
    </row>
    <row r="659" spans="1:15" ht="24" customHeight="1" x14ac:dyDescent="0.25">
      <c r="A659" s="109"/>
      <c r="B659" s="136"/>
      <c r="C659" s="109"/>
      <c r="D659" s="72" t="s">
        <v>241</v>
      </c>
      <c r="E659" s="58" t="s">
        <v>6</v>
      </c>
      <c r="F659" s="67"/>
      <c r="G659" s="58"/>
      <c r="H659" s="64"/>
      <c r="I659" s="109"/>
      <c r="J659" s="109"/>
      <c r="K659" s="114"/>
      <c r="L659" s="114"/>
      <c r="M659" s="114"/>
      <c r="N659" s="114"/>
      <c r="O659" s="114"/>
    </row>
    <row r="660" spans="1:15" ht="22.5" customHeight="1" x14ac:dyDescent="0.25">
      <c r="A660" s="109"/>
      <c r="B660" s="136"/>
      <c r="C660" s="109"/>
      <c r="D660" s="72" t="s">
        <v>242</v>
      </c>
      <c r="E660" s="58" t="s">
        <v>6</v>
      </c>
      <c r="F660" s="67"/>
      <c r="G660" s="58"/>
      <c r="H660" s="64"/>
      <c r="I660" s="109"/>
      <c r="J660" s="109"/>
      <c r="K660" s="114"/>
      <c r="L660" s="114"/>
      <c r="M660" s="114"/>
      <c r="N660" s="114"/>
      <c r="O660" s="114"/>
    </row>
    <row r="661" spans="1:15" ht="33" customHeight="1" x14ac:dyDescent="0.25">
      <c r="A661" s="109">
        <f>A657+1</f>
        <v>151</v>
      </c>
      <c r="B661" s="136" t="s">
        <v>1520</v>
      </c>
      <c r="C661" s="109">
        <v>3</v>
      </c>
      <c r="D661" s="72" t="s">
        <v>2090</v>
      </c>
      <c r="E661" s="58" t="s">
        <v>3</v>
      </c>
      <c r="F661" s="67"/>
      <c r="G661" s="74"/>
      <c r="H661" s="64"/>
      <c r="I661" s="109"/>
      <c r="J661" s="109"/>
      <c r="K661" s="114">
        <v>72952</v>
      </c>
      <c r="L661" s="114">
        <v>54</v>
      </c>
      <c r="M661" s="114">
        <f>K661*L661</f>
        <v>3939408</v>
      </c>
      <c r="N661" s="114">
        <f>M661*35%</f>
        <v>1378792.7999999998</v>
      </c>
      <c r="O661" s="114">
        <f>N661/M661*100</f>
        <v>35</v>
      </c>
    </row>
    <row r="662" spans="1:15" x14ac:dyDescent="0.25">
      <c r="A662" s="109"/>
      <c r="B662" s="136"/>
      <c r="C662" s="109"/>
      <c r="D662" s="72" t="s">
        <v>243</v>
      </c>
      <c r="E662" s="58" t="s">
        <v>4</v>
      </c>
      <c r="F662" s="67"/>
      <c r="G662" s="74"/>
      <c r="H662" s="64"/>
      <c r="I662" s="109"/>
      <c r="J662" s="109"/>
      <c r="K662" s="114"/>
      <c r="L662" s="114"/>
      <c r="M662" s="114"/>
      <c r="N662" s="114"/>
      <c r="O662" s="114"/>
    </row>
    <row r="663" spans="1:15" x14ac:dyDescent="0.25">
      <c r="A663" s="109"/>
      <c r="B663" s="136"/>
      <c r="C663" s="109"/>
      <c r="D663" s="72" t="s">
        <v>244</v>
      </c>
      <c r="E663" s="58" t="s">
        <v>6</v>
      </c>
      <c r="F663" s="67"/>
      <c r="G663" s="58"/>
      <c r="H663" s="64"/>
      <c r="I663" s="109"/>
      <c r="J663" s="109"/>
      <c r="K663" s="114"/>
      <c r="L663" s="114"/>
      <c r="M663" s="114"/>
      <c r="N663" s="114"/>
      <c r="O663" s="114"/>
    </row>
    <row r="664" spans="1:15" ht="21" customHeight="1" x14ac:dyDescent="0.25">
      <c r="A664" s="109">
        <f>A661+1</f>
        <v>152</v>
      </c>
      <c r="B664" s="136" t="s">
        <v>1521</v>
      </c>
      <c r="C664" s="109">
        <v>4</v>
      </c>
      <c r="D664" s="72" t="s">
        <v>2091</v>
      </c>
      <c r="E664" s="58" t="s">
        <v>3</v>
      </c>
      <c r="F664" s="67"/>
      <c r="G664" s="74"/>
      <c r="H664" s="64"/>
      <c r="I664" s="109"/>
      <c r="J664" s="109"/>
      <c r="K664" s="114">
        <v>72952</v>
      </c>
      <c r="L664" s="114">
        <v>72</v>
      </c>
      <c r="M664" s="114">
        <f>K664*L664</f>
        <v>5252544</v>
      </c>
      <c r="N664" s="114">
        <f>M664*35%</f>
        <v>1838390.4</v>
      </c>
      <c r="O664" s="114">
        <f>N664/M664*100</f>
        <v>35</v>
      </c>
    </row>
    <row r="665" spans="1:15" x14ac:dyDescent="0.25">
      <c r="A665" s="109"/>
      <c r="B665" s="136"/>
      <c r="C665" s="109"/>
      <c r="D665" s="72" t="s">
        <v>245</v>
      </c>
      <c r="E665" s="58" t="s">
        <v>4</v>
      </c>
      <c r="F665" s="67"/>
      <c r="G665" s="74"/>
      <c r="H665" s="64"/>
      <c r="I665" s="109"/>
      <c r="J665" s="109"/>
      <c r="K665" s="114"/>
      <c r="L665" s="114"/>
      <c r="M665" s="114"/>
      <c r="N665" s="114"/>
      <c r="O665" s="114"/>
    </row>
    <row r="666" spans="1:15" ht="30" x14ac:dyDescent="0.25">
      <c r="A666" s="109"/>
      <c r="B666" s="136"/>
      <c r="C666" s="109"/>
      <c r="D666" s="72" t="s">
        <v>246</v>
      </c>
      <c r="E666" s="58" t="s">
        <v>5</v>
      </c>
      <c r="F666" s="67"/>
      <c r="G666" s="58"/>
      <c r="H666" s="64"/>
      <c r="I666" s="109"/>
      <c r="J666" s="109"/>
      <c r="K666" s="114"/>
      <c r="L666" s="114"/>
      <c r="M666" s="114"/>
      <c r="N666" s="114"/>
      <c r="O666" s="114"/>
    </row>
    <row r="667" spans="1:15" x14ac:dyDescent="0.25">
      <c r="A667" s="109"/>
      <c r="B667" s="136"/>
      <c r="C667" s="109"/>
      <c r="D667" s="72" t="s">
        <v>247</v>
      </c>
      <c r="E667" s="58" t="s">
        <v>6</v>
      </c>
      <c r="F667" s="67"/>
      <c r="G667" s="58"/>
      <c r="H667" s="64"/>
      <c r="I667" s="109"/>
      <c r="J667" s="109"/>
      <c r="K667" s="114"/>
      <c r="L667" s="114"/>
      <c r="M667" s="114"/>
      <c r="N667" s="114"/>
      <c r="O667" s="114"/>
    </row>
    <row r="668" spans="1:15" ht="19.5" customHeight="1" x14ac:dyDescent="0.25">
      <c r="A668" s="109">
        <f>A664+1</f>
        <v>153</v>
      </c>
      <c r="B668" s="136" t="s">
        <v>1522</v>
      </c>
      <c r="C668" s="109">
        <v>4</v>
      </c>
      <c r="D668" s="72" t="s">
        <v>2092</v>
      </c>
      <c r="E668" s="58" t="s">
        <v>3</v>
      </c>
      <c r="F668" s="67"/>
      <c r="G668" s="74"/>
      <c r="H668" s="64"/>
      <c r="I668" s="109"/>
      <c r="J668" s="109"/>
      <c r="K668" s="114">
        <v>72952</v>
      </c>
      <c r="L668" s="114">
        <v>72</v>
      </c>
      <c r="M668" s="114">
        <f>K668*L668</f>
        <v>5252544</v>
      </c>
      <c r="N668" s="114">
        <f>M668*35%</f>
        <v>1838390.4</v>
      </c>
      <c r="O668" s="114">
        <f>N668/M668*100</f>
        <v>35</v>
      </c>
    </row>
    <row r="669" spans="1:15" x14ac:dyDescent="0.25">
      <c r="A669" s="109"/>
      <c r="B669" s="136"/>
      <c r="C669" s="109"/>
      <c r="D669" s="72" t="s">
        <v>248</v>
      </c>
      <c r="E669" s="58" t="s">
        <v>4</v>
      </c>
      <c r="F669" s="67"/>
      <c r="G669" s="74"/>
      <c r="H669" s="64"/>
      <c r="I669" s="109"/>
      <c r="J669" s="109"/>
      <c r="K669" s="114"/>
      <c r="L669" s="114"/>
      <c r="M669" s="114"/>
      <c r="N669" s="114"/>
      <c r="O669" s="114"/>
    </row>
    <row r="670" spans="1:15" ht="30" x14ac:dyDescent="0.25">
      <c r="A670" s="109"/>
      <c r="B670" s="136"/>
      <c r="C670" s="109"/>
      <c r="D670" s="72" t="s">
        <v>249</v>
      </c>
      <c r="E670" s="58" t="s">
        <v>5</v>
      </c>
      <c r="F670" s="67"/>
      <c r="G670" s="58"/>
      <c r="H670" s="64"/>
      <c r="I670" s="109"/>
      <c r="J670" s="109"/>
      <c r="K670" s="114"/>
      <c r="L670" s="114"/>
      <c r="M670" s="114"/>
      <c r="N670" s="114"/>
      <c r="O670" s="114"/>
    </row>
    <row r="671" spans="1:15" x14ac:dyDescent="0.25">
      <c r="A671" s="109"/>
      <c r="B671" s="136"/>
      <c r="C671" s="109"/>
      <c r="D671" s="72" t="s">
        <v>250</v>
      </c>
      <c r="E671" s="58" t="s">
        <v>6</v>
      </c>
      <c r="F671" s="67"/>
      <c r="G671" s="58"/>
      <c r="H671" s="64"/>
      <c r="I671" s="109"/>
      <c r="J671" s="109"/>
      <c r="K671" s="114"/>
      <c r="L671" s="114"/>
      <c r="M671" s="114"/>
      <c r="N671" s="114"/>
      <c r="O671" s="114"/>
    </row>
    <row r="672" spans="1:15" ht="31.5" customHeight="1" x14ac:dyDescent="0.25">
      <c r="A672" s="109">
        <f>A668+1</f>
        <v>154</v>
      </c>
      <c r="B672" s="136" t="s">
        <v>1523</v>
      </c>
      <c r="C672" s="109">
        <v>2</v>
      </c>
      <c r="D672" s="72" t="s">
        <v>2093</v>
      </c>
      <c r="E672" s="58" t="s">
        <v>3</v>
      </c>
      <c r="F672" s="67"/>
      <c r="G672" s="74"/>
      <c r="H672" s="64"/>
      <c r="I672" s="109"/>
      <c r="J672" s="109"/>
      <c r="K672" s="114">
        <v>72952</v>
      </c>
      <c r="L672" s="114">
        <v>42</v>
      </c>
      <c r="M672" s="114">
        <f>K672*L672</f>
        <v>3063984</v>
      </c>
      <c r="N672" s="114">
        <f>M672*30%</f>
        <v>919195.2</v>
      </c>
      <c r="O672" s="114">
        <f>N672/M672*100</f>
        <v>30</v>
      </c>
    </row>
    <row r="673" spans="1:15" ht="30.75" customHeight="1" x14ac:dyDescent="0.25">
      <c r="A673" s="109"/>
      <c r="B673" s="136"/>
      <c r="C673" s="109"/>
      <c r="D673" s="72" t="s">
        <v>251</v>
      </c>
      <c r="E673" s="58" t="s">
        <v>4</v>
      </c>
      <c r="F673" s="67"/>
      <c r="G673" s="74"/>
      <c r="H673" s="64"/>
      <c r="I673" s="109"/>
      <c r="J673" s="109"/>
      <c r="K673" s="114"/>
      <c r="L673" s="114"/>
      <c r="M673" s="114"/>
      <c r="N673" s="114"/>
      <c r="O673" s="114"/>
    </row>
    <row r="674" spans="1:15" ht="17.25" customHeight="1" x14ac:dyDescent="0.25">
      <c r="A674" s="109">
        <f>A672+1</f>
        <v>155</v>
      </c>
      <c r="B674" s="136" t="s">
        <v>1524</v>
      </c>
      <c r="C674" s="109">
        <v>4</v>
      </c>
      <c r="D674" s="72" t="s">
        <v>2094</v>
      </c>
      <c r="E674" s="58" t="s">
        <v>4</v>
      </c>
      <c r="F674" s="67"/>
      <c r="G674" s="74"/>
      <c r="H674" s="64"/>
      <c r="I674" s="109"/>
      <c r="J674" s="109"/>
      <c r="K674" s="114">
        <v>72952</v>
      </c>
      <c r="L674" s="114">
        <v>72</v>
      </c>
      <c r="M674" s="114">
        <f>K674*L674</f>
        <v>5252544</v>
      </c>
      <c r="N674" s="114">
        <f>M674*35%</f>
        <v>1838390.4</v>
      </c>
      <c r="O674" s="114">
        <f>N674/M674*100</f>
        <v>35</v>
      </c>
    </row>
    <row r="675" spans="1:15" ht="30" x14ac:dyDescent="0.25">
      <c r="A675" s="109"/>
      <c r="B675" s="136"/>
      <c r="C675" s="109"/>
      <c r="D675" s="72" t="s">
        <v>252</v>
      </c>
      <c r="E675" s="58" t="s">
        <v>3</v>
      </c>
      <c r="F675" s="67"/>
      <c r="G675" s="74"/>
      <c r="H675" s="64"/>
      <c r="I675" s="109"/>
      <c r="J675" s="109"/>
      <c r="K675" s="114"/>
      <c r="L675" s="114"/>
      <c r="M675" s="114"/>
      <c r="N675" s="114"/>
      <c r="O675" s="114"/>
    </row>
    <row r="676" spans="1:15" s="1" customFormat="1" x14ac:dyDescent="0.25">
      <c r="A676" s="109"/>
      <c r="B676" s="136"/>
      <c r="C676" s="109"/>
      <c r="D676" s="72" t="s">
        <v>253</v>
      </c>
      <c r="E676" s="58" t="s">
        <v>5</v>
      </c>
      <c r="F676" s="67"/>
      <c r="G676" s="58"/>
      <c r="H676" s="64"/>
      <c r="I676" s="109"/>
      <c r="J676" s="109"/>
      <c r="K676" s="114"/>
      <c r="L676" s="114"/>
      <c r="M676" s="114"/>
      <c r="N676" s="114"/>
      <c r="O676" s="114"/>
    </row>
    <row r="677" spans="1:15" x14ac:dyDescent="0.25">
      <c r="A677" s="109"/>
      <c r="B677" s="136"/>
      <c r="C677" s="109"/>
      <c r="D677" s="72" t="s">
        <v>1187</v>
      </c>
      <c r="E677" s="58" t="s">
        <v>6</v>
      </c>
      <c r="F677" s="67"/>
      <c r="G677" s="58"/>
      <c r="H677" s="64"/>
      <c r="I677" s="109"/>
      <c r="J677" s="109"/>
      <c r="K677" s="114"/>
      <c r="L677" s="114"/>
      <c r="M677" s="114"/>
      <c r="N677" s="114"/>
      <c r="O677" s="114"/>
    </row>
    <row r="678" spans="1:15" ht="28.5" customHeight="1" x14ac:dyDescent="0.25">
      <c r="A678" s="109">
        <f>A674+1</f>
        <v>156</v>
      </c>
      <c r="B678" s="136" t="s">
        <v>1525</v>
      </c>
      <c r="C678" s="109">
        <v>4</v>
      </c>
      <c r="D678" s="72" t="s">
        <v>2095</v>
      </c>
      <c r="E678" s="58" t="s">
        <v>4</v>
      </c>
      <c r="F678" s="67"/>
      <c r="G678" s="74"/>
      <c r="H678" s="64"/>
      <c r="I678" s="109"/>
      <c r="J678" s="109"/>
      <c r="K678" s="114">
        <v>72952</v>
      </c>
      <c r="L678" s="114">
        <v>72</v>
      </c>
      <c r="M678" s="114">
        <f>K678*L678</f>
        <v>5252544</v>
      </c>
      <c r="N678" s="114">
        <f>M678*35%</f>
        <v>1838390.4</v>
      </c>
      <c r="O678" s="114">
        <f>N678/M678*100</f>
        <v>35</v>
      </c>
    </row>
    <row r="679" spans="1:15" ht="30" x14ac:dyDescent="0.25">
      <c r="A679" s="109"/>
      <c r="B679" s="136"/>
      <c r="C679" s="109"/>
      <c r="D679" s="72" t="s">
        <v>254</v>
      </c>
      <c r="E679" s="58" t="s">
        <v>3</v>
      </c>
      <c r="F679" s="67"/>
      <c r="G679" s="74"/>
      <c r="H679" s="64"/>
      <c r="I679" s="109"/>
      <c r="J679" s="109"/>
      <c r="K679" s="114"/>
      <c r="L679" s="114"/>
      <c r="M679" s="114"/>
      <c r="N679" s="114"/>
      <c r="O679" s="114"/>
    </row>
    <row r="680" spans="1:15" ht="32.25" customHeight="1" x14ac:dyDescent="0.25">
      <c r="A680" s="109"/>
      <c r="B680" s="136"/>
      <c r="C680" s="109"/>
      <c r="D680" s="72" t="s">
        <v>255</v>
      </c>
      <c r="E680" s="58" t="s">
        <v>6</v>
      </c>
      <c r="F680" s="67"/>
      <c r="G680" s="58"/>
      <c r="H680" s="64"/>
      <c r="I680" s="109"/>
      <c r="J680" s="109"/>
      <c r="K680" s="114"/>
      <c r="L680" s="114"/>
      <c r="M680" s="114"/>
      <c r="N680" s="114"/>
      <c r="O680" s="114"/>
    </row>
    <row r="681" spans="1:15" ht="32.25" customHeight="1" x14ac:dyDescent="0.25">
      <c r="A681" s="109"/>
      <c r="B681" s="136"/>
      <c r="C681" s="109"/>
      <c r="D681" s="72" t="s">
        <v>256</v>
      </c>
      <c r="E681" s="58" t="s">
        <v>6</v>
      </c>
      <c r="F681" s="67"/>
      <c r="G681" s="58"/>
      <c r="H681" s="64"/>
      <c r="I681" s="109"/>
      <c r="J681" s="109"/>
      <c r="K681" s="114"/>
      <c r="L681" s="114"/>
      <c r="M681" s="114"/>
      <c r="N681" s="114"/>
      <c r="O681" s="114"/>
    </row>
    <row r="682" spans="1:15" ht="33.75" customHeight="1" x14ac:dyDescent="0.25">
      <c r="A682" s="109">
        <f>A678+1</f>
        <v>157</v>
      </c>
      <c r="B682" s="136" t="s">
        <v>1526</v>
      </c>
      <c r="C682" s="109">
        <v>3</v>
      </c>
      <c r="D682" s="72" t="s">
        <v>2096</v>
      </c>
      <c r="E682" s="58" t="s">
        <v>3</v>
      </c>
      <c r="F682" s="67"/>
      <c r="G682" s="74"/>
      <c r="H682" s="64"/>
      <c r="I682" s="109"/>
      <c r="J682" s="109"/>
      <c r="K682" s="114">
        <v>72952</v>
      </c>
      <c r="L682" s="114">
        <v>54</v>
      </c>
      <c r="M682" s="114">
        <f>K682*L682</f>
        <v>3939408</v>
      </c>
      <c r="N682" s="114">
        <f>M682*35%</f>
        <v>1378792.7999999998</v>
      </c>
      <c r="O682" s="114">
        <f>N682/M682*100</f>
        <v>35</v>
      </c>
    </row>
    <row r="683" spans="1:15" ht="31.5" customHeight="1" x14ac:dyDescent="0.25">
      <c r="A683" s="109"/>
      <c r="B683" s="136"/>
      <c r="C683" s="109"/>
      <c r="D683" s="72" t="s">
        <v>257</v>
      </c>
      <c r="E683" s="58" t="s">
        <v>4</v>
      </c>
      <c r="F683" s="67"/>
      <c r="G683" s="74"/>
      <c r="H683" s="64"/>
      <c r="I683" s="109"/>
      <c r="J683" s="109"/>
      <c r="K683" s="114"/>
      <c r="L683" s="114"/>
      <c r="M683" s="114"/>
      <c r="N683" s="114"/>
      <c r="O683" s="114"/>
    </row>
    <row r="684" spans="1:15" ht="30" x14ac:dyDescent="0.25">
      <c r="A684" s="109"/>
      <c r="B684" s="136"/>
      <c r="C684" s="109"/>
      <c r="D684" s="72" t="s">
        <v>258</v>
      </c>
      <c r="E684" s="58" t="s">
        <v>5</v>
      </c>
      <c r="F684" s="67"/>
      <c r="G684" s="58"/>
      <c r="H684" s="64"/>
      <c r="I684" s="109"/>
      <c r="J684" s="109"/>
      <c r="K684" s="114"/>
      <c r="L684" s="114"/>
      <c r="M684" s="114"/>
      <c r="N684" s="114"/>
      <c r="O684" s="114"/>
    </row>
    <row r="685" spans="1:15" ht="30" x14ac:dyDescent="0.25">
      <c r="A685" s="109">
        <f>A682+1</f>
        <v>158</v>
      </c>
      <c r="B685" s="136" t="s">
        <v>1527</v>
      </c>
      <c r="C685" s="109">
        <v>3</v>
      </c>
      <c r="D685" s="72" t="s">
        <v>2097</v>
      </c>
      <c r="E685" s="58" t="s">
        <v>136</v>
      </c>
      <c r="F685" s="67"/>
      <c r="G685" s="74"/>
      <c r="H685" s="64"/>
      <c r="I685" s="109"/>
      <c r="J685" s="109"/>
      <c r="K685" s="114">
        <v>72952</v>
      </c>
      <c r="L685" s="114">
        <v>54</v>
      </c>
      <c r="M685" s="114">
        <f>K685*L685</f>
        <v>3939408</v>
      </c>
      <c r="N685" s="114">
        <f>M685*35%</f>
        <v>1378792.7999999998</v>
      </c>
      <c r="O685" s="114">
        <f>N685/M685*100</f>
        <v>35</v>
      </c>
    </row>
    <row r="686" spans="1:15" x14ac:dyDescent="0.25">
      <c r="A686" s="109"/>
      <c r="B686" s="136"/>
      <c r="C686" s="109"/>
      <c r="D686" s="72" t="s">
        <v>259</v>
      </c>
      <c r="E686" s="58" t="s">
        <v>6</v>
      </c>
      <c r="F686" s="67"/>
      <c r="G686" s="58"/>
      <c r="H686" s="64"/>
      <c r="I686" s="109"/>
      <c r="J686" s="109"/>
      <c r="K686" s="114"/>
      <c r="L686" s="114"/>
      <c r="M686" s="114"/>
      <c r="N686" s="114"/>
      <c r="O686" s="114"/>
    </row>
    <row r="687" spans="1:15" x14ac:dyDescent="0.25">
      <c r="A687" s="109"/>
      <c r="B687" s="136"/>
      <c r="C687" s="109"/>
      <c r="D687" s="72" t="s">
        <v>260</v>
      </c>
      <c r="E687" s="58" t="s">
        <v>6</v>
      </c>
      <c r="F687" s="67"/>
      <c r="G687" s="58"/>
      <c r="H687" s="64"/>
      <c r="I687" s="109"/>
      <c r="J687" s="109"/>
      <c r="K687" s="114"/>
      <c r="L687" s="114"/>
      <c r="M687" s="114"/>
      <c r="N687" s="114"/>
      <c r="O687" s="114"/>
    </row>
    <row r="688" spans="1:15" ht="19.5" customHeight="1" x14ac:dyDescent="0.25">
      <c r="A688" s="110">
        <f>A685+1</f>
        <v>159</v>
      </c>
      <c r="B688" s="137" t="s">
        <v>1528</v>
      </c>
      <c r="C688" s="110">
        <v>4</v>
      </c>
      <c r="D688" s="72" t="s">
        <v>2098</v>
      </c>
      <c r="E688" s="58" t="s">
        <v>3</v>
      </c>
      <c r="F688" s="67"/>
      <c r="G688" s="74"/>
      <c r="H688" s="64"/>
      <c r="I688" s="110"/>
      <c r="J688" s="110"/>
      <c r="K688" s="114">
        <v>72952</v>
      </c>
      <c r="L688" s="114">
        <v>72</v>
      </c>
      <c r="M688" s="114">
        <f>K688*L688</f>
        <v>5252544</v>
      </c>
      <c r="N688" s="114">
        <f>M688*35%</f>
        <v>1838390.4</v>
      </c>
      <c r="O688" s="114">
        <f>N688/M688*100</f>
        <v>35</v>
      </c>
    </row>
    <row r="689" spans="1:15" ht="33" customHeight="1" x14ac:dyDescent="0.25">
      <c r="A689" s="119"/>
      <c r="B689" s="161"/>
      <c r="C689" s="119"/>
      <c r="D689" s="72" t="s">
        <v>261</v>
      </c>
      <c r="E689" s="58" t="s">
        <v>4</v>
      </c>
      <c r="F689" s="67"/>
      <c r="G689" s="74"/>
      <c r="H689" s="64"/>
      <c r="I689" s="119"/>
      <c r="J689" s="119"/>
      <c r="K689" s="114"/>
      <c r="L689" s="114"/>
      <c r="M689" s="114"/>
      <c r="N689" s="114"/>
      <c r="O689" s="114"/>
    </row>
    <row r="690" spans="1:15" ht="21.75" customHeight="1" x14ac:dyDescent="0.25">
      <c r="A690" s="119"/>
      <c r="B690" s="161"/>
      <c r="C690" s="119"/>
      <c r="D690" s="72" t="s">
        <v>262</v>
      </c>
      <c r="E690" s="58" t="s">
        <v>5</v>
      </c>
      <c r="F690" s="67"/>
      <c r="G690" s="58"/>
      <c r="H690" s="64"/>
      <c r="I690" s="119"/>
      <c r="J690" s="119"/>
      <c r="K690" s="114"/>
      <c r="L690" s="114"/>
      <c r="M690" s="114"/>
      <c r="N690" s="114"/>
      <c r="O690" s="114"/>
    </row>
    <row r="691" spans="1:15" s="1" customFormat="1" ht="20.25" customHeight="1" x14ac:dyDescent="0.25">
      <c r="A691" s="123"/>
      <c r="B691" s="156"/>
      <c r="C691" s="123"/>
      <c r="D691" s="72" t="s">
        <v>874</v>
      </c>
      <c r="E691" s="58" t="s">
        <v>5</v>
      </c>
      <c r="F691" s="67"/>
      <c r="G691" s="58"/>
      <c r="H691" s="64"/>
      <c r="I691" s="123"/>
      <c r="J691" s="123"/>
      <c r="K691" s="114"/>
      <c r="L691" s="114"/>
      <c r="M691" s="114"/>
      <c r="N691" s="114"/>
      <c r="O691" s="114"/>
    </row>
    <row r="692" spans="1:15" ht="32.25" customHeight="1" x14ac:dyDescent="0.25">
      <c r="A692" s="109">
        <f xml:space="preserve"> SUM(A688+1)</f>
        <v>160</v>
      </c>
      <c r="B692" s="136" t="s">
        <v>1529</v>
      </c>
      <c r="C692" s="109">
        <v>2</v>
      </c>
      <c r="D692" s="72" t="s">
        <v>2099</v>
      </c>
      <c r="E692" s="58" t="s">
        <v>3</v>
      </c>
      <c r="F692" s="67"/>
      <c r="G692" s="74"/>
      <c r="H692" s="64"/>
      <c r="I692" s="109"/>
      <c r="J692" s="109"/>
      <c r="K692" s="114">
        <v>72952</v>
      </c>
      <c r="L692" s="114">
        <v>42</v>
      </c>
      <c r="M692" s="114">
        <f>K692*L692</f>
        <v>3063984</v>
      </c>
      <c r="N692" s="114">
        <f>M692*30%</f>
        <v>919195.2</v>
      </c>
      <c r="O692" s="114">
        <f>N692/M692*100</f>
        <v>30</v>
      </c>
    </row>
    <row r="693" spans="1:15" ht="30" x14ac:dyDescent="0.25">
      <c r="A693" s="109"/>
      <c r="B693" s="136"/>
      <c r="C693" s="109"/>
      <c r="D693" s="72" t="s">
        <v>263</v>
      </c>
      <c r="E693" s="58" t="s">
        <v>4</v>
      </c>
      <c r="F693" s="67"/>
      <c r="G693" s="74"/>
      <c r="H693" s="64"/>
      <c r="I693" s="109"/>
      <c r="J693" s="109"/>
      <c r="K693" s="114"/>
      <c r="L693" s="114"/>
      <c r="M693" s="114"/>
      <c r="N693" s="114"/>
      <c r="O693" s="114"/>
    </row>
    <row r="694" spans="1:15" ht="21" customHeight="1" x14ac:dyDescent="0.25">
      <c r="A694" s="109">
        <f>A692+1</f>
        <v>161</v>
      </c>
      <c r="B694" s="136" t="s">
        <v>1530</v>
      </c>
      <c r="C694" s="109">
        <v>4</v>
      </c>
      <c r="D694" s="72" t="s">
        <v>2100</v>
      </c>
      <c r="E694" s="58" t="s">
        <v>4</v>
      </c>
      <c r="F694" s="67"/>
      <c r="G694" s="74"/>
      <c r="H694" s="64"/>
      <c r="I694" s="109"/>
      <c r="J694" s="109"/>
      <c r="K694" s="114">
        <v>72952</v>
      </c>
      <c r="L694" s="114">
        <v>72</v>
      </c>
      <c r="M694" s="114">
        <f>K694*L694</f>
        <v>5252544</v>
      </c>
      <c r="N694" s="114">
        <f>M694*35%</f>
        <v>1838390.4</v>
      </c>
      <c r="O694" s="114">
        <f>N694/M694*100</f>
        <v>35</v>
      </c>
    </row>
    <row r="695" spans="1:15" ht="19.5" customHeight="1" x14ac:dyDescent="0.25">
      <c r="A695" s="109"/>
      <c r="B695" s="136"/>
      <c r="C695" s="109"/>
      <c r="D695" s="72" t="s">
        <v>264</v>
      </c>
      <c r="E695" s="58" t="s">
        <v>3</v>
      </c>
      <c r="F695" s="67"/>
      <c r="G695" s="74"/>
      <c r="H695" s="64"/>
      <c r="I695" s="109"/>
      <c r="J695" s="109"/>
      <c r="K695" s="114"/>
      <c r="L695" s="114"/>
      <c r="M695" s="114"/>
      <c r="N695" s="114"/>
      <c r="O695" s="114"/>
    </row>
    <row r="696" spans="1:15" ht="21" customHeight="1" x14ac:dyDescent="0.25">
      <c r="A696" s="109"/>
      <c r="B696" s="136"/>
      <c r="C696" s="109"/>
      <c r="D696" s="72" t="s">
        <v>265</v>
      </c>
      <c r="E696" s="58" t="s">
        <v>5</v>
      </c>
      <c r="F696" s="67"/>
      <c r="G696" s="58"/>
      <c r="H696" s="64"/>
      <c r="I696" s="109"/>
      <c r="J696" s="109"/>
      <c r="K696" s="114"/>
      <c r="L696" s="114"/>
      <c r="M696" s="114"/>
      <c r="N696" s="114"/>
      <c r="O696" s="114"/>
    </row>
    <row r="697" spans="1:15" ht="17.25" customHeight="1" x14ac:dyDescent="0.25">
      <c r="A697" s="109"/>
      <c r="B697" s="136"/>
      <c r="C697" s="109"/>
      <c r="D697" s="72" t="s">
        <v>266</v>
      </c>
      <c r="E697" s="58" t="s">
        <v>5</v>
      </c>
      <c r="F697" s="67"/>
      <c r="G697" s="58"/>
      <c r="H697" s="64"/>
      <c r="I697" s="109"/>
      <c r="J697" s="109"/>
      <c r="K697" s="114"/>
      <c r="L697" s="114"/>
      <c r="M697" s="114"/>
      <c r="N697" s="114"/>
      <c r="O697" s="114"/>
    </row>
    <row r="698" spans="1:15" ht="15" customHeight="1" x14ac:dyDescent="0.25">
      <c r="A698" s="109">
        <f>A694+1</f>
        <v>162</v>
      </c>
      <c r="B698" s="136" t="s">
        <v>1531</v>
      </c>
      <c r="C698" s="109">
        <v>3</v>
      </c>
      <c r="D698" s="72" t="s">
        <v>2101</v>
      </c>
      <c r="E698" s="58" t="s">
        <v>3</v>
      </c>
      <c r="F698" s="67"/>
      <c r="G698" s="74"/>
      <c r="H698" s="64"/>
      <c r="I698" s="109"/>
      <c r="J698" s="109"/>
      <c r="K698" s="114">
        <v>72952</v>
      </c>
      <c r="L698" s="114">
        <v>54</v>
      </c>
      <c r="M698" s="114">
        <f>K698*L698</f>
        <v>3939408</v>
      </c>
      <c r="N698" s="114">
        <f>M698*35%</f>
        <v>1378792.7999999998</v>
      </c>
      <c r="O698" s="114">
        <f>N698/M698*100</f>
        <v>35</v>
      </c>
    </row>
    <row r="699" spans="1:15" x14ac:dyDescent="0.25">
      <c r="A699" s="109"/>
      <c r="B699" s="136"/>
      <c r="C699" s="109"/>
      <c r="D699" s="72" t="s">
        <v>267</v>
      </c>
      <c r="E699" s="58" t="s">
        <v>4</v>
      </c>
      <c r="F699" s="67"/>
      <c r="G699" s="74"/>
      <c r="H699" s="64"/>
      <c r="I699" s="109"/>
      <c r="J699" s="109"/>
      <c r="K699" s="114"/>
      <c r="L699" s="114"/>
      <c r="M699" s="114"/>
      <c r="N699" s="114"/>
      <c r="O699" s="114"/>
    </row>
    <row r="700" spans="1:15" x14ac:dyDescent="0.25">
      <c r="A700" s="109"/>
      <c r="B700" s="136"/>
      <c r="C700" s="109"/>
      <c r="D700" s="72" t="s">
        <v>268</v>
      </c>
      <c r="E700" s="58" t="s">
        <v>5</v>
      </c>
      <c r="F700" s="67"/>
      <c r="G700" s="58"/>
      <c r="H700" s="64"/>
      <c r="I700" s="109"/>
      <c r="J700" s="109"/>
      <c r="K700" s="114"/>
      <c r="L700" s="114"/>
      <c r="M700" s="114"/>
      <c r="N700" s="114"/>
      <c r="O700" s="114"/>
    </row>
    <row r="701" spans="1:15" ht="16.5" customHeight="1" x14ac:dyDescent="0.25">
      <c r="A701" s="109">
        <f>A698+1</f>
        <v>163</v>
      </c>
      <c r="B701" s="136" t="s">
        <v>1532</v>
      </c>
      <c r="C701" s="109">
        <v>3</v>
      </c>
      <c r="D701" s="72" t="s">
        <v>2102</v>
      </c>
      <c r="E701" s="58" t="s">
        <v>4</v>
      </c>
      <c r="F701" s="67"/>
      <c r="G701" s="74"/>
      <c r="H701" s="64"/>
      <c r="I701" s="109"/>
      <c r="J701" s="109"/>
      <c r="K701" s="114">
        <v>72952</v>
      </c>
      <c r="L701" s="114">
        <v>54</v>
      </c>
      <c r="M701" s="114">
        <f>K701*L701</f>
        <v>3939408</v>
      </c>
      <c r="N701" s="114">
        <f>M701*35%</f>
        <v>1378792.7999999998</v>
      </c>
      <c r="O701" s="114">
        <f>N701/M701*100</f>
        <v>35</v>
      </c>
    </row>
    <row r="702" spans="1:15" ht="15.75" customHeight="1" x14ac:dyDescent="0.25">
      <c r="A702" s="109"/>
      <c r="B702" s="136"/>
      <c r="C702" s="109"/>
      <c r="D702" s="72" t="s">
        <v>269</v>
      </c>
      <c r="E702" s="58" t="s">
        <v>3</v>
      </c>
      <c r="F702" s="67"/>
      <c r="G702" s="74"/>
      <c r="H702" s="64"/>
      <c r="I702" s="109"/>
      <c r="J702" s="109"/>
      <c r="K702" s="114"/>
      <c r="L702" s="114"/>
      <c r="M702" s="114"/>
      <c r="N702" s="114"/>
      <c r="O702" s="114"/>
    </row>
    <row r="703" spans="1:15" x14ac:dyDescent="0.25">
      <c r="A703" s="109"/>
      <c r="B703" s="136"/>
      <c r="C703" s="109"/>
      <c r="D703" s="72" t="s">
        <v>270</v>
      </c>
      <c r="E703" s="58" t="s">
        <v>5</v>
      </c>
      <c r="F703" s="67"/>
      <c r="G703" s="58"/>
      <c r="H703" s="64"/>
      <c r="I703" s="109"/>
      <c r="J703" s="109"/>
      <c r="K703" s="114"/>
      <c r="L703" s="114"/>
      <c r="M703" s="114"/>
      <c r="N703" s="114"/>
      <c r="O703" s="114"/>
    </row>
    <row r="704" spans="1:15" ht="17.25" customHeight="1" x14ac:dyDescent="0.25">
      <c r="A704" s="109">
        <f>A701+1</f>
        <v>164</v>
      </c>
      <c r="B704" s="136" t="s">
        <v>1533</v>
      </c>
      <c r="C704" s="109">
        <v>2</v>
      </c>
      <c r="D704" s="72" t="s">
        <v>2103</v>
      </c>
      <c r="E704" s="58" t="s">
        <v>4</v>
      </c>
      <c r="F704" s="67"/>
      <c r="G704" s="74"/>
      <c r="H704" s="64"/>
      <c r="I704" s="109"/>
      <c r="J704" s="109"/>
      <c r="K704" s="114">
        <v>72952</v>
      </c>
      <c r="L704" s="114">
        <v>42</v>
      </c>
      <c r="M704" s="114">
        <f>K704*L704</f>
        <v>3063984</v>
      </c>
      <c r="N704" s="114">
        <f>M704*30%</f>
        <v>919195.2</v>
      </c>
      <c r="O704" s="114">
        <f>N704/M704*100</f>
        <v>30</v>
      </c>
    </row>
    <row r="705" spans="1:15" ht="30" x14ac:dyDescent="0.25">
      <c r="A705" s="109"/>
      <c r="B705" s="136"/>
      <c r="C705" s="109"/>
      <c r="D705" s="72" t="s">
        <v>271</v>
      </c>
      <c r="E705" s="58" t="s">
        <v>3</v>
      </c>
      <c r="F705" s="67"/>
      <c r="G705" s="74"/>
      <c r="H705" s="64"/>
      <c r="I705" s="109"/>
      <c r="J705" s="109"/>
      <c r="K705" s="114"/>
      <c r="L705" s="114"/>
      <c r="M705" s="114"/>
      <c r="N705" s="114"/>
      <c r="O705" s="114"/>
    </row>
    <row r="706" spans="1:15" ht="20.25" customHeight="1" x14ac:dyDescent="0.25">
      <c r="A706" s="110">
        <f>A704+1</f>
        <v>165</v>
      </c>
      <c r="B706" s="137" t="s">
        <v>1534</v>
      </c>
      <c r="C706" s="110">
        <v>3</v>
      </c>
      <c r="D706" s="72" t="s">
        <v>2104</v>
      </c>
      <c r="E706" s="58" t="s">
        <v>3</v>
      </c>
      <c r="F706" s="67"/>
      <c r="G706" s="74"/>
      <c r="H706" s="64"/>
      <c r="I706" s="110"/>
      <c r="J706" s="110"/>
      <c r="K706" s="122">
        <v>72952</v>
      </c>
      <c r="L706" s="122">
        <v>54</v>
      </c>
      <c r="M706" s="114">
        <f>K706*L706</f>
        <v>3939408</v>
      </c>
      <c r="N706" s="114">
        <f>M706*35%</f>
        <v>1378792.7999999998</v>
      </c>
      <c r="O706" s="114">
        <f>N706/M706*100</f>
        <v>35</v>
      </c>
    </row>
    <row r="707" spans="1:15" ht="30" x14ac:dyDescent="0.25">
      <c r="A707" s="119"/>
      <c r="B707" s="161"/>
      <c r="C707" s="119"/>
      <c r="D707" s="72" t="s">
        <v>272</v>
      </c>
      <c r="E707" s="58" t="s">
        <v>4</v>
      </c>
      <c r="F707" s="67"/>
      <c r="G707" s="74"/>
      <c r="H707" s="64"/>
      <c r="I707" s="119"/>
      <c r="J707" s="119"/>
      <c r="K707" s="127"/>
      <c r="L707" s="127"/>
      <c r="M707" s="114"/>
      <c r="N707" s="114"/>
      <c r="O707" s="114"/>
    </row>
    <row r="708" spans="1:15" s="1" customFormat="1" x14ac:dyDescent="0.25">
      <c r="A708" s="123"/>
      <c r="B708" s="156"/>
      <c r="C708" s="123"/>
      <c r="D708" s="72" t="s">
        <v>903</v>
      </c>
      <c r="E708" s="58" t="s">
        <v>5</v>
      </c>
      <c r="F708" s="67"/>
      <c r="G708" s="74"/>
      <c r="H708" s="64"/>
      <c r="I708" s="123"/>
      <c r="J708" s="123"/>
      <c r="K708" s="128"/>
      <c r="L708" s="128"/>
      <c r="M708" s="114"/>
      <c r="N708" s="114"/>
      <c r="O708" s="114"/>
    </row>
    <row r="709" spans="1:15" ht="31.5" customHeight="1" x14ac:dyDescent="0.25">
      <c r="A709" s="110">
        <f>A706+1</f>
        <v>166</v>
      </c>
      <c r="B709" s="137" t="s">
        <v>1535</v>
      </c>
      <c r="C709" s="110">
        <v>4</v>
      </c>
      <c r="D709" s="72" t="s">
        <v>2105</v>
      </c>
      <c r="E709" s="58" t="s">
        <v>4</v>
      </c>
      <c r="F709" s="67"/>
      <c r="G709" s="74"/>
      <c r="H709" s="64"/>
      <c r="I709" s="110"/>
      <c r="J709" s="110"/>
      <c r="K709" s="122">
        <v>72952</v>
      </c>
      <c r="L709" s="122">
        <v>72</v>
      </c>
      <c r="M709" s="122">
        <f>K709*L709</f>
        <v>5252544</v>
      </c>
      <c r="N709" s="122">
        <f>M709*35%</f>
        <v>1838390.4</v>
      </c>
      <c r="O709" s="122">
        <f>N709/M709*100</f>
        <v>35</v>
      </c>
    </row>
    <row r="710" spans="1:15" x14ac:dyDescent="0.25">
      <c r="A710" s="119"/>
      <c r="B710" s="161"/>
      <c r="C710" s="119"/>
      <c r="D710" s="72" t="s">
        <v>273</v>
      </c>
      <c r="E710" s="58" t="s">
        <v>3</v>
      </c>
      <c r="F710" s="67"/>
      <c r="G710" s="74"/>
      <c r="H710" s="64"/>
      <c r="I710" s="119"/>
      <c r="J710" s="119"/>
      <c r="K710" s="127"/>
      <c r="L710" s="127"/>
      <c r="M710" s="127"/>
      <c r="N710" s="127"/>
      <c r="O710" s="127"/>
    </row>
    <row r="711" spans="1:15" ht="30" x14ac:dyDescent="0.25">
      <c r="A711" s="119"/>
      <c r="B711" s="161"/>
      <c r="C711" s="119"/>
      <c r="D711" s="72" t="s">
        <v>274</v>
      </c>
      <c r="E711" s="58" t="s">
        <v>6</v>
      </c>
      <c r="F711" s="67"/>
      <c r="G711" s="58"/>
      <c r="H711" s="64"/>
      <c r="I711" s="119"/>
      <c r="J711" s="119"/>
      <c r="K711" s="127"/>
      <c r="L711" s="127"/>
      <c r="M711" s="127"/>
      <c r="N711" s="127"/>
      <c r="O711" s="127"/>
    </row>
    <row r="712" spans="1:15" s="1" customFormat="1" ht="30.75" customHeight="1" x14ac:dyDescent="0.25">
      <c r="A712" s="123"/>
      <c r="B712" s="156"/>
      <c r="C712" s="123"/>
      <c r="D712" s="72" t="s">
        <v>1889</v>
      </c>
      <c r="E712" s="58" t="s">
        <v>6</v>
      </c>
      <c r="F712" s="67"/>
      <c r="G712" s="58"/>
      <c r="H712" s="64"/>
      <c r="I712" s="123"/>
      <c r="J712" s="123"/>
      <c r="K712" s="128"/>
      <c r="L712" s="128"/>
      <c r="M712" s="128"/>
      <c r="N712" s="128"/>
      <c r="O712" s="128"/>
    </row>
    <row r="713" spans="1:15" x14ac:dyDescent="0.25">
      <c r="A713" s="109">
        <f>A709+1</f>
        <v>167</v>
      </c>
      <c r="B713" s="136" t="s">
        <v>1536</v>
      </c>
      <c r="C713" s="109">
        <v>2</v>
      </c>
      <c r="D713" s="72" t="s">
        <v>2106</v>
      </c>
      <c r="E713" s="58" t="s">
        <v>7</v>
      </c>
      <c r="F713" s="67"/>
      <c r="G713" s="74"/>
      <c r="H713" s="64"/>
      <c r="I713" s="109"/>
      <c r="J713" s="109"/>
      <c r="K713" s="114">
        <v>72952</v>
      </c>
      <c r="L713" s="114">
        <v>42</v>
      </c>
      <c r="M713" s="114">
        <f>K713*L713</f>
        <v>3063984</v>
      </c>
      <c r="N713" s="114">
        <f>M713*35%</f>
        <v>1072394.3999999999</v>
      </c>
      <c r="O713" s="114">
        <f>N713/M713*100</f>
        <v>35</v>
      </c>
    </row>
    <row r="714" spans="1:15" x14ac:dyDescent="0.25">
      <c r="A714" s="109"/>
      <c r="B714" s="136"/>
      <c r="C714" s="109"/>
      <c r="D714" s="72" t="s">
        <v>275</v>
      </c>
      <c r="E714" s="58" t="s">
        <v>5</v>
      </c>
      <c r="F714" s="67"/>
      <c r="G714" s="58"/>
      <c r="H714" s="64"/>
      <c r="I714" s="109"/>
      <c r="J714" s="109"/>
      <c r="K714" s="114"/>
      <c r="L714" s="114"/>
      <c r="M714" s="114"/>
      <c r="N714" s="114"/>
      <c r="O714" s="114"/>
    </row>
    <row r="715" spans="1:15" ht="34.5" customHeight="1" x14ac:dyDescent="0.25">
      <c r="A715" s="110">
        <f xml:space="preserve"> SUM(A713+1)</f>
        <v>168</v>
      </c>
      <c r="B715" s="137" t="s">
        <v>1537</v>
      </c>
      <c r="C715" s="110">
        <v>4</v>
      </c>
      <c r="D715" s="72" t="s">
        <v>2107</v>
      </c>
      <c r="E715" s="58" t="s">
        <v>4</v>
      </c>
      <c r="F715" s="67"/>
      <c r="G715" s="74"/>
      <c r="H715" s="64"/>
      <c r="I715" s="110"/>
      <c r="J715" s="110"/>
      <c r="K715" s="122">
        <v>72952</v>
      </c>
      <c r="L715" s="122">
        <v>72</v>
      </c>
      <c r="M715" s="122">
        <f>K715*L715</f>
        <v>5252544</v>
      </c>
      <c r="N715" s="122">
        <f>M715*35%</f>
        <v>1838390.4</v>
      </c>
      <c r="O715" s="122">
        <f>N715/M715*100</f>
        <v>35</v>
      </c>
    </row>
    <row r="716" spans="1:15" ht="34.5" customHeight="1" x14ac:dyDescent="0.25">
      <c r="A716" s="119"/>
      <c r="B716" s="161"/>
      <c r="C716" s="119"/>
      <c r="D716" s="72" t="s">
        <v>276</v>
      </c>
      <c r="E716" s="58" t="s">
        <v>3</v>
      </c>
      <c r="F716" s="67"/>
      <c r="G716" s="74"/>
      <c r="H716" s="64"/>
      <c r="I716" s="119"/>
      <c r="J716" s="119"/>
      <c r="K716" s="127"/>
      <c r="L716" s="127"/>
      <c r="M716" s="127"/>
      <c r="N716" s="127"/>
      <c r="O716" s="127"/>
    </row>
    <row r="717" spans="1:15" ht="30.75" customHeight="1" x14ac:dyDescent="0.25">
      <c r="A717" s="119"/>
      <c r="B717" s="161"/>
      <c r="C717" s="119"/>
      <c r="D717" s="72" t="s">
        <v>277</v>
      </c>
      <c r="E717" s="58" t="s">
        <v>5</v>
      </c>
      <c r="F717" s="67"/>
      <c r="G717" s="58"/>
      <c r="H717" s="64"/>
      <c r="I717" s="119"/>
      <c r="J717" s="119"/>
      <c r="K717" s="127"/>
      <c r="L717" s="127"/>
      <c r="M717" s="127"/>
      <c r="N717" s="127"/>
      <c r="O717" s="127"/>
    </row>
    <row r="718" spans="1:15" s="1" customFormat="1" ht="32.25" customHeight="1" x14ac:dyDescent="0.25">
      <c r="A718" s="123"/>
      <c r="B718" s="156"/>
      <c r="C718" s="123"/>
      <c r="D718" s="72" t="s">
        <v>828</v>
      </c>
      <c r="E718" s="58" t="s">
        <v>6</v>
      </c>
      <c r="F718" s="67"/>
      <c r="G718" s="58"/>
      <c r="H718" s="64"/>
      <c r="I718" s="123"/>
      <c r="J718" s="123"/>
      <c r="K718" s="128"/>
      <c r="L718" s="128"/>
      <c r="M718" s="128"/>
      <c r="N718" s="128"/>
      <c r="O718" s="128"/>
    </row>
    <row r="719" spans="1:15" ht="30.75" customHeight="1" x14ac:dyDescent="0.25">
      <c r="A719" s="109">
        <f>A715+1</f>
        <v>169</v>
      </c>
      <c r="B719" s="136" t="s">
        <v>1537</v>
      </c>
      <c r="C719" s="109">
        <v>4</v>
      </c>
      <c r="D719" s="72" t="s">
        <v>2108</v>
      </c>
      <c r="E719" s="58" t="s">
        <v>3</v>
      </c>
      <c r="F719" s="67"/>
      <c r="G719" s="74"/>
      <c r="H719" s="64"/>
      <c r="I719" s="109"/>
      <c r="J719" s="109"/>
      <c r="K719" s="114">
        <v>72952</v>
      </c>
      <c r="L719" s="114">
        <v>72</v>
      </c>
      <c r="M719" s="114">
        <f>K719*L719</f>
        <v>5252544</v>
      </c>
      <c r="N719" s="114">
        <f>M719*35%</f>
        <v>1838390.4</v>
      </c>
      <c r="O719" s="114">
        <f>N719/M719*100</f>
        <v>35</v>
      </c>
    </row>
    <row r="720" spans="1:15" ht="30" x14ac:dyDescent="0.25">
      <c r="A720" s="109"/>
      <c r="B720" s="136"/>
      <c r="C720" s="109"/>
      <c r="D720" s="72" t="s">
        <v>278</v>
      </c>
      <c r="E720" s="58" t="s">
        <v>4</v>
      </c>
      <c r="F720" s="67"/>
      <c r="G720" s="74"/>
      <c r="H720" s="64"/>
      <c r="I720" s="109"/>
      <c r="J720" s="109"/>
      <c r="K720" s="114"/>
      <c r="L720" s="114"/>
      <c r="M720" s="114"/>
      <c r="N720" s="114"/>
      <c r="O720" s="114"/>
    </row>
    <row r="721" spans="1:15" x14ac:dyDescent="0.25">
      <c r="A721" s="109"/>
      <c r="B721" s="136"/>
      <c r="C721" s="109"/>
      <c r="D721" s="72" t="s">
        <v>279</v>
      </c>
      <c r="E721" s="58" t="s">
        <v>6</v>
      </c>
      <c r="F721" s="67"/>
      <c r="G721" s="58"/>
      <c r="H721" s="64"/>
      <c r="I721" s="109"/>
      <c r="J721" s="109"/>
      <c r="K721" s="114"/>
      <c r="L721" s="114"/>
      <c r="M721" s="114"/>
      <c r="N721" s="114"/>
      <c r="O721" s="114"/>
    </row>
    <row r="722" spans="1:15" ht="30" x14ac:dyDescent="0.25">
      <c r="A722" s="109"/>
      <c r="B722" s="136"/>
      <c r="C722" s="109"/>
      <c r="D722" s="72" t="s">
        <v>280</v>
      </c>
      <c r="E722" s="58" t="s">
        <v>5</v>
      </c>
      <c r="F722" s="67"/>
      <c r="G722" s="58"/>
      <c r="H722" s="64"/>
      <c r="I722" s="109"/>
      <c r="J722" s="109"/>
      <c r="K722" s="114"/>
      <c r="L722" s="114"/>
      <c r="M722" s="114"/>
      <c r="N722" s="114"/>
      <c r="O722" s="114"/>
    </row>
    <row r="723" spans="1:15" ht="16.5" customHeight="1" x14ac:dyDescent="0.25">
      <c r="A723" s="109">
        <f xml:space="preserve">  SUM(A719 +1)</f>
        <v>170</v>
      </c>
      <c r="B723" s="136" t="s">
        <v>1538</v>
      </c>
      <c r="C723" s="109">
        <v>4</v>
      </c>
      <c r="D723" s="72" t="s">
        <v>2109</v>
      </c>
      <c r="E723" s="58" t="s">
        <v>4</v>
      </c>
      <c r="F723" s="67"/>
      <c r="G723" s="74"/>
      <c r="H723" s="64"/>
      <c r="I723" s="109"/>
      <c r="J723" s="109"/>
      <c r="K723" s="114">
        <v>72952</v>
      </c>
      <c r="L723" s="114">
        <v>72</v>
      </c>
      <c r="M723" s="114">
        <f>K723*L723</f>
        <v>5252544</v>
      </c>
      <c r="N723" s="114">
        <f>M723*35%</f>
        <v>1838390.4</v>
      </c>
      <c r="O723" s="114">
        <f>N723/M723*100</f>
        <v>35</v>
      </c>
    </row>
    <row r="724" spans="1:15" ht="30.75" customHeight="1" x14ac:dyDescent="0.25">
      <c r="A724" s="109"/>
      <c r="B724" s="136"/>
      <c r="C724" s="109"/>
      <c r="D724" s="72" t="s">
        <v>281</v>
      </c>
      <c r="E724" s="58" t="s">
        <v>3</v>
      </c>
      <c r="F724" s="67"/>
      <c r="G724" s="74"/>
      <c r="H724" s="64"/>
      <c r="I724" s="109"/>
      <c r="J724" s="109"/>
      <c r="K724" s="114"/>
      <c r="L724" s="114"/>
      <c r="M724" s="114"/>
      <c r="N724" s="114"/>
      <c r="O724" s="114"/>
    </row>
    <row r="725" spans="1:15" ht="16.5" customHeight="1" x14ac:dyDescent="0.25">
      <c r="A725" s="109"/>
      <c r="B725" s="136"/>
      <c r="C725" s="109"/>
      <c r="D725" s="72" t="s">
        <v>282</v>
      </c>
      <c r="E725" s="58" t="s">
        <v>6</v>
      </c>
      <c r="F725" s="67"/>
      <c r="G725" s="58"/>
      <c r="H725" s="64"/>
      <c r="I725" s="109"/>
      <c r="J725" s="109"/>
      <c r="K725" s="114"/>
      <c r="L725" s="114"/>
      <c r="M725" s="114"/>
      <c r="N725" s="114"/>
      <c r="O725" s="114"/>
    </row>
    <row r="726" spans="1:15" ht="15.75" customHeight="1" x14ac:dyDescent="0.25">
      <c r="A726" s="109"/>
      <c r="B726" s="136"/>
      <c r="C726" s="109"/>
      <c r="D726" s="72" t="s">
        <v>283</v>
      </c>
      <c r="E726" s="58" t="s">
        <v>6</v>
      </c>
      <c r="F726" s="67"/>
      <c r="G726" s="58"/>
      <c r="H726" s="64"/>
      <c r="I726" s="109"/>
      <c r="J726" s="109"/>
      <c r="K726" s="114"/>
      <c r="L726" s="114"/>
      <c r="M726" s="114"/>
      <c r="N726" s="114"/>
      <c r="O726" s="114"/>
    </row>
    <row r="727" spans="1:15" ht="18.75" customHeight="1" x14ac:dyDescent="0.25">
      <c r="A727" s="109">
        <f>A723+1</f>
        <v>171</v>
      </c>
      <c r="B727" s="136" t="s">
        <v>1539</v>
      </c>
      <c r="C727" s="109">
        <v>2</v>
      </c>
      <c r="D727" s="72" t="s">
        <v>2110</v>
      </c>
      <c r="E727" s="58" t="s">
        <v>4</v>
      </c>
      <c r="F727" s="67"/>
      <c r="G727" s="74"/>
      <c r="H727" s="64"/>
      <c r="I727" s="109"/>
      <c r="J727" s="109"/>
      <c r="K727" s="114">
        <v>72952</v>
      </c>
      <c r="L727" s="114">
        <v>42</v>
      </c>
      <c r="M727" s="114">
        <f>K727*L727</f>
        <v>3063984</v>
      </c>
      <c r="N727" s="114">
        <f>M727*30%</f>
        <v>919195.2</v>
      </c>
      <c r="O727" s="114">
        <f>N727/M727*100</f>
        <v>30</v>
      </c>
    </row>
    <row r="728" spans="1:15" ht="19.5" customHeight="1" x14ac:dyDescent="0.25">
      <c r="A728" s="109"/>
      <c r="B728" s="136"/>
      <c r="C728" s="109"/>
      <c r="D728" s="72" t="s">
        <v>285</v>
      </c>
      <c r="E728" s="58" t="s">
        <v>3</v>
      </c>
      <c r="F728" s="67"/>
      <c r="G728" s="74"/>
      <c r="H728" s="64"/>
      <c r="I728" s="109"/>
      <c r="J728" s="109"/>
      <c r="K728" s="114"/>
      <c r="L728" s="114"/>
      <c r="M728" s="114"/>
      <c r="N728" s="114"/>
      <c r="O728" s="114"/>
    </row>
    <row r="729" spans="1:15" ht="18" customHeight="1" x14ac:dyDescent="0.25">
      <c r="A729" s="109">
        <f>A727+1</f>
        <v>172</v>
      </c>
      <c r="B729" s="136" t="s">
        <v>1540</v>
      </c>
      <c r="C729" s="109">
        <v>4</v>
      </c>
      <c r="D729" s="72" t="s">
        <v>2111</v>
      </c>
      <c r="E729" s="58" t="s">
        <v>3</v>
      </c>
      <c r="F729" s="67"/>
      <c r="G729" s="74"/>
      <c r="H729" s="64"/>
      <c r="I729" s="109"/>
      <c r="J729" s="109"/>
      <c r="K729" s="114">
        <v>72952</v>
      </c>
      <c r="L729" s="114">
        <v>72</v>
      </c>
      <c r="M729" s="114">
        <f>K729*L729</f>
        <v>5252544</v>
      </c>
      <c r="N729" s="114">
        <f>M729*35%</f>
        <v>1838390.4</v>
      </c>
      <c r="O729" s="114">
        <f>N729/M729*100</f>
        <v>35</v>
      </c>
    </row>
    <row r="730" spans="1:15" ht="30" customHeight="1" x14ac:dyDescent="0.25">
      <c r="A730" s="109"/>
      <c r="B730" s="136"/>
      <c r="C730" s="109"/>
      <c r="D730" s="72" t="s">
        <v>286</v>
      </c>
      <c r="E730" s="58" t="s">
        <v>4</v>
      </c>
      <c r="F730" s="67"/>
      <c r="G730" s="74"/>
      <c r="H730" s="64"/>
      <c r="I730" s="109"/>
      <c r="J730" s="109"/>
      <c r="K730" s="114"/>
      <c r="L730" s="114"/>
      <c r="M730" s="114"/>
      <c r="N730" s="114"/>
      <c r="O730" s="114"/>
    </row>
    <row r="731" spans="1:15" ht="30" customHeight="1" x14ac:dyDescent="0.25">
      <c r="A731" s="109"/>
      <c r="B731" s="136"/>
      <c r="C731" s="109"/>
      <c r="D731" s="72" t="s">
        <v>287</v>
      </c>
      <c r="E731" s="58" t="s">
        <v>6</v>
      </c>
      <c r="F731" s="67"/>
      <c r="G731" s="58"/>
      <c r="H731" s="64"/>
      <c r="I731" s="109"/>
      <c r="J731" s="109"/>
      <c r="K731" s="114"/>
      <c r="L731" s="114"/>
      <c r="M731" s="114"/>
      <c r="N731" s="114"/>
      <c r="O731" s="114"/>
    </row>
    <row r="732" spans="1:15" x14ac:dyDescent="0.25">
      <c r="A732" s="109"/>
      <c r="B732" s="136"/>
      <c r="C732" s="109"/>
      <c r="D732" s="72" t="s">
        <v>288</v>
      </c>
      <c r="E732" s="58" t="s">
        <v>5</v>
      </c>
      <c r="F732" s="67"/>
      <c r="G732" s="58"/>
      <c r="H732" s="64"/>
      <c r="I732" s="109"/>
      <c r="J732" s="109"/>
      <c r="K732" s="114"/>
      <c r="L732" s="114"/>
      <c r="M732" s="114"/>
      <c r="N732" s="114"/>
      <c r="O732" s="114"/>
    </row>
    <row r="733" spans="1:15" ht="30" customHeight="1" x14ac:dyDescent="0.25">
      <c r="A733" s="109">
        <f>A729+1</f>
        <v>173</v>
      </c>
      <c r="B733" s="136" t="s">
        <v>1541</v>
      </c>
      <c r="C733" s="109">
        <v>4</v>
      </c>
      <c r="D733" s="72" t="s">
        <v>2112</v>
      </c>
      <c r="E733" s="58" t="s">
        <v>3</v>
      </c>
      <c r="F733" s="67"/>
      <c r="G733" s="74"/>
      <c r="H733" s="64"/>
      <c r="I733" s="109"/>
      <c r="J733" s="109"/>
      <c r="K733" s="114">
        <v>72952</v>
      </c>
      <c r="L733" s="114">
        <v>72</v>
      </c>
      <c r="M733" s="114">
        <f>K733*L733</f>
        <v>5252544</v>
      </c>
      <c r="N733" s="114">
        <f>M733*35%</f>
        <v>1838390.4</v>
      </c>
      <c r="O733" s="114">
        <f>N733/M733*100</f>
        <v>35</v>
      </c>
    </row>
    <row r="734" spans="1:15" ht="17.25" customHeight="1" x14ac:dyDescent="0.25">
      <c r="A734" s="109"/>
      <c r="B734" s="136"/>
      <c r="C734" s="109"/>
      <c r="D734" s="72" t="s">
        <v>289</v>
      </c>
      <c r="E734" s="58" t="s">
        <v>4</v>
      </c>
      <c r="F734" s="67"/>
      <c r="G734" s="74"/>
      <c r="H734" s="64"/>
      <c r="I734" s="109"/>
      <c r="J734" s="109"/>
      <c r="K734" s="114"/>
      <c r="L734" s="114"/>
      <c r="M734" s="114"/>
      <c r="N734" s="114"/>
      <c r="O734" s="114"/>
    </row>
    <row r="735" spans="1:15" ht="15" customHeight="1" x14ac:dyDescent="0.25">
      <c r="A735" s="109"/>
      <c r="B735" s="136"/>
      <c r="C735" s="109"/>
      <c r="D735" s="72" t="s">
        <v>290</v>
      </c>
      <c r="E735" s="58" t="s">
        <v>6</v>
      </c>
      <c r="F735" s="67"/>
      <c r="G735" s="58"/>
      <c r="H735" s="64"/>
      <c r="I735" s="109"/>
      <c r="J735" s="109"/>
      <c r="K735" s="114"/>
      <c r="L735" s="114"/>
      <c r="M735" s="114"/>
      <c r="N735" s="114"/>
      <c r="O735" s="114"/>
    </row>
    <row r="736" spans="1:15" ht="32.450000000000003" customHeight="1" x14ac:dyDescent="0.25">
      <c r="A736" s="109"/>
      <c r="B736" s="136"/>
      <c r="C736" s="109"/>
      <c r="D736" s="72" t="s">
        <v>291</v>
      </c>
      <c r="E736" s="58" t="s">
        <v>5</v>
      </c>
      <c r="F736" s="67"/>
      <c r="G736" s="58"/>
      <c r="H736" s="64"/>
      <c r="I736" s="109"/>
      <c r="J736" s="109"/>
      <c r="K736" s="114"/>
      <c r="L736" s="114"/>
      <c r="M736" s="114"/>
      <c r="N736" s="114"/>
      <c r="O736" s="114"/>
    </row>
    <row r="737" spans="1:15" ht="19.5" customHeight="1" x14ac:dyDescent="0.25">
      <c r="A737" s="109">
        <f>A733+1</f>
        <v>174</v>
      </c>
      <c r="B737" s="136" t="s">
        <v>1542</v>
      </c>
      <c r="C737" s="109">
        <v>4</v>
      </c>
      <c r="D737" s="72" t="s">
        <v>2113</v>
      </c>
      <c r="E737" s="58" t="s">
        <v>4</v>
      </c>
      <c r="F737" s="67"/>
      <c r="G737" s="74"/>
      <c r="H737" s="64"/>
      <c r="I737" s="109"/>
      <c r="J737" s="109"/>
      <c r="K737" s="114">
        <v>72952</v>
      </c>
      <c r="L737" s="114">
        <v>72</v>
      </c>
      <c r="M737" s="114">
        <f>K737*L737</f>
        <v>5252544</v>
      </c>
      <c r="N737" s="114">
        <f>M737*35%</f>
        <v>1838390.4</v>
      </c>
      <c r="O737" s="114">
        <f>N737/M737*100</f>
        <v>35</v>
      </c>
    </row>
    <row r="738" spans="1:15" x14ac:dyDescent="0.25">
      <c r="A738" s="109"/>
      <c r="B738" s="136"/>
      <c r="C738" s="109"/>
      <c r="D738" s="72" t="s">
        <v>292</v>
      </c>
      <c r="E738" s="58" t="s">
        <v>3</v>
      </c>
      <c r="F738" s="67"/>
      <c r="G738" s="74"/>
      <c r="H738" s="64"/>
      <c r="I738" s="109"/>
      <c r="J738" s="109"/>
      <c r="K738" s="114"/>
      <c r="L738" s="114"/>
      <c r="M738" s="114"/>
      <c r="N738" s="114"/>
      <c r="O738" s="114"/>
    </row>
    <row r="739" spans="1:15" x14ac:dyDescent="0.25">
      <c r="A739" s="109"/>
      <c r="B739" s="136"/>
      <c r="C739" s="109"/>
      <c r="D739" s="72" t="s">
        <v>293</v>
      </c>
      <c r="E739" s="58" t="s">
        <v>6</v>
      </c>
      <c r="F739" s="67"/>
      <c r="G739" s="58"/>
      <c r="H739" s="64"/>
      <c r="I739" s="109"/>
      <c r="J739" s="109"/>
      <c r="K739" s="114"/>
      <c r="L739" s="114"/>
      <c r="M739" s="114"/>
      <c r="N739" s="114"/>
      <c r="O739" s="114"/>
    </row>
    <row r="740" spans="1:15" x14ac:dyDescent="0.25">
      <c r="A740" s="109"/>
      <c r="B740" s="136"/>
      <c r="C740" s="109"/>
      <c r="D740" s="72" t="s">
        <v>294</v>
      </c>
      <c r="E740" s="58" t="s">
        <v>5</v>
      </c>
      <c r="F740" s="67"/>
      <c r="G740" s="58"/>
      <c r="H740" s="64"/>
      <c r="I740" s="109"/>
      <c r="J740" s="109"/>
      <c r="K740" s="114"/>
      <c r="L740" s="114"/>
      <c r="M740" s="114"/>
      <c r="N740" s="114"/>
      <c r="O740" s="114"/>
    </row>
    <row r="741" spans="1:15" ht="18.75" customHeight="1" x14ac:dyDescent="0.25">
      <c r="A741" s="109">
        <f>A737+1</f>
        <v>175</v>
      </c>
      <c r="B741" s="136" t="s">
        <v>1543</v>
      </c>
      <c r="C741" s="109">
        <v>2</v>
      </c>
      <c r="D741" s="72" t="s">
        <v>2114</v>
      </c>
      <c r="E741" s="58" t="s">
        <v>4</v>
      </c>
      <c r="F741" s="67"/>
      <c r="G741" s="74"/>
      <c r="H741" s="64"/>
      <c r="I741" s="109"/>
      <c r="J741" s="109"/>
      <c r="K741" s="114">
        <v>72952</v>
      </c>
      <c r="L741" s="114">
        <v>42</v>
      </c>
      <c r="M741" s="114">
        <f>K741*L741</f>
        <v>3063984</v>
      </c>
      <c r="N741" s="114">
        <f>M741*30%</f>
        <v>919195.2</v>
      </c>
      <c r="O741" s="114">
        <f>N741/M741*100</f>
        <v>30</v>
      </c>
    </row>
    <row r="742" spans="1:15" x14ac:dyDescent="0.25">
      <c r="A742" s="109"/>
      <c r="B742" s="136"/>
      <c r="C742" s="109"/>
      <c r="D742" s="72" t="s">
        <v>295</v>
      </c>
      <c r="E742" s="58" t="s">
        <v>3</v>
      </c>
      <c r="F742" s="67"/>
      <c r="G742" s="74"/>
      <c r="H742" s="64"/>
      <c r="I742" s="109"/>
      <c r="J742" s="109"/>
      <c r="K742" s="114"/>
      <c r="L742" s="114"/>
      <c r="M742" s="114"/>
      <c r="N742" s="114"/>
      <c r="O742" s="114"/>
    </row>
    <row r="743" spans="1:15" ht="21" customHeight="1" x14ac:dyDescent="0.25">
      <c r="A743" s="109">
        <f>A741+1</f>
        <v>176</v>
      </c>
      <c r="B743" s="136" t="s">
        <v>1544</v>
      </c>
      <c r="C743" s="109">
        <v>3</v>
      </c>
      <c r="D743" s="72" t="s">
        <v>2115</v>
      </c>
      <c r="E743" s="58" t="s">
        <v>4</v>
      </c>
      <c r="F743" s="67"/>
      <c r="G743" s="74"/>
      <c r="H743" s="64"/>
      <c r="I743" s="109"/>
      <c r="J743" s="109"/>
      <c r="K743" s="114">
        <v>72952</v>
      </c>
      <c r="L743" s="114">
        <v>54</v>
      </c>
      <c r="M743" s="114">
        <f>K743*L743</f>
        <v>3939408</v>
      </c>
      <c r="N743" s="114">
        <f>M743*35%</f>
        <v>1378792.7999999998</v>
      </c>
      <c r="O743" s="114">
        <f>N743/M743*100</f>
        <v>35</v>
      </c>
    </row>
    <row r="744" spans="1:15" ht="20.25" customHeight="1" x14ac:dyDescent="0.25">
      <c r="A744" s="109"/>
      <c r="B744" s="136"/>
      <c r="C744" s="109"/>
      <c r="D744" s="72" t="s">
        <v>296</v>
      </c>
      <c r="E744" s="58" t="s">
        <v>3</v>
      </c>
      <c r="F744" s="67"/>
      <c r="G744" s="74"/>
      <c r="H744" s="64"/>
      <c r="I744" s="109"/>
      <c r="J744" s="109"/>
      <c r="K744" s="114"/>
      <c r="L744" s="114"/>
      <c r="M744" s="114"/>
      <c r="N744" s="114"/>
      <c r="O744" s="114"/>
    </row>
    <row r="745" spans="1:15" ht="17.25" customHeight="1" x14ac:dyDescent="0.25">
      <c r="A745" s="109"/>
      <c r="B745" s="136"/>
      <c r="C745" s="109"/>
      <c r="D745" s="72" t="s">
        <v>297</v>
      </c>
      <c r="E745" s="58" t="s">
        <v>5</v>
      </c>
      <c r="F745" s="67"/>
      <c r="G745" s="58"/>
      <c r="H745" s="64"/>
      <c r="I745" s="109"/>
      <c r="J745" s="109"/>
      <c r="K745" s="114"/>
      <c r="L745" s="114"/>
      <c r="M745" s="114"/>
      <c r="N745" s="114"/>
      <c r="O745" s="114"/>
    </row>
    <row r="746" spans="1:15" ht="21.75" customHeight="1" x14ac:dyDescent="0.25">
      <c r="A746" s="109">
        <f>A743+1</f>
        <v>177</v>
      </c>
      <c r="B746" s="136" t="s">
        <v>1545</v>
      </c>
      <c r="C746" s="109">
        <v>4</v>
      </c>
      <c r="D746" s="72" t="s">
        <v>2116</v>
      </c>
      <c r="E746" s="58" t="s">
        <v>3</v>
      </c>
      <c r="F746" s="67"/>
      <c r="G746" s="74"/>
      <c r="H746" s="64"/>
      <c r="I746" s="109"/>
      <c r="J746" s="109"/>
      <c r="K746" s="114">
        <v>72952</v>
      </c>
      <c r="L746" s="114">
        <v>72</v>
      </c>
      <c r="M746" s="114">
        <f>K746*L746</f>
        <v>5252544</v>
      </c>
      <c r="N746" s="114">
        <f>M746*35%</f>
        <v>1838390.4</v>
      </c>
      <c r="O746" s="114">
        <f>N746/M746*100</f>
        <v>35</v>
      </c>
    </row>
    <row r="747" spans="1:15" ht="22.5" customHeight="1" x14ac:dyDescent="0.25">
      <c r="A747" s="109"/>
      <c r="B747" s="136"/>
      <c r="C747" s="109"/>
      <c r="D747" s="72" t="s">
        <v>298</v>
      </c>
      <c r="E747" s="58" t="s">
        <v>4</v>
      </c>
      <c r="F747" s="67"/>
      <c r="G747" s="74"/>
      <c r="H747" s="64"/>
      <c r="I747" s="109"/>
      <c r="J747" s="109"/>
      <c r="K747" s="114"/>
      <c r="L747" s="114"/>
      <c r="M747" s="114"/>
      <c r="N747" s="114"/>
      <c r="O747" s="114"/>
    </row>
    <row r="748" spans="1:15" ht="18.75" customHeight="1" x14ac:dyDescent="0.25">
      <c r="A748" s="109"/>
      <c r="B748" s="136"/>
      <c r="C748" s="109"/>
      <c r="D748" s="72" t="s">
        <v>299</v>
      </c>
      <c r="E748" s="58" t="s">
        <v>6</v>
      </c>
      <c r="F748" s="67"/>
      <c r="G748" s="58"/>
      <c r="H748" s="64"/>
      <c r="I748" s="109"/>
      <c r="J748" s="109"/>
      <c r="K748" s="114"/>
      <c r="L748" s="114"/>
      <c r="M748" s="114"/>
      <c r="N748" s="114"/>
      <c r="O748" s="114"/>
    </row>
    <row r="749" spans="1:15" x14ac:dyDescent="0.25">
      <c r="A749" s="109"/>
      <c r="B749" s="136"/>
      <c r="C749" s="109"/>
      <c r="D749" s="72" t="s">
        <v>300</v>
      </c>
      <c r="E749" s="58" t="s">
        <v>6</v>
      </c>
      <c r="F749" s="67"/>
      <c r="G749" s="58"/>
      <c r="H749" s="64"/>
      <c r="I749" s="109"/>
      <c r="J749" s="109"/>
      <c r="K749" s="114"/>
      <c r="L749" s="114"/>
      <c r="M749" s="114"/>
      <c r="N749" s="114"/>
      <c r="O749" s="114"/>
    </row>
    <row r="750" spans="1:15" ht="20.25" customHeight="1" x14ac:dyDescent="0.25">
      <c r="A750" s="110">
        <f>A746+1</f>
        <v>178</v>
      </c>
      <c r="B750" s="137" t="s">
        <v>1546</v>
      </c>
      <c r="C750" s="110">
        <v>4</v>
      </c>
      <c r="D750" s="72" t="s">
        <v>2117</v>
      </c>
      <c r="E750" s="58" t="s">
        <v>3</v>
      </c>
      <c r="F750" s="67"/>
      <c r="G750" s="74"/>
      <c r="H750" s="64"/>
      <c r="I750" s="110"/>
      <c r="J750" s="110"/>
      <c r="K750" s="114">
        <v>72952</v>
      </c>
      <c r="L750" s="114">
        <v>72</v>
      </c>
      <c r="M750" s="114">
        <f>K750*L750</f>
        <v>5252544</v>
      </c>
      <c r="N750" s="114">
        <f>M750*35%</f>
        <v>1838390.4</v>
      </c>
      <c r="O750" s="114">
        <f>N750/M750*100</f>
        <v>35</v>
      </c>
    </row>
    <row r="751" spans="1:15" ht="26.25" customHeight="1" x14ac:dyDescent="0.25">
      <c r="A751" s="119"/>
      <c r="B751" s="161"/>
      <c r="C751" s="119"/>
      <c r="D751" s="72" t="s">
        <v>301</v>
      </c>
      <c r="E751" s="58" t="s">
        <v>4</v>
      </c>
      <c r="F751" s="67"/>
      <c r="G751" s="74"/>
      <c r="H751" s="64"/>
      <c r="I751" s="119"/>
      <c r="J751" s="119"/>
      <c r="K751" s="114"/>
      <c r="L751" s="114"/>
      <c r="M751" s="114"/>
      <c r="N751" s="114"/>
      <c r="O751" s="114"/>
    </row>
    <row r="752" spans="1:15" ht="24.75" customHeight="1" x14ac:dyDescent="0.25">
      <c r="A752" s="119"/>
      <c r="B752" s="161"/>
      <c r="C752" s="119"/>
      <c r="D752" s="72" t="s">
        <v>302</v>
      </c>
      <c r="E752" s="58" t="s">
        <v>6</v>
      </c>
      <c r="F752" s="67"/>
      <c r="G752" s="58"/>
      <c r="H752" s="64"/>
      <c r="I752" s="119"/>
      <c r="J752" s="119"/>
      <c r="K752" s="114"/>
      <c r="L752" s="114"/>
      <c r="M752" s="114"/>
      <c r="N752" s="114"/>
      <c r="O752" s="114"/>
    </row>
    <row r="753" spans="1:15" s="1" customFormat="1" ht="18.75" customHeight="1" x14ac:dyDescent="0.25">
      <c r="A753" s="123"/>
      <c r="B753" s="156"/>
      <c r="C753" s="123"/>
      <c r="D753" s="72" t="s">
        <v>1063</v>
      </c>
      <c r="E753" s="58" t="s">
        <v>5</v>
      </c>
      <c r="F753" s="67"/>
      <c r="G753" s="58"/>
      <c r="H753" s="64"/>
      <c r="I753" s="123"/>
      <c r="J753" s="123"/>
      <c r="K753" s="114"/>
      <c r="L753" s="114"/>
      <c r="M753" s="114"/>
      <c r="N753" s="114"/>
      <c r="O753" s="114"/>
    </row>
    <row r="754" spans="1:15" ht="31.5" customHeight="1" x14ac:dyDescent="0.25">
      <c r="A754" s="109">
        <f>A750+1</f>
        <v>179</v>
      </c>
      <c r="B754" s="136" t="s">
        <v>1547</v>
      </c>
      <c r="C754" s="109">
        <v>4</v>
      </c>
      <c r="D754" s="72" t="s">
        <v>2118</v>
      </c>
      <c r="E754" s="58" t="s">
        <v>4</v>
      </c>
      <c r="F754" s="67"/>
      <c r="G754" s="74"/>
      <c r="H754" s="64"/>
      <c r="I754" s="109"/>
      <c r="J754" s="109"/>
      <c r="K754" s="114">
        <v>72952</v>
      </c>
      <c r="L754" s="114">
        <v>72</v>
      </c>
      <c r="M754" s="114">
        <f>K754*L754</f>
        <v>5252544</v>
      </c>
      <c r="N754" s="114">
        <f>M754*35%</f>
        <v>1838390.4</v>
      </c>
      <c r="O754" s="114">
        <f>N754/M754*100</f>
        <v>35</v>
      </c>
    </row>
    <row r="755" spans="1:15" ht="28.5" customHeight="1" x14ac:dyDescent="0.25">
      <c r="A755" s="109"/>
      <c r="B755" s="136"/>
      <c r="C755" s="109"/>
      <c r="D755" s="72" t="s">
        <v>303</v>
      </c>
      <c r="E755" s="58" t="s">
        <v>3</v>
      </c>
      <c r="F755" s="67"/>
      <c r="G755" s="74"/>
      <c r="H755" s="64"/>
      <c r="I755" s="109"/>
      <c r="J755" s="109"/>
      <c r="K755" s="114"/>
      <c r="L755" s="114"/>
      <c r="M755" s="114"/>
      <c r="N755" s="114"/>
      <c r="O755" s="114"/>
    </row>
    <row r="756" spans="1:15" ht="27.75" customHeight="1" x14ac:dyDescent="0.25">
      <c r="A756" s="109"/>
      <c r="B756" s="136"/>
      <c r="C756" s="109"/>
      <c r="D756" s="72" t="s">
        <v>304</v>
      </c>
      <c r="E756" s="58" t="s">
        <v>5</v>
      </c>
      <c r="F756" s="67"/>
      <c r="G756" s="58"/>
      <c r="H756" s="64"/>
      <c r="I756" s="109"/>
      <c r="J756" s="109"/>
      <c r="K756" s="114"/>
      <c r="L756" s="114"/>
      <c r="M756" s="114"/>
      <c r="N756" s="114"/>
      <c r="O756" s="114"/>
    </row>
    <row r="757" spans="1:15" ht="16.5" customHeight="1" x14ac:dyDescent="0.25">
      <c r="A757" s="109"/>
      <c r="B757" s="136"/>
      <c r="C757" s="109"/>
      <c r="D757" s="72" t="s">
        <v>305</v>
      </c>
      <c r="E757" s="58" t="s">
        <v>5</v>
      </c>
      <c r="F757" s="67"/>
      <c r="G757" s="58"/>
      <c r="H757" s="64"/>
      <c r="I757" s="109"/>
      <c r="J757" s="109"/>
      <c r="K757" s="114"/>
      <c r="L757" s="114"/>
      <c r="M757" s="114"/>
      <c r="N757" s="114"/>
      <c r="O757" s="114"/>
    </row>
    <row r="758" spans="1:15" ht="17.25" customHeight="1" x14ac:dyDescent="0.25">
      <c r="A758" s="109">
        <f>A754+1</f>
        <v>180</v>
      </c>
      <c r="B758" s="136" t="s">
        <v>1548</v>
      </c>
      <c r="C758" s="109">
        <v>4</v>
      </c>
      <c r="D758" s="72" t="s">
        <v>2119</v>
      </c>
      <c r="E758" s="58" t="s">
        <v>3</v>
      </c>
      <c r="F758" s="67"/>
      <c r="G758" s="74"/>
      <c r="H758" s="64"/>
      <c r="I758" s="109"/>
      <c r="J758" s="109"/>
      <c r="K758" s="114">
        <v>72952</v>
      </c>
      <c r="L758" s="114">
        <v>72</v>
      </c>
      <c r="M758" s="114">
        <f>K758*L758</f>
        <v>5252544</v>
      </c>
      <c r="N758" s="114">
        <f>M758*35%</f>
        <v>1838390.4</v>
      </c>
      <c r="O758" s="114">
        <f>N758/M758*100</f>
        <v>35</v>
      </c>
    </row>
    <row r="759" spans="1:15" ht="19.5" customHeight="1" x14ac:dyDescent="0.25">
      <c r="A759" s="109"/>
      <c r="B759" s="136"/>
      <c r="C759" s="109"/>
      <c r="D759" s="72" t="s">
        <v>306</v>
      </c>
      <c r="E759" s="58" t="s">
        <v>4</v>
      </c>
      <c r="F759" s="67"/>
      <c r="G759" s="74"/>
      <c r="H759" s="64"/>
      <c r="I759" s="109"/>
      <c r="J759" s="109"/>
      <c r="K759" s="114"/>
      <c r="L759" s="114"/>
      <c r="M759" s="114"/>
      <c r="N759" s="114"/>
      <c r="O759" s="114"/>
    </row>
    <row r="760" spans="1:15" ht="20.25" customHeight="1" x14ac:dyDescent="0.25">
      <c r="A760" s="109"/>
      <c r="B760" s="136"/>
      <c r="C760" s="109"/>
      <c r="D760" s="72" t="s">
        <v>307</v>
      </c>
      <c r="E760" s="58" t="s">
        <v>6</v>
      </c>
      <c r="F760" s="67"/>
      <c r="G760" s="58"/>
      <c r="H760" s="64"/>
      <c r="I760" s="109"/>
      <c r="J760" s="109"/>
      <c r="K760" s="114"/>
      <c r="L760" s="114"/>
      <c r="M760" s="114"/>
      <c r="N760" s="114"/>
      <c r="O760" s="114"/>
    </row>
    <row r="761" spans="1:15" ht="13.5" customHeight="1" x14ac:dyDescent="0.25">
      <c r="A761" s="109"/>
      <c r="B761" s="136"/>
      <c r="C761" s="109"/>
      <c r="D761" s="72" t="s">
        <v>308</v>
      </c>
      <c r="E761" s="58" t="s">
        <v>6</v>
      </c>
      <c r="F761" s="67"/>
      <c r="G761" s="58"/>
      <c r="H761" s="64"/>
      <c r="I761" s="109"/>
      <c r="J761" s="109"/>
      <c r="K761" s="114"/>
      <c r="L761" s="114"/>
      <c r="M761" s="114"/>
      <c r="N761" s="114"/>
      <c r="O761" s="114"/>
    </row>
    <row r="762" spans="1:15" x14ac:dyDescent="0.25">
      <c r="A762" s="109">
        <f xml:space="preserve"> SUM(A758+1)</f>
        <v>181</v>
      </c>
      <c r="B762" s="136" t="s">
        <v>1549</v>
      </c>
      <c r="C762" s="109">
        <v>2</v>
      </c>
      <c r="D762" s="72" t="s">
        <v>2120</v>
      </c>
      <c r="E762" s="58" t="s">
        <v>7</v>
      </c>
      <c r="F762" s="67"/>
      <c r="G762" s="74"/>
      <c r="H762" s="64"/>
      <c r="I762" s="109"/>
      <c r="J762" s="109"/>
      <c r="K762" s="114">
        <v>72952</v>
      </c>
      <c r="L762" s="114">
        <v>42</v>
      </c>
      <c r="M762" s="114">
        <f>K762*L762</f>
        <v>3063984</v>
      </c>
      <c r="N762" s="114">
        <f>M762*35%</f>
        <v>1072394.3999999999</v>
      </c>
      <c r="O762" s="114">
        <f>N762/M762*100</f>
        <v>35</v>
      </c>
    </row>
    <row r="763" spans="1:15" ht="30" x14ac:dyDescent="0.25">
      <c r="A763" s="109"/>
      <c r="B763" s="136"/>
      <c r="C763" s="109"/>
      <c r="D763" s="72" t="s">
        <v>309</v>
      </c>
      <c r="E763" s="58" t="s">
        <v>6</v>
      </c>
      <c r="F763" s="67"/>
      <c r="G763" s="58"/>
      <c r="H763" s="64"/>
      <c r="I763" s="109"/>
      <c r="J763" s="109"/>
      <c r="K763" s="114"/>
      <c r="L763" s="114"/>
      <c r="M763" s="114"/>
      <c r="N763" s="114"/>
      <c r="O763" s="114"/>
    </row>
    <row r="764" spans="1:15" ht="30.75" customHeight="1" x14ac:dyDescent="0.25">
      <c r="A764" s="109">
        <f>A762+1</f>
        <v>182</v>
      </c>
      <c r="B764" s="136" t="s">
        <v>1550</v>
      </c>
      <c r="C764" s="109">
        <v>4</v>
      </c>
      <c r="D764" s="72" t="s">
        <v>2121</v>
      </c>
      <c r="E764" s="58" t="s">
        <v>3</v>
      </c>
      <c r="F764" s="67"/>
      <c r="G764" s="74"/>
      <c r="H764" s="64"/>
      <c r="I764" s="109"/>
      <c r="J764" s="109"/>
      <c r="K764" s="114">
        <v>72952</v>
      </c>
      <c r="L764" s="114">
        <v>72</v>
      </c>
      <c r="M764" s="114">
        <f>K764*L764</f>
        <v>5252544</v>
      </c>
      <c r="N764" s="114">
        <f>M764*35%</f>
        <v>1838390.4</v>
      </c>
      <c r="O764" s="114">
        <f>N764/M764*100</f>
        <v>35</v>
      </c>
    </row>
    <row r="765" spans="1:15" ht="31.5" customHeight="1" x14ac:dyDescent="0.25">
      <c r="A765" s="109"/>
      <c r="B765" s="136"/>
      <c r="C765" s="109"/>
      <c r="D765" s="72" t="s">
        <v>310</v>
      </c>
      <c r="E765" s="58" t="s">
        <v>4</v>
      </c>
      <c r="F765" s="67"/>
      <c r="G765" s="74"/>
      <c r="H765" s="64"/>
      <c r="I765" s="109"/>
      <c r="J765" s="109"/>
      <c r="K765" s="114"/>
      <c r="L765" s="114"/>
      <c r="M765" s="114"/>
      <c r="N765" s="114"/>
      <c r="O765" s="114"/>
    </row>
    <row r="766" spans="1:15" ht="18" customHeight="1" x14ac:dyDescent="0.25">
      <c r="A766" s="109"/>
      <c r="B766" s="136"/>
      <c r="C766" s="109"/>
      <c r="D766" s="72" t="s">
        <v>311</v>
      </c>
      <c r="E766" s="58" t="s">
        <v>6</v>
      </c>
      <c r="F766" s="67"/>
      <c r="G766" s="58"/>
      <c r="H766" s="64"/>
      <c r="I766" s="109"/>
      <c r="J766" s="109"/>
      <c r="K766" s="114"/>
      <c r="L766" s="114"/>
      <c r="M766" s="114"/>
      <c r="N766" s="114"/>
      <c r="O766" s="114"/>
    </row>
    <row r="767" spans="1:15" ht="32.25" customHeight="1" x14ac:dyDescent="0.25">
      <c r="A767" s="109"/>
      <c r="B767" s="136"/>
      <c r="C767" s="109"/>
      <c r="D767" s="72" t="s">
        <v>312</v>
      </c>
      <c r="E767" s="58" t="s">
        <v>5</v>
      </c>
      <c r="F767" s="67"/>
      <c r="G767" s="58"/>
      <c r="H767" s="64"/>
      <c r="I767" s="109"/>
      <c r="J767" s="109"/>
      <c r="K767" s="114"/>
      <c r="L767" s="114"/>
      <c r="M767" s="114"/>
      <c r="N767" s="114"/>
      <c r="O767" s="114"/>
    </row>
    <row r="768" spans="1:15" ht="19.5" customHeight="1" x14ac:dyDescent="0.25">
      <c r="A768" s="109">
        <f>A764+1</f>
        <v>183</v>
      </c>
      <c r="B768" s="136" t="s">
        <v>1551</v>
      </c>
      <c r="C768" s="109">
        <v>4</v>
      </c>
      <c r="D768" s="72" t="s">
        <v>2122</v>
      </c>
      <c r="E768" s="58" t="s">
        <v>3</v>
      </c>
      <c r="F768" s="67"/>
      <c r="G768" s="74"/>
      <c r="H768" s="64"/>
      <c r="I768" s="109"/>
      <c r="J768" s="109"/>
      <c r="K768" s="114">
        <v>72952</v>
      </c>
      <c r="L768" s="114">
        <v>72</v>
      </c>
      <c r="M768" s="114">
        <f>K768*L768</f>
        <v>5252544</v>
      </c>
      <c r="N768" s="114">
        <f>M768*35%</f>
        <v>1838390.4</v>
      </c>
      <c r="O768" s="114">
        <f>N768/M768*100</f>
        <v>35</v>
      </c>
    </row>
    <row r="769" spans="1:15" ht="21.75" customHeight="1" x14ac:dyDescent="0.25">
      <c r="A769" s="109"/>
      <c r="B769" s="136"/>
      <c r="C769" s="109"/>
      <c r="D769" s="72" t="s">
        <v>313</v>
      </c>
      <c r="E769" s="58" t="s">
        <v>4</v>
      </c>
      <c r="F769" s="67"/>
      <c r="G769" s="74"/>
      <c r="H769" s="64"/>
      <c r="I769" s="109"/>
      <c r="J769" s="109"/>
      <c r="K769" s="114"/>
      <c r="L769" s="114"/>
      <c r="M769" s="114"/>
      <c r="N769" s="114"/>
      <c r="O769" s="114"/>
    </row>
    <row r="770" spans="1:15" ht="18" customHeight="1" x14ac:dyDescent="0.25">
      <c r="A770" s="109"/>
      <c r="B770" s="136"/>
      <c r="C770" s="109"/>
      <c r="D770" s="72" t="s">
        <v>314</v>
      </c>
      <c r="E770" s="58" t="s">
        <v>5</v>
      </c>
      <c r="F770" s="67"/>
      <c r="G770" s="58"/>
      <c r="H770" s="64"/>
      <c r="I770" s="109"/>
      <c r="J770" s="109"/>
      <c r="K770" s="114"/>
      <c r="L770" s="114"/>
      <c r="M770" s="114"/>
      <c r="N770" s="114"/>
      <c r="O770" s="114"/>
    </row>
    <row r="771" spans="1:15" ht="20.25" customHeight="1" x14ac:dyDescent="0.25">
      <c r="A771" s="109"/>
      <c r="B771" s="136"/>
      <c r="C771" s="109"/>
      <c r="D771" s="72" t="s">
        <v>315</v>
      </c>
      <c r="E771" s="58" t="s">
        <v>6</v>
      </c>
      <c r="F771" s="67"/>
      <c r="G771" s="58"/>
      <c r="H771" s="64"/>
      <c r="I771" s="109"/>
      <c r="J771" s="109"/>
      <c r="K771" s="114"/>
      <c r="L771" s="114"/>
      <c r="M771" s="114"/>
      <c r="N771" s="114"/>
      <c r="O771" s="114"/>
    </row>
    <row r="772" spans="1:15" ht="31.5" customHeight="1" x14ac:dyDescent="0.25">
      <c r="A772" s="109">
        <f>A768+1</f>
        <v>184</v>
      </c>
      <c r="B772" s="136" t="s">
        <v>1552</v>
      </c>
      <c r="C772" s="109">
        <v>4</v>
      </c>
      <c r="D772" s="72" t="s">
        <v>2123</v>
      </c>
      <c r="E772" s="58" t="s">
        <v>3</v>
      </c>
      <c r="F772" s="67"/>
      <c r="G772" s="74"/>
      <c r="H772" s="64"/>
      <c r="I772" s="109"/>
      <c r="J772" s="109"/>
      <c r="K772" s="114">
        <v>72952</v>
      </c>
      <c r="L772" s="114">
        <v>72</v>
      </c>
      <c r="M772" s="114">
        <f>K772*L772</f>
        <v>5252544</v>
      </c>
      <c r="N772" s="114">
        <f>M772*35%</f>
        <v>1838390.4</v>
      </c>
      <c r="O772" s="114">
        <f>N772/M772*100</f>
        <v>35</v>
      </c>
    </row>
    <row r="773" spans="1:15" x14ac:dyDescent="0.25">
      <c r="A773" s="109"/>
      <c r="B773" s="136"/>
      <c r="C773" s="109"/>
      <c r="D773" s="72" t="s">
        <v>316</v>
      </c>
      <c r="E773" s="58" t="s">
        <v>4</v>
      </c>
      <c r="F773" s="67"/>
      <c r="G773" s="74"/>
      <c r="H773" s="64"/>
      <c r="I773" s="109"/>
      <c r="J773" s="109"/>
      <c r="K773" s="114"/>
      <c r="L773" s="114"/>
      <c r="M773" s="114"/>
      <c r="N773" s="114"/>
      <c r="O773" s="114"/>
    </row>
    <row r="774" spans="1:15" x14ac:dyDescent="0.25">
      <c r="A774" s="109"/>
      <c r="B774" s="136"/>
      <c r="C774" s="109"/>
      <c r="D774" s="72" t="s">
        <v>317</v>
      </c>
      <c r="E774" s="58" t="s">
        <v>6</v>
      </c>
      <c r="F774" s="67"/>
      <c r="G774" s="58"/>
      <c r="H774" s="64"/>
      <c r="I774" s="109"/>
      <c r="J774" s="109"/>
      <c r="K774" s="114"/>
      <c r="L774" s="114"/>
      <c r="M774" s="114"/>
      <c r="N774" s="114"/>
      <c r="O774" s="114"/>
    </row>
    <row r="775" spans="1:15" x14ac:dyDescent="0.25">
      <c r="A775" s="109"/>
      <c r="B775" s="136"/>
      <c r="C775" s="109"/>
      <c r="D775" s="72" t="s">
        <v>318</v>
      </c>
      <c r="E775" s="58" t="s">
        <v>6</v>
      </c>
      <c r="F775" s="67"/>
      <c r="G775" s="58"/>
      <c r="H775" s="64"/>
      <c r="I775" s="109"/>
      <c r="J775" s="109"/>
      <c r="K775" s="114"/>
      <c r="L775" s="114"/>
      <c r="M775" s="114"/>
      <c r="N775" s="114"/>
      <c r="O775" s="114"/>
    </row>
    <row r="776" spans="1:15" ht="20.25" customHeight="1" x14ac:dyDescent="0.25">
      <c r="A776" s="109">
        <f>A772+1</f>
        <v>185</v>
      </c>
      <c r="B776" s="136" t="s">
        <v>1553</v>
      </c>
      <c r="C776" s="109">
        <v>2</v>
      </c>
      <c r="D776" s="72" t="s">
        <v>2124</v>
      </c>
      <c r="E776" s="58" t="s">
        <v>3</v>
      </c>
      <c r="F776" s="67"/>
      <c r="G776" s="74"/>
      <c r="H776" s="64"/>
      <c r="I776" s="109"/>
      <c r="J776" s="109"/>
      <c r="K776" s="114">
        <v>72952</v>
      </c>
      <c r="L776" s="114">
        <v>42</v>
      </c>
      <c r="M776" s="114">
        <f>K776*L776</f>
        <v>3063984</v>
      </c>
      <c r="N776" s="114">
        <f>M776*30%</f>
        <v>919195.2</v>
      </c>
      <c r="O776" s="114">
        <f>N776/M776*100</f>
        <v>30</v>
      </c>
    </row>
    <row r="777" spans="1:15" ht="30" x14ac:dyDescent="0.25">
      <c r="A777" s="109"/>
      <c r="B777" s="136"/>
      <c r="C777" s="109"/>
      <c r="D777" s="72" t="s">
        <v>319</v>
      </c>
      <c r="E777" s="58" t="s">
        <v>4</v>
      </c>
      <c r="F777" s="67"/>
      <c r="G777" s="74"/>
      <c r="H777" s="64"/>
      <c r="I777" s="109"/>
      <c r="J777" s="109"/>
      <c r="K777" s="114"/>
      <c r="L777" s="114"/>
      <c r="M777" s="114"/>
      <c r="N777" s="114"/>
      <c r="O777" s="114"/>
    </row>
    <row r="778" spans="1:15" ht="18" customHeight="1" x14ac:dyDescent="0.25">
      <c r="A778" s="109">
        <f>A776+1</f>
        <v>186</v>
      </c>
      <c r="B778" s="136" t="s">
        <v>1554</v>
      </c>
      <c r="C778" s="109">
        <v>4</v>
      </c>
      <c r="D778" s="72" t="s">
        <v>2125</v>
      </c>
      <c r="E778" s="58" t="s">
        <v>4</v>
      </c>
      <c r="F778" s="67"/>
      <c r="G778" s="74"/>
      <c r="H778" s="64"/>
      <c r="I778" s="109"/>
      <c r="J778" s="109"/>
      <c r="K778" s="114">
        <v>72952</v>
      </c>
      <c r="L778" s="114">
        <v>72</v>
      </c>
      <c r="M778" s="114">
        <f>K778*L778</f>
        <v>5252544</v>
      </c>
      <c r="N778" s="114">
        <f>M778*35%</f>
        <v>1838390.4</v>
      </c>
      <c r="O778" s="114">
        <f>N778/M778*100</f>
        <v>35</v>
      </c>
    </row>
    <row r="779" spans="1:15" ht="32.25" customHeight="1" x14ac:dyDescent="0.25">
      <c r="A779" s="109"/>
      <c r="B779" s="136"/>
      <c r="C779" s="109"/>
      <c r="D779" s="72" t="s">
        <v>320</v>
      </c>
      <c r="E779" s="58" t="s">
        <v>3</v>
      </c>
      <c r="F779" s="67"/>
      <c r="G779" s="74"/>
      <c r="H779" s="64"/>
      <c r="I779" s="109"/>
      <c r="J779" s="109"/>
      <c r="K779" s="114"/>
      <c r="L779" s="114"/>
      <c r="M779" s="114"/>
      <c r="N779" s="114"/>
      <c r="O779" s="114"/>
    </row>
    <row r="780" spans="1:15" ht="16.5" customHeight="1" x14ac:dyDescent="0.25">
      <c r="A780" s="109"/>
      <c r="B780" s="136"/>
      <c r="C780" s="109"/>
      <c r="D780" s="72" t="s">
        <v>321</v>
      </c>
      <c r="E780" s="58" t="s">
        <v>6</v>
      </c>
      <c r="F780" s="67"/>
      <c r="G780" s="58"/>
      <c r="H780" s="64"/>
      <c r="I780" s="109"/>
      <c r="J780" s="109"/>
      <c r="K780" s="114"/>
      <c r="L780" s="114"/>
      <c r="M780" s="114"/>
      <c r="N780" s="114"/>
      <c r="O780" s="114"/>
    </row>
    <row r="781" spans="1:15" ht="30.75" customHeight="1" x14ac:dyDescent="0.25">
      <c r="A781" s="109"/>
      <c r="B781" s="136"/>
      <c r="C781" s="109"/>
      <c r="D781" s="72" t="s">
        <v>22</v>
      </c>
      <c r="E781" s="58" t="s">
        <v>5</v>
      </c>
      <c r="F781" s="67"/>
      <c r="G781" s="58"/>
      <c r="H781" s="64"/>
      <c r="I781" s="109"/>
      <c r="J781" s="109"/>
      <c r="K781" s="114"/>
      <c r="L781" s="114"/>
      <c r="M781" s="114"/>
      <c r="N781" s="114"/>
      <c r="O781" s="114"/>
    </row>
    <row r="782" spans="1:15" ht="33.75" customHeight="1" x14ac:dyDescent="0.25">
      <c r="A782" s="109">
        <f>A778+1</f>
        <v>187</v>
      </c>
      <c r="B782" s="136" t="s">
        <v>1555</v>
      </c>
      <c r="C782" s="109">
        <v>4</v>
      </c>
      <c r="D782" s="72" t="s">
        <v>2126</v>
      </c>
      <c r="E782" s="58" t="s">
        <v>3</v>
      </c>
      <c r="F782" s="67"/>
      <c r="G782" s="74"/>
      <c r="H782" s="64"/>
      <c r="I782" s="109"/>
      <c r="J782" s="109"/>
      <c r="K782" s="114">
        <v>72952</v>
      </c>
      <c r="L782" s="114">
        <v>72</v>
      </c>
      <c r="M782" s="114">
        <f>K782*L782</f>
        <v>5252544</v>
      </c>
      <c r="N782" s="114">
        <f>M782*35%</f>
        <v>1838390.4</v>
      </c>
      <c r="O782" s="114">
        <f>N782/M782*100</f>
        <v>35</v>
      </c>
    </row>
    <row r="783" spans="1:15" x14ac:dyDescent="0.25">
      <c r="A783" s="109"/>
      <c r="B783" s="136"/>
      <c r="C783" s="109"/>
      <c r="D783" s="72" t="s">
        <v>322</v>
      </c>
      <c r="E783" s="58" t="s">
        <v>4</v>
      </c>
      <c r="F783" s="67"/>
      <c r="G783" s="74"/>
      <c r="H783" s="64"/>
      <c r="I783" s="109"/>
      <c r="J783" s="109"/>
      <c r="K783" s="114"/>
      <c r="L783" s="114"/>
      <c r="M783" s="114"/>
      <c r="N783" s="114"/>
      <c r="O783" s="114"/>
    </row>
    <row r="784" spans="1:15" ht="18" customHeight="1" x14ac:dyDescent="0.25">
      <c r="A784" s="109"/>
      <c r="B784" s="136"/>
      <c r="C784" s="109"/>
      <c r="D784" s="72" t="s">
        <v>323</v>
      </c>
      <c r="E784" s="58" t="s">
        <v>6</v>
      </c>
      <c r="F784" s="67"/>
      <c r="G784" s="58"/>
      <c r="H784" s="64"/>
      <c r="I784" s="109"/>
      <c r="J784" s="109"/>
      <c r="K784" s="114"/>
      <c r="L784" s="114"/>
      <c r="M784" s="114"/>
      <c r="N784" s="114"/>
      <c r="O784" s="114"/>
    </row>
    <row r="785" spans="1:15" ht="30" x14ac:dyDescent="0.25">
      <c r="A785" s="109"/>
      <c r="B785" s="136"/>
      <c r="C785" s="109"/>
      <c r="D785" s="72" t="s">
        <v>324</v>
      </c>
      <c r="E785" s="58" t="s">
        <v>5</v>
      </c>
      <c r="F785" s="67"/>
      <c r="G785" s="58"/>
      <c r="H785" s="64"/>
      <c r="I785" s="109"/>
      <c r="J785" s="109"/>
      <c r="K785" s="114"/>
      <c r="L785" s="114"/>
      <c r="M785" s="114"/>
      <c r="N785" s="114"/>
      <c r="O785" s="114"/>
    </row>
    <row r="786" spans="1:15" ht="31.5" customHeight="1" x14ac:dyDescent="0.25">
      <c r="A786" s="109">
        <f>A782+1</f>
        <v>188</v>
      </c>
      <c r="B786" s="136" t="s">
        <v>1556</v>
      </c>
      <c r="C786" s="109">
        <v>3</v>
      </c>
      <c r="D786" s="72" t="s">
        <v>2127</v>
      </c>
      <c r="E786" s="58" t="s">
        <v>4</v>
      </c>
      <c r="F786" s="67"/>
      <c r="G786" s="74"/>
      <c r="H786" s="64"/>
      <c r="I786" s="109"/>
      <c r="J786" s="109"/>
      <c r="K786" s="114">
        <v>72952</v>
      </c>
      <c r="L786" s="114">
        <v>54</v>
      </c>
      <c r="M786" s="114">
        <f>K786*L786</f>
        <v>3939408</v>
      </c>
      <c r="N786" s="114">
        <f>M786*35%</f>
        <v>1378792.7999999998</v>
      </c>
      <c r="O786" s="114">
        <f>N786/M786*100</f>
        <v>35</v>
      </c>
    </row>
    <row r="787" spans="1:15" ht="30.75" customHeight="1" x14ac:dyDescent="0.25">
      <c r="A787" s="109"/>
      <c r="B787" s="136"/>
      <c r="C787" s="109"/>
      <c r="D787" s="72" t="s">
        <v>325</v>
      </c>
      <c r="E787" s="58" t="s">
        <v>3</v>
      </c>
      <c r="F787" s="67"/>
      <c r="G787" s="74"/>
      <c r="H787" s="64"/>
      <c r="I787" s="109"/>
      <c r="J787" s="109"/>
      <c r="K787" s="114"/>
      <c r="L787" s="114"/>
      <c r="M787" s="114"/>
      <c r="N787" s="114"/>
      <c r="O787" s="114"/>
    </row>
    <row r="788" spans="1:15" ht="33" customHeight="1" x14ac:dyDescent="0.25">
      <c r="A788" s="109"/>
      <c r="B788" s="136"/>
      <c r="C788" s="109"/>
      <c r="D788" s="72" t="s">
        <v>326</v>
      </c>
      <c r="E788" s="58" t="s">
        <v>5</v>
      </c>
      <c r="F788" s="67"/>
      <c r="G788" s="58"/>
      <c r="H788" s="64"/>
      <c r="I788" s="109"/>
      <c r="J788" s="109"/>
      <c r="K788" s="114"/>
      <c r="L788" s="114"/>
      <c r="M788" s="114"/>
      <c r="N788" s="114"/>
      <c r="O788" s="114"/>
    </row>
    <row r="789" spans="1:15" ht="21" customHeight="1" x14ac:dyDescent="0.25">
      <c r="A789" s="109">
        <f>A786+1</f>
        <v>189</v>
      </c>
      <c r="B789" s="136" t="s">
        <v>1557</v>
      </c>
      <c r="C789" s="109">
        <v>4</v>
      </c>
      <c r="D789" s="72" t="s">
        <v>2128</v>
      </c>
      <c r="E789" s="58" t="s">
        <v>3</v>
      </c>
      <c r="F789" s="67"/>
      <c r="G789" s="74"/>
      <c r="H789" s="64"/>
      <c r="I789" s="109"/>
      <c r="J789" s="109"/>
      <c r="K789" s="114">
        <v>72952</v>
      </c>
      <c r="L789" s="114">
        <v>72</v>
      </c>
      <c r="M789" s="114">
        <f>K789*L789</f>
        <v>5252544</v>
      </c>
      <c r="N789" s="114">
        <f>M789*35%</f>
        <v>1838390.4</v>
      </c>
      <c r="O789" s="114">
        <f>N789/M789*100</f>
        <v>35</v>
      </c>
    </row>
    <row r="790" spans="1:15" ht="18" customHeight="1" x14ac:dyDescent="0.25">
      <c r="A790" s="109"/>
      <c r="B790" s="136"/>
      <c r="C790" s="109"/>
      <c r="D790" s="72" t="s">
        <v>327</v>
      </c>
      <c r="E790" s="58" t="s">
        <v>4</v>
      </c>
      <c r="F790" s="67"/>
      <c r="G790" s="74"/>
      <c r="H790" s="64"/>
      <c r="I790" s="109"/>
      <c r="J790" s="109"/>
      <c r="K790" s="114"/>
      <c r="L790" s="114"/>
      <c r="M790" s="114"/>
      <c r="N790" s="114"/>
      <c r="O790" s="114"/>
    </row>
    <row r="791" spans="1:15" ht="30" x14ac:dyDescent="0.25">
      <c r="A791" s="109"/>
      <c r="B791" s="136"/>
      <c r="C791" s="109"/>
      <c r="D791" s="72" t="s">
        <v>328</v>
      </c>
      <c r="E791" s="58" t="s">
        <v>5</v>
      </c>
      <c r="F791" s="67"/>
      <c r="G791" s="58"/>
      <c r="H791" s="64"/>
      <c r="I791" s="109"/>
      <c r="J791" s="109"/>
      <c r="K791" s="114"/>
      <c r="L791" s="114"/>
      <c r="M791" s="114"/>
      <c r="N791" s="114"/>
      <c r="O791" s="114"/>
    </row>
    <row r="792" spans="1:15" x14ac:dyDescent="0.25">
      <c r="A792" s="109"/>
      <c r="B792" s="136"/>
      <c r="C792" s="109"/>
      <c r="D792" s="72" t="s">
        <v>1199</v>
      </c>
      <c r="E792" s="58" t="s">
        <v>6</v>
      </c>
      <c r="F792" s="67"/>
      <c r="G792" s="58"/>
      <c r="H792" s="64"/>
      <c r="I792" s="109"/>
      <c r="J792" s="109"/>
      <c r="K792" s="114"/>
      <c r="L792" s="114"/>
      <c r="M792" s="114"/>
      <c r="N792" s="114"/>
      <c r="O792" s="114"/>
    </row>
    <row r="793" spans="1:15" ht="15.75" customHeight="1" x14ac:dyDescent="0.25">
      <c r="A793" s="110">
        <f>A789+1</f>
        <v>190</v>
      </c>
      <c r="B793" s="137" t="s">
        <v>1491</v>
      </c>
      <c r="C793" s="110">
        <v>4</v>
      </c>
      <c r="D793" s="72" t="s">
        <v>2129</v>
      </c>
      <c r="E793" s="58" t="s">
        <v>4</v>
      </c>
      <c r="F793" s="67"/>
      <c r="G793" s="74"/>
      <c r="H793" s="64"/>
      <c r="I793" s="110"/>
      <c r="J793" s="110"/>
      <c r="K793" s="122">
        <v>72952</v>
      </c>
      <c r="L793" s="114">
        <v>72</v>
      </c>
      <c r="M793" s="114">
        <f>K793*L793</f>
        <v>5252544</v>
      </c>
      <c r="N793" s="114">
        <f>M793*35%</f>
        <v>1838390.4</v>
      </c>
      <c r="O793" s="114">
        <f>N793/M793*100</f>
        <v>35</v>
      </c>
    </row>
    <row r="794" spans="1:15" ht="17.25" customHeight="1" x14ac:dyDescent="0.25">
      <c r="A794" s="119"/>
      <c r="B794" s="161"/>
      <c r="C794" s="119"/>
      <c r="D794" s="72" t="s">
        <v>329</v>
      </c>
      <c r="E794" s="58" t="s">
        <v>3</v>
      </c>
      <c r="F794" s="67"/>
      <c r="G794" s="74"/>
      <c r="H794" s="64"/>
      <c r="I794" s="119"/>
      <c r="J794" s="119"/>
      <c r="K794" s="127"/>
      <c r="L794" s="114"/>
      <c r="M794" s="114"/>
      <c r="N794" s="114"/>
      <c r="O794" s="114"/>
    </row>
    <row r="795" spans="1:15" s="1" customFormat="1" x14ac:dyDescent="0.25">
      <c r="A795" s="119"/>
      <c r="B795" s="161"/>
      <c r="C795" s="119"/>
      <c r="D795" s="72" t="s">
        <v>1489</v>
      </c>
      <c r="E795" s="58" t="s">
        <v>6</v>
      </c>
      <c r="F795" s="67"/>
      <c r="G795" s="74"/>
      <c r="H795" s="64"/>
      <c r="I795" s="119"/>
      <c r="J795" s="119"/>
      <c r="K795" s="127"/>
      <c r="L795" s="114"/>
      <c r="M795" s="114"/>
      <c r="N795" s="114"/>
      <c r="O795" s="114"/>
    </row>
    <row r="796" spans="1:15" s="1" customFormat="1" x14ac:dyDescent="0.25">
      <c r="A796" s="123"/>
      <c r="B796" s="156"/>
      <c r="C796" s="123"/>
      <c r="D796" s="72" t="s">
        <v>1490</v>
      </c>
      <c r="E796" s="58" t="s">
        <v>6</v>
      </c>
      <c r="F796" s="67"/>
      <c r="G796" s="74"/>
      <c r="H796" s="64"/>
      <c r="I796" s="123"/>
      <c r="J796" s="123"/>
      <c r="K796" s="128"/>
      <c r="L796" s="114"/>
      <c r="M796" s="114"/>
      <c r="N796" s="114"/>
      <c r="O796" s="114"/>
    </row>
    <row r="797" spans="1:15" ht="18.75" customHeight="1" x14ac:dyDescent="0.25">
      <c r="A797" s="109">
        <f>+SUM(A793+1)</f>
        <v>191</v>
      </c>
      <c r="B797" s="136" t="s">
        <v>1558</v>
      </c>
      <c r="C797" s="109">
        <v>3</v>
      </c>
      <c r="D797" s="72" t="s">
        <v>2130</v>
      </c>
      <c r="E797" s="58" t="s">
        <v>4</v>
      </c>
      <c r="F797" s="67"/>
      <c r="G797" s="74"/>
      <c r="H797" s="64"/>
      <c r="I797" s="109"/>
      <c r="J797" s="109"/>
      <c r="K797" s="114">
        <v>72952</v>
      </c>
      <c r="L797" s="114">
        <v>54</v>
      </c>
      <c r="M797" s="114">
        <f>K797*L797</f>
        <v>3939408</v>
      </c>
      <c r="N797" s="114">
        <f>M797*35%</f>
        <v>1378792.7999999998</v>
      </c>
      <c r="O797" s="114">
        <f>N797/M797*100</f>
        <v>35</v>
      </c>
    </row>
    <row r="798" spans="1:15" ht="30" x14ac:dyDescent="0.25">
      <c r="A798" s="109"/>
      <c r="B798" s="136"/>
      <c r="C798" s="109"/>
      <c r="D798" s="72" t="s">
        <v>330</v>
      </c>
      <c r="E798" s="58" t="s">
        <v>3</v>
      </c>
      <c r="F798" s="67"/>
      <c r="G798" s="74"/>
      <c r="H798" s="64"/>
      <c r="I798" s="109"/>
      <c r="J798" s="109"/>
      <c r="K798" s="114"/>
      <c r="L798" s="114"/>
      <c r="M798" s="114"/>
      <c r="N798" s="114"/>
      <c r="O798" s="114"/>
    </row>
    <row r="799" spans="1:15" ht="30" x14ac:dyDescent="0.25">
      <c r="A799" s="109"/>
      <c r="B799" s="136"/>
      <c r="C799" s="109"/>
      <c r="D799" s="72" t="s">
        <v>331</v>
      </c>
      <c r="E799" s="58" t="s">
        <v>6</v>
      </c>
      <c r="F799" s="67"/>
      <c r="G799" s="58"/>
      <c r="H799" s="64"/>
      <c r="I799" s="109"/>
      <c r="J799" s="109"/>
      <c r="K799" s="114"/>
      <c r="L799" s="114"/>
      <c r="M799" s="114"/>
      <c r="N799" s="114"/>
      <c r="O799" s="114"/>
    </row>
    <row r="800" spans="1:15" ht="21.75" customHeight="1" x14ac:dyDescent="0.25">
      <c r="A800" s="109">
        <f xml:space="preserve"> A797+1</f>
        <v>192</v>
      </c>
      <c r="B800" s="136" t="s">
        <v>1559</v>
      </c>
      <c r="C800" s="109">
        <v>3</v>
      </c>
      <c r="D800" s="72" t="s">
        <v>2131</v>
      </c>
      <c r="E800" s="58" t="s">
        <v>3</v>
      </c>
      <c r="F800" s="67"/>
      <c r="G800" s="74"/>
      <c r="H800" s="64"/>
      <c r="I800" s="109"/>
      <c r="J800" s="109"/>
      <c r="K800" s="114">
        <v>72952</v>
      </c>
      <c r="L800" s="114">
        <v>54</v>
      </c>
      <c r="M800" s="114">
        <f>K800*L800</f>
        <v>3939408</v>
      </c>
      <c r="N800" s="114">
        <f>M800*35%</f>
        <v>1378792.7999999998</v>
      </c>
      <c r="O800" s="114">
        <f>N800/M800*100</f>
        <v>35</v>
      </c>
    </row>
    <row r="801" spans="1:15" ht="30" x14ac:dyDescent="0.25">
      <c r="A801" s="109"/>
      <c r="B801" s="136"/>
      <c r="C801" s="109"/>
      <c r="D801" s="72" t="s">
        <v>332</v>
      </c>
      <c r="E801" s="58" t="s">
        <v>4</v>
      </c>
      <c r="F801" s="67"/>
      <c r="G801" s="74"/>
      <c r="H801" s="64"/>
      <c r="I801" s="109"/>
      <c r="J801" s="109"/>
      <c r="K801" s="114"/>
      <c r="L801" s="114"/>
      <c r="M801" s="114"/>
      <c r="N801" s="114"/>
      <c r="O801" s="114"/>
    </row>
    <row r="802" spans="1:15" ht="30" x14ac:dyDescent="0.25">
      <c r="A802" s="109"/>
      <c r="B802" s="136"/>
      <c r="C802" s="109"/>
      <c r="D802" s="72" t="s">
        <v>333</v>
      </c>
      <c r="E802" s="58" t="s">
        <v>5</v>
      </c>
      <c r="F802" s="67"/>
      <c r="G802" s="58"/>
      <c r="H802" s="64"/>
      <c r="I802" s="109"/>
      <c r="J802" s="109"/>
      <c r="K802" s="114"/>
      <c r="L802" s="114"/>
      <c r="M802" s="114"/>
      <c r="N802" s="114"/>
      <c r="O802" s="114"/>
    </row>
    <row r="803" spans="1:15" ht="31.5" customHeight="1" x14ac:dyDescent="0.25">
      <c r="A803" s="109">
        <f>A800+1</f>
        <v>193</v>
      </c>
      <c r="B803" s="136" t="s">
        <v>1560</v>
      </c>
      <c r="C803" s="109">
        <v>4</v>
      </c>
      <c r="D803" s="72" t="s">
        <v>2132</v>
      </c>
      <c r="E803" s="58" t="s">
        <v>3</v>
      </c>
      <c r="F803" s="67"/>
      <c r="G803" s="74"/>
      <c r="H803" s="64"/>
      <c r="I803" s="109"/>
      <c r="J803" s="109"/>
      <c r="K803" s="114">
        <v>72952</v>
      </c>
      <c r="L803" s="114">
        <v>72</v>
      </c>
      <c r="M803" s="114">
        <f>K803*L803</f>
        <v>5252544</v>
      </c>
      <c r="N803" s="114">
        <f>M803*35%</f>
        <v>1838390.4</v>
      </c>
      <c r="O803" s="114">
        <f>N803/M803*100</f>
        <v>35</v>
      </c>
    </row>
    <row r="804" spans="1:15" ht="31.5" customHeight="1" x14ac:dyDescent="0.25">
      <c r="A804" s="109"/>
      <c r="B804" s="136"/>
      <c r="C804" s="109"/>
      <c r="D804" s="72" t="s">
        <v>334</v>
      </c>
      <c r="E804" s="58" t="s">
        <v>4</v>
      </c>
      <c r="F804" s="67"/>
      <c r="G804" s="74"/>
      <c r="H804" s="64"/>
      <c r="I804" s="109"/>
      <c r="J804" s="109"/>
      <c r="K804" s="114"/>
      <c r="L804" s="114"/>
      <c r="M804" s="114"/>
      <c r="N804" s="114"/>
      <c r="O804" s="114"/>
    </row>
    <row r="805" spans="1:15" ht="19.5" customHeight="1" x14ac:dyDescent="0.25">
      <c r="A805" s="109"/>
      <c r="B805" s="136"/>
      <c r="C805" s="109"/>
      <c r="D805" s="72" t="s">
        <v>335</v>
      </c>
      <c r="E805" s="58" t="s">
        <v>5</v>
      </c>
      <c r="F805" s="67"/>
      <c r="G805" s="58"/>
      <c r="H805" s="64"/>
      <c r="I805" s="109"/>
      <c r="J805" s="109"/>
      <c r="K805" s="114"/>
      <c r="L805" s="114"/>
      <c r="M805" s="114"/>
      <c r="N805" s="114"/>
      <c r="O805" s="114"/>
    </row>
    <row r="806" spans="1:15" x14ac:dyDescent="0.25">
      <c r="A806" s="109"/>
      <c r="B806" s="136"/>
      <c r="C806" s="109"/>
      <c r="D806" s="72" t="s">
        <v>336</v>
      </c>
      <c r="E806" s="58" t="s">
        <v>6</v>
      </c>
      <c r="F806" s="67"/>
      <c r="G806" s="58"/>
      <c r="H806" s="64"/>
      <c r="I806" s="109"/>
      <c r="J806" s="109"/>
      <c r="K806" s="114"/>
      <c r="L806" s="114"/>
      <c r="M806" s="114"/>
      <c r="N806" s="114"/>
      <c r="O806" s="114"/>
    </row>
    <row r="807" spans="1:15" ht="20.25" customHeight="1" x14ac:dyDescent="0.25">
      <c r="A807" s="109">
        <f>A803+1</f>
        <v>194</v>
      </c>
      <c r="B807" s="136" t="s">
        <v>1561</v>
      </c>
      <c r="C807" s="109">
        <v>4</v>
      </c>
      <c r="D807" s="72" t="s">
        <v>2133</v>
      </c>
      <c r="E807" s="58" t="s">
        <v>4</v>
      </c>
      <c r="F807" s="67"/>
      <c r="G807" s="74"/>
      <c r="H807" s="64"/>
      <c r="I807" s="109"/>
      <c r="J807" s="109"/>
      <c r="K807" s="114">
        <v>72952</v>
      </c>
      <c r="L807" s="114">
        <v>72</v>
      </c>
      <c r="M807" s="114">
        <f>K807*L807</f>
        <v>5252544</v>
      </c>
      <c r="N807" s="114">
        <f>M807*35%</f>
        <v>1838390.4</v>
      </c>
      <c r="O807" s="114">
        <f>N807/M807*100</f>
        <v>35</v>
      </c>
    </row>
    <row r="808" spans="1:15" ht="31.5" customHeight="1" x14ac:dyDescent="0.25">
      <c r="A808" s="109"/>
      <c r="B808" s="136"/>
      <c r="C808" s="109"/>
      <c r="D808" s="72" t="s">
        <v>337</v>
      </c>
      <c r="E808" s="58" t="s">
        <v>3</v>
      </c>
      <c r="F808" s="67"/>
      <c r="G808" s="74"/>
      <c r="H808" s="64"/>
      <c r="I808" s="109"/>
      <c r="J808" s="109"/>
      <c r="K808" s="114"/>
      <c r="L808" s="114"/>
      <c r="M808" s="114"/>
      <c r="N808" s="114"/>
      <c r="O808" s="114"/>
    </row>
    <row r="809" spans="1:15" x14ac:dyDescent="0.25">
      <c r="A809" s="109"/>
      <c r="B809" s="136"/>
      <c r="C809" s="109"/>
      <c r="D809" s="72" t="s">
        <v>338</v>
      </c>
      <c r="E809" s="58" t="s">
        <v>6</v>
      </c>
      <c r="F809" s="67"/>
      <c r="G809" s="58"/>
      <c r="H809" s="64"/>
      <c r="I809" s="109"/>
      <c r="J809" s="109"/>
      <c r="K809" s="114"/>
      <c r="L809" s="114"/>
      <c r="M809" s="114"/>
      <c r="N809" s="114"/>
      <c r="O809" s="114"/>
    </row>
    <row r="810" spans="1:15" x14ac:dyDescent="0.25">
      <c r="A810" s="109"/>
      <c r="B810" s="136"/>
      <c r="C810" s="109"/>
      <c r="D810" s="72" t="s">
        <v>339</v>
      </c>
      <c r="E810" s="58" t="s">
        <v>6</v>
      </c>
      <c r="F810" s="67"/>
      <c r="G810" s="58"/>
      <c r="H810" s="64"/>
      <c r="I810" s="109"/>
      <c r="J810" s="109"/>
      <c r="K810" s="114"/>
      <c r="L810" s="114"/>
      <c r="M810" s="114"/>
      <c r="N810" s="114"/>
      <c r="O810" s="114"/>
    </row>
    <row r="811" spans="1:15" ht="31.5" customHeight="1" x14ac:dyDescent="0.25">
      <c r="A811" s="109">
        <f>A807+1</f>
        <v>195</v>
      </c>
      <c r="B811" s="136" t="s">
        <v>1562</v>
      </c>
      <c r="C811" s="109">
        <v>3</v>
      </c>
      <c r="D811" s="72" t="s">
        <v>2134</v>
      </c>
      <c r="E811" s="58" t="s">
        <v>3</v>
      </c>
      <c r="F811" s="67"/>
      <c r="G811" s="74"/>
      <c r="H811" s="64"/>
      <c r="I811" s="109"/>
      <c r="J811" s="109"/>
      <c r="K811" s="114">
        <v>72952</v>
      </c>
      <c r="L811" s="114">
        <v>54</v>
      </c>
      <c r="M811" s="114">
        <f>K811*L811</f>
        <v>3939408</v>
      </c>
      <c r="N811" s="114">
        <f>M811*35%</f>
        <v>1378792.7999999998</v>
      </c>
      <c r="O811" s="114">
        <f>N811/M811*100</f>
        <v>35</v>
      </c>
    </row>
    <row r="812" spans="1:15" ht="30" x14ac:dyDescent="0.25">
      <c r="A812" s="109"/>
      <c r="B812" s="136"/>
      <c r="C812" s="109"/>
      <c r="D812" s="72" t="s">
        <v>340</v>
      </c>
      <c r="E812" s="58" t="s">
        <v>4</v>
      </c>
      <c r="F812" s="67"/>
      <c r="G812" s="74"/>
      <c r="H812" s="64"/>
      <c r="I812" s="109"/>
      <c r="J812" s="109"/>
      <c r="K812" s="114"/>
      <c r="L812" s="114"/>
      <c r="M812" s="114"/>
      <c r="N812" s="114"/>
      <c r="O812" s="114"/>
    </row>
    <row r="813" spans="1:15" ht="30" x14ac:dyDescent="0.25">
      <c r="A813" s="109"/>
      <c r="B813" s="136"/>
      <c r="C813" s="109"/>
      <c r="D813" s="72" t="s">
        <v>341</v>
      </c>
      <c r="E813" s="58" t="s">
        <v>6</v>
      </c>
      <c r="F813" s="67"/>
      <c r="G813" s="58"/>
      <c r="H813" s="64"/>
      <c r="I813" s="109"/>
      <c r="J813" s="109"/>
      <c r="K813" s="114"/>
      <c r="L813" s="114"/>
      <c r="M813" s="114"/>
      <c r="N813" s="114"/>
      <c r="O813" s="114"/>
    </row>
    <row r="814" spans="1:15" ht="30" customHeight="1" x14ac:dyDescent="0.25">
      <c r="A814" s="109">
        <f>A811+1</f>
        <v>196</v>
      </c>
      <c r="B814" s="136" t="s">
        <v>1563</v>
      </c>
      <c r="C814" s="109">
        <v>2</v>
      </c>
      <c r="D814" s="72" t="s">
        <v>2135</v>
      </c>
      <c r="E814" s="58" t="s">
        <v>3</v>
      </c>
      <c r="F814" s="67"/>
      <c r="G814" s="74"/>
      <c r="H814" s="64"/>
      <c r="I814" s="109"/>
      <c r="J814" s="109"/>
      <c r="K814" s="114">
        <v>72952</v>
      </c>
      <c r="L814" s="114">
        <v>42</v>
      </c>
      <c r="M814" s="114">
        <f>K814*L814</f>
        <v>3063984</v>
      </c>
      <c r="N814" s="114">
        <f>M814*30%</f>
        <v>919195.2</v>
      </c>
      <c r="O814" s="114">
        <f>N814/M814*100</f>
        <v>30</v>
      </c>
    </row>
    <row r="815" spans="1:15" ht="30.75" customHeight="1" x14ac:dyDescent="0.25">
      <c r="A815" s="109"/>
      <c r="B815" s="136"/>
      <c r="C815" s="109"/>
      <c r="D815" s="72" t="s">
        <v>342</v>
      </c>
      <c r="E815" s="58" t="s">
        <v>4</v>
      </c>
      <c r="F815" s="67"/>
      <c r="G815" s="74"/>
      <c r="H815" s="64"/>
      <c r="I815" s="109"/>
      <c r="J815" s="109"/>
      <c r="K815" s="114"/>
      <c r="L815" s="114"/>
      <c r="M815" s="114"/>
      <c r="N815" s="114"/>
      <c r="O815" s="114"/>
    </row>
    <row r="816" spans="1:15" ht="18.75" customHeight="1" x14ac:dyDescent="0.25">
      <c r="A816" s="109">
        <f>A814+1</f>
        <v>197</v>
      </c>
      <c r="B816" s="136" t="s">
        <v>1564</v>
      </c>
      <c r="C816" s="109">
        <v>3</v>
      </c>
      <c r="D816" s="72" t="s">
        <v>2136</v>
      </c>
      <c r="E816" s="58" t="s">
        <v>4</v>
      </c>
      <c r="F816" s="67"/>
      <c r="G816" s="74"/>
      <c r="H816" s="64"/>
      <c r="I816" s="109"/>
      <c r="J816" s="109"/>
      <c r="K816" s="114">
        <v>72952</v>
      </c>
      <c r="L816" s="114">
        <v>54</v>
      </c>
      <c r="M816" s="114">
        <f>K816*L816</f>
        <v>3939408</v>
      </c>
      <c r="N816" s="114">
        <f>M816*35%</f>
        <v>1378792.7999999998</v>
      </c>
      <c r="O816" s="114">
        <f>N816/M816*100</f>
        <v>35</v>
      </c>
    </row>
    <row r="817" spans="1:15" ht="30" x14ac:dyDescent="0.25">
      <c r="A817" s="109"/>
      <c r="B817" s="136"/>
      <c r="C817" s="109"/>
      <c r="D817" s="72" t="s">
        <v>343</v>
      </c>
      <c r="E817" s="58" t="s">
        <v>3</v>
      </c>
      <c r="F817" s="67"/>
      <c r="G817" s="74"/>
      <c r="H817" s="64"/>
      <c r="I817" s="109"/>
      <c r="J817" s="109"/>
      <c r="K817" s="114"/>
      <c r="L817" s="114"/>
      <c r="M817" s="114"/>
      <c r="N817" s="114"/>
      <c r="O817" s="114"/>
    </row>
    <row r="818" spans="1:15" ht="15.75" customHeight="1" x14ac:dyDescent="0.25">
      <c r="A818" s="109"/>
      <c r="B818" s="136"/>
      <c r="C818" s="109"/>
      <c r="D818" s="72" t="s">
        <v>344</v>
      </c>
      <c r="E818" s="58" t="s">
        <v>6</v>
      </c>
      <c r="F818" s="67"/>
      <c r="G818" s="58"/>
      <c r="H818" s="64"/>
      <c r="I818" s="109"/>
      <c r="J818" s="109"/>
      <c r="K818" s="114"/>
      <c r="L818" s="114"/>
      <c r="M818" s="114"/>
      <c r="N818" s="114"/>
      <c r="O818" s="114"/>
    </row>
    <row r="819" spans="1:15" ht="30" customHeight="1" x14ac:dyDescent="0.25">
      <c r="A819" s="109">
        <f>A816+1</f>
        <v>198</v>
      </c>
      <c r="B819" s="136" t="s">
        <v>1565</v>
      </c>
      <c r="C819" s="109">
        <v>3</v>
      </c>
      <c r="D819" s="72" t="s">
        <v>2137</v>
      </c>
      <c r="E819" s="58" t="s">
        <v>3</v>
      </c>
      <c r="F819" s="67"/>
      <c r="G819" s="74"/>
      <c r="H819" s="64"/>
      <c r="I819" s="109"/>
      <c r="J819" s="109"/>
      <c r="K819" s="114">
        <v>72952</v>
      </c>
      <c r="L819" s="114">
        <v>54</v>
      </c>
      <c r="M819" s="114">
        <f>K819*L819</f>
        <v>3939408</v>
      </c>
      <c r="N819" s="114">
        <f>M819*35%</f>
        <v>1378792.7999999998</v>
      </c>
      <c r="O819" s="114">
        <f>N819/M819*100</f>
        <v>35</v>
      </c>
    </row>
    <row r="820" spans="1:15" x14ac:dyDescent="0.25">
      <c r="A820" s="109"/>
      <c r="B820" s="136"/>
      <c r="C820" s="109"/>
      <c r="D820" s="72" t="s">
        <v>345</v>
      </c>
      <c r="E820" s="58" t="s">
        <v>4</v>
      </c>
      <c r="F820" s="67"/>
      <c r="G820" s="74"/>
      <c r="H820" s="64"/>
      <c r="I820" s="109"/>
      <c r="J820" s="109"/>
      <c r="K820" s="114"/>
      <c r="L820" s="114"/>
      <c r="M820" s="114"/>
      <c r="N820" s="114"/>
      <c r="O820" s="114"/>
    </row>
    <row r="821" spans="1:15" ht="30" x14ac:dyDescent="0.25">
      <c r="A821" s="109"/>
      <c r="B821" s="136"/>
      <c r="C821" s="109"/>
      <c r="D821" s="72" t="s">
        <v>346</v>
      </c>
      <c r="E821" s="58" t="s">
        <v>5</v>
      </c>
      <c r="F821" s="67"/>
      <c r="G821" s="58"/>
      <c r="H821" s="64"/>
      <c r="I821" s="109"/>
      <c r="J821" s="109"/>
      <c r="K821" s="114"/>
      <c r="L821" s="114"/>
      <c r="M821" s="114"/>
      <c r="N821" s="114"/>
      <c r="O821" s="114"/>
    </row>
    <row r="822" spans="1:15" ht="19.5" customHeight="1" x14ac:dyDescent="0.25">
      <c r="A822" s="109">
        <f>A819+1</f>
        <v>199</v>
      </c>
      <c r="B822" s="136" t="s">
        <v>1566</v>
      </c>
      <c r="C822" s="109">
        <v>3</v>
      </c>
      <c r="D822" s="72" t="s">
        <v>2138</v>
      </c>
      <c r="E822" s="58" t="s">
        <v>3</v>
      </c>
      <c r="F822" s="67"/>
      <c r="G822" s="74"/>
      <c r="H822" s="64"/>
      <c r="I822" s="109"/>
      <c r="J822" s="109"/>
      <c r="K822" s="114">
        <v>72952</v>
      </c>
      <c r="L822" s="114">
        <v>54</v>
      </c>
      <c r="M822" s="114">
        <f>K822*L822</f>
        <v>3939408</v>
      </c>
      <c r="N822" s="114">
        <f>M822*35%</f>
        <v>1378792.7999999998</v>
      </c>
      <c r="O822" s="114">
        <f>N822/M822*100</f>
        <v>35</v>
      </c>
    </row>
    <row r="823" spans="1:15" x14ac:dyDescent="0.25">
      <c r="A823" s="109"/>
      <c r="B823" s="136"/>
      <c r="C823" s="109"/>
      <c r="D823" s="72" t="s">
        <v>347</v>
      </c>
      <c r="E823" s="58" t="s">
        <v>4</v>
      </c>
      <c r="F823" s="67"/>
      <c r="G823" s="74"/>
      <c r="H823" s="64"/>
      <c r="I823" s="109"/>
      <c r="J823" s="109"/>
      <c r="K823" s="114"/>
      <c r="L823" s="114"/>
      <c r="M823" s="114"/>
      <c r="N823" s="114"/>
      <c r="O823" s="114"/>
    </row>
    <row r="824" spans="1:15" x14ac:dyDescent="0.25">
      <c r="A824" s="109"/>
      <c r="B824" s="136"/>
      <c r="C824" s="109"/>
      <c r="D824" s="72" t="s">
        <v>348</v>
      </c>
      <c r="E824" s="58" t="s">
        <v>6</v>
      </c>
      <c r="F824" s="67"/>
      <c r="G824" s="58"/>
      <c r="H824" s="64"/>
      <c r="I824" s="109"/>
      <c r="J824" s="109"/>
      <c r="K824" s="114"/>
      <c r="L824" s="114"/>
      <c r="M824" s="114"/>
      <c r="N824" s="114"/>
      <c r="O824" s="114"/>
    </row>
    <row r="825" spans="1:15" ht="30" x14ac:dyDescent="0.25">
      <c r="A825" s="109">
        <f>A822+1</f>
        <v>200</v>
      </c>
      <c r="B825" s="136" t="s">
        <v>1567</v>
      </c>
      <c r="C825" s="109">
        <v>3</v>
      </c>
      <c r="D825" s="72" t="s">
        <v>2139</v>
      </c>
      <c r="E825" s="58" t="s">
        <v>7</v>
      </c>
      <c r="F825" s="67"/>
      <c r="G825" s="74"/>
      <c r="H825" s="64"/>
      <c r="I825" s="109"/>
      <c r="J825" s="109"/>
      <c r="K825" s="114">
        <v>72952</v>
      </c>
      <c r="L825" s="114">
        <v>54</v>
      </c>
      <c r="M825" s="114">
        <f>K825*L825</f>
        <v>3939408</v>
      </c>
      <c r="N825" s="114">
        <f>M825*35%</f>
        <v>1378792.7999999998</v>
      </c>
      <c r="O825" s="114">
        <f>N825/M825*100</f>
        <v>35</v>
      </c>
    </row>
    <row r="826" spans="1:15" x14ac:dyDescent="0.25">
      <c r="A826" s="109"/>
      <c r="B826" s="136"/>
      <c r="C826" s="109"/>
      <c r="D826" s="72" t="s">
        <v>349</v>
      </c>
      <c r="E826" s="58" t="s">
        <v>6</v>
      </c>
      <c r="F826" s="67"/>
      <c r="G826" s="58"/>
      <c r="H826" s="64"/>
      <c r="I826" s="109"/>
      <c r="J826" s="109"/>
      <c r="K826" s="114"/>
      <c r="L826" s="114"/>
      <c r="M826" s="114"/>
      <c r="N826" s="114"/>
      <c r="O826" s="114"/>
    </row>
    <row r="827" spans="1:15" ht="30" x14ac:dyDescent="0.25">
      <c r="A827" s="109"/>
      <c r="B827" s="136"/>
      <c r="C827" s="109"/>
      <c r="D827" s="72" t="s">
        <v>350</v>
      </c>
      <c r="E827" s="58" t="s">
        <v>5</v>
      </c>
      <c r="F827" s="67"/>
      <c r="G827" s="58"/>
      <c r="H827" s="64"/>
      <c r="I827" s="109"/>
      <c r="J827" s="109"/>
      <c r="K827" s="114"/>
      <c r="L827" s="114"/>
      <c r="M827" s="114"/>
      <c r="N827" s="114"/>
      <c r="O827" s="114"/>
    </row>
    <row r="828" spans="1:15" ht="18" customHeight="1" x14ac:dyDescent="0.25">
      <c r="A828" s="109">
        <f>A825+1</f>
        <v>201</v>
      </c>
      <c r="B828" s="136" t="s">
        <v>1568</v>
      </c>
      <c r="C828" s="109">
        <v>4</v>
      </c>
      <c r="D828" s="72" t="s">
        <v>2140</v>
      </c>
      <c r="E828" s="58" t="s">
        <v>4</v>
      </c>
      <c r="F828" s="67"/>
      <c r="G828" s="74"/>
      <c r="H828" s="64"/>
      <c r="I828" s="109"/>
      <c r="J828" s="109"/>
      <c r="K828" s="114">
        <v>72952</v>
      </c>
      <c r="L828" s="114">
        <v>72</v>
      </c>
      <c r="M828" s="114">
        <f>K828*L828</f>
        <v>5252544</v>
      </c>
      <c r="N828" s="114">
        <f>M828*35%</f>
        <v>1838390.4</v>
      </c>
      <c r="O828" s="114">
        <f>N828/M828*100</f>
        <v>35</v>
      </c>
    </row>
    <row r="829" spans="1:15" x14ac:dyDescent="0.25">
      <c r="A829" s="109"/>
      <c r="B829" s="136"/>
      <c r="C829" s="109"/>
      <c r="D829" s="72" t="s">
        <v>351</v>
      </c>
      <c r="E829" s="58" t="s">
        <v>3</v>
      </c>
      <c r="F829" s="67"/>
      <c r="G829" s="74"/>
      <c r="H829" s="64"/>
      <c r="I829" s="109"/>
      <c r="J829" s="109"/>
      <c r="K829" s="114"/>
      <c r="L829" s="114"/>
      <c r="M829" s="114"/>
      <c r="N829" s="114"/>
      <c r="O829" s="114"/>
    </row>
    <row r="830" spans="1:15" x14ac:dyDescent="0.25">
      <c r="A830" s="109"/>
      <c r="B830" s="136"/>
      <c r="C830" s="109"/>
      <c r="D830" s="72" t="s">
        <v>352</v>
      </c>
      <c r="E830" s="58" t="s">
        <v>6</v>
      </c>
      <c r="F830" s="67"/>
      <c r="G830" s="58"/>
      <c r="H830" s="64"/>
      <c r="I830" s="109"/>
      <c r="J830" s="109"/>
      <c r="K830" s="114"/>
      <c r="L830" s="114"/>
      <c r="M830" s="114"/>
      <c r="N830" s="114"/>
      <c r="O830" s="114"/>
    </row>
    <row r="831" spans="1:15" ht="30" x14ac:dyDescent="0.25">
      <c r="A831" s="109"/>
      <c r="B831" s="136"/>
      <c r="C831" s="109"/>
      <c r="D831" s="72" t="s">
        <v>353</v>
      </c>
      <c r="E831" s="58" t="s">
        <v>5</v>
      </c>
      <c r="F831" s="67"/>
      <c r="G831" s="58"/>
      <c r="H831" s="64"/>
      <c r="I831" s="109"/>
      <c r="J831" s="109"/>
      <c r="K831" s="114"/>
      <c r="L831" s="114"/>
      <c r="M831" s="114"/>
      <c r="N831" s="114"/>
      <c r="O831" s="114"/>
    </row>
    <row r="832" spans="1:15" ht="28.5" customHeight="1" x14ac:dyDescent="0.25">
      <c r="A832" s="109">
        <f>A828+1</f>
        <v>202</v>
      </c>
      <c r="B832" s="136" t="s">
        <v>1569</v>
      </c>
      <c r="C832" s="109">
        <v>3</v>
      </c>
      <c r="D832" s="72" t="s">
        <v>2141</v>
      </c>
      <c r="E832" s="58" t="s">
        <v>4</v>
      </c>
      <c r="F832" s="67"/>
      <c r="G832" s="74"/>
      <c r="H832" s="64"/>
      <c r="I832" s="109"/>
      <c r="J832" s="109"/>
      <c r="K832" s="114">
        <v>72952</v>
      </c>
      <c r="L832" s="114">
        <v>54</v>
      </c>
      <c r="M832" s="114">
        <f>K832*L832</f>
        <v>3939408</v>
      </c>
      <c r="N832" s="114">
        <f>M832*35%</f>
        <v>1378792.7999999998</v>
      </c>
      <c r="O832" s="114">
        <f>N832/M832*100</f>
        <v>35</v>
      </c>
    </row>
    <row r="833" spans="1:15" ht="30" x14ac:dyDescent="0.25">
      <c r="A833" s="109"/>
      <c r="B833" s="136"/>
      <c r="C833" s="109"/>
      <c r="D833" s="72" t="s">
        <v>354</v>
      </c>
      <c r="E833" s="58" t="s">
        <v>3</v>
      </c>
      <c r="F833" s="67"/>
      <c r="G833" s="74"/>
      <c r="H833" s="64"/>
      <c r="I833" s="109"/>
      <c r="J833" s="109"/>
      <c r="K833" s="114"/>
      <c r="L833" s="114"/>
      <c r="M833" s="114"/>
      <c r="N833" s="114"/>
      <c r="O833" s="114"/>
    </row>
    <row r="834" spans="1:15" x14ac:dyDescent="0.25">
      <c r="A834" s="109"/>
      <c r="B834" s="136"/>
      <c r="C834" s="109"/>
      <c r="D834" s="72" t="s">
        <v>355</v>
      </c>
      <c r="E834" s="58" t="s">
        <v>6</v>
      </c>
      <c r="F834" s="67"/>
      <c r="G834" s="58"/>
      <c r="H834" s="64"/>
      <c r="I834" s="109"/>
      <c r="J834" s="109"/>
      <c r="K834" s="114"/>
      <c r="L834" s="114"/>
      <c r="M834" s="114"/>
      <c r="N834" s="114"/>
      <c r="O834" s="114"/>
    </row>
    <row r="835" spans="1:15" ht="27" customHeight="1" x14ac:dyDescent="0.25">
      <c r="A835" s="109">
        <f>A832+1</f>
        <v>203</v>
      </c>
      <c r="B835" s="136" t="s">
        <v>1570</v>
      </c>
      <c r="C835" s="109">
        <v>4</v>
      </c>
      <c r="D835" s="72" t="s">
        <v>2142</v>
      </c>
      <c r="E835" s="58" t="s">
        <v>4</v>
      </c>
      <c r="F835" s="67"/>
      <c r="G835" s="74"/>
      <c r="H835" s="64"/>
      <c r="I835" s="109"/>
      <c r="J835" s="109"/>
      <c r="K835" s="114">
        <v>72952</v>
      </c>
      <c r="L835" s="114">
        <v>72</v>
      </c>
      <c r="M835" s="114">
        <f>K835*L835</f>
        <v>5252544</v>
      </c>
      <c r="N835" s="114">
        <f>M835*35%</f>
        <v>1838390.4</v>
      </c>
      <c r="O835" s="114">
        <f>N835/M835*100</f>
        <v>35</v>
      </c>
    </row>
    <row r="836" spans="1:15" ht="30" x14ac:dyDescent="0.25">
      <c r="A836" s="109"/>
      <c r="B836" s="136"/>
      <c r="C836" s="109"/>
      <c r="D836" s="72" t="s">
        <v>356</v>
      </c>
      <c r="E836" s="58" t="s">
        <v>3</v>
      </c>
      <c r="F836" s="67"/>
      <c r="G836" s="74"/>
      <c r="H836" s="64"/>
      <c r="I836" s="109"/>
      <c r="J836" s="109"/>
      <c r="K836" s="114"/>
      <c r="L836" s="114"/>
      <c r="M836" s="114"/>
      <c r="N836" s="114"/>
      <c r="O836" s="114"/>
    </row>
    <row r="837" spans="1:15" ht="30" x14ac:dyDescent="0.25">
      <c r="A837" s="109"/>
      <c r="B837" s="136"/>
      <c r="C837" s="109"/>
      <c r="D837" s="72" t="s">
        <v>357</v>
      </c>
      <c r="E837" s="58" t="s">
        <v>5</v>
      </c>
      <c r="F837" s="67"/>
      <c r="G837" s="58"/>
      <c r="H837" s="64"/>
      <c r="I837" s="109"/>
      <c r="J837" s="109"/>
      <c r="K837" s="114"/>
      <c r="L837" s="114"/>
      <c r="M837" s="114"/>
      <c r="N837" s="114"/>
      <c r="O837" s="114"/>
    </row>
    <row r="838" spans="1:15" ht="30" x14ac:dyDescent="0.25">
      <c r="A838" s="109"/>
      <c r="B838" s="136"/>
      <c r="C838" s="109"/>
      <c r="D838" s="72" t="s">
        <v>358</v>
      </c>
      <c r="E838" s="58" t="s">
        <v>5</v>
      </c>
      <c r="F838" s="67"/>
      <c r="G838" s="58"/>
      <c r="H838" s="64"/>
      <c r="I838" s="109"/>
      <c r="J838" s="109"/>
      <c r="K838" s="114"/>
      <c r="L838" s="114"/>
      <c r="M838" s="114"/>
      <c r="N838" s="114"/>
      <c r="O838" s="114"/>
    </row>
    <row r="839" spans="1:15" ht="18" customHeight="1" x14ac:dyDescent="0.25">
      <c r="A839" s="109">
        <f>A835+1</f>
        <v>204</v>
      </c>
      <c r="B839" s="136" t="s">
        <v>1571</v>
      </c>
      <c r="C839" s="109">
        <v>4</v>
      </c>
      <c r="D839" s="72" t="s">
        <v>2143</v>
      </c>
      <c r="E839" s="58" t="s">
        <v>4</v>
      </c>
      <c r="F839" s="67"/>
      <c r="G839" s="74"/>
      <c r="H839" s="64"/>
      <c r="I839" s="109"/>
      <c r="J839" s="109"/>
      <c r="K839" s="114">
        <v>72952</v>
      </c>
      <c r="L839" s="114">
        <v>72</v>
      </c>
      <c r="M839" s="114">
        <f>K839*L839</f>
        <v>5252544</v>
      </c>
      <c r="N839" s="114">
        <f>M839*35%</f>
        <v>1838390.4</v>
      </c>
      <c r="O839" s="114">
        <f>N839/M839*100</f>
        <v>35</v>
      </c>
    </row>
    <row r="840" spans="1:15" ht="27.75" customHeight="1" x14ac:dyDescent="0.25">
      <c r="A840" s="109"/>
      <c r="B840" s="136"/>
      <c r="C840" s="109"/>
      <c r="D840" s="72" t="s">
        <v>359</v>
      </c>
      <c r="E840" s="58" t="s">
        <v>3</v>
      </c>
      <c r="F840" s="67"/>
      <c r="G840" s="74"/>
      <c r="H840" s="64"/>
      <c r="I840" s="109"/>
      <c r="J840" s="109"/>
      <c r="K840" s="114"/>
      <c r="L840" s="114"/>
      <c r="M840" s="114"/>
      <c r="N840" s="114"/>
      <c r="O840" s="114"/>
    </row>
    <row r="841" spans="1:15" x14ac:dyDescent="0.25">
      <c r="A841" s="109"/>
      <c r="B841" s="136"/>
      <c r="C841" s="109"/>
      <c r="D841" s="72" t="s">
        <v>360</v>
      </c>
      <c r="E841" s="58" t="s">
        <v>6</v>
      </c>
      <c r="F841" s="67"/>
      <c r="G841" s="58"/>
      <c r="H841" s="64"/>
      <c r="I841" s="109"/>
      <c r="J841" s="109"/>
      <c r="K841" s="114"/>
      <c r="L841" s="114"/>
      <c r="M841" s="114"/>
      <c r="N841" s="114"/>
      <c r="O841" s="114"/>
    </row>
    <row r="842" spans="1:15" ht="15.75" customHeight="1" x14ac:dyDescent="0.25">
      <c r="A842" s="109"/>
      <c r="B842" s="136"/>
      <c r="C842" s="109"/>
      <c r="D842" s="72" t="s">
        <v>361</v>
      </c>
      <c r="E842" s="58" t="s">
        <v>6</v>
      </c>
      <c r="F842" s="67"/>
      <c r="G842" s="58"/>
      <c r="H842" s="64"/>
      <c r="I842" s="109"/>
      <c r="J842" s="109"/>
      <c r="K842" s="114"/>
      <c r="L842" s="114"/>
      <c r="M842" s="114"/>
      <c r="N842" s="114"/>
      <c r="O842" s="114"/>
    </row>
    <row r="843" spans="1:15" ht="18" customHeight="1" x14ac:dyDescent="0.25">
      <c r="A843" s="109">
        <f>SUM(A839+1)</f>
        <v>205</v>
      </c>
      <c r="B843" s="136" t="s">
        <v>1572</v>
      </c>
      <c r="C843" s="109">
        <v>3</v>
      </c>
      <c r="D843" s="72" t="s">
        <v>2144</v>
      </c>
      <c r="E843" s="58" t="s">
        <v>3</v>
      </c>
      <c r="F843" s="67"/>
      <c r="G843" s="74"/>
      <c r="H843" s="64"/>
      <c r="I843" s="109"/>
      <c r="J843" s="109"/>
      <c r="K843" s="114">
        <v>72952</v>
      </c>
      <c r="L843" s="114">
        <v>54</v>
      </c>
      <c r="M843" s="114">
        <f>K843*L843</f>
        <v>3939408</v>
      </c>
      <c r="N843" s="114">
        <f>M843*35%</f>
        <v>1378792.7999999998</v>
      </c>
      <c r="O843" s="114">
        <f>N843/M843*100</f>
        <v>35</v>
      </c>
    </row>
    <row r="844" spans="1:15" x14ac:dyDescent="0.25">
      <c r="A844" s="109"/>
      <c r="B844" s="136"/>
      <c r="C844" s="109"/>
      <c r="D844" s="72" t="s">
        <v>362</v>
      </c>
      <c r="E844" s="58" t="s">
        <v>4</v>
      </c>
      <c r="F844" s="67"/>
      <c r="G844" s="74"/>
      <c r="H844" s="64"/>
      <c r="I844" s="109"/>
      <c r="J844" s="109"/>
      <c r="K844" s="114"/>
      <c r="L844" s="114"/>
      <c r="M844" s="114"/>
      <c r="N844" s="114"/>
      <c r="O844" s="114"/>
    </row>
    <row r="845" spans="1:15" x14ac:dyDescent="0.25">
      <c r="A845" s="109"/>
      <c r="B845" s="136"/>
      <c r="C845" s="109"/>
      <c r="D845" s="72" t="s">
        <v>363</v>
      </c>
      <c r="E845" s="58" t="s">
        <v>6</v>
      </c>
      <c r="F845" s="67"/>
      <c r="G845" s="58"/>
      <c r="H845" s="64"/>
      <c r="I845" s="109"/>
      <c r="J845" s="109"/>
      <c r="K845" s="114"/>
      <c r="L845" s="114"/>
      <c r="M845" s="114"/>
      <c r="N845" s="114"/>
      <c r="O845" s="114"/>
    </row>
    <row r="846" spans="1:15" ht="20.25" customHeight="1" x14ac:dyDescent="0.25">
      <c r="A846" s="109">
        <f>A843+1</f>
        <v>206</v>
      </c>
      <c r="B846" s="136" t="s">
        <v>1573</v>
      </c>
      <c r="C846" s="109">
        <v>3</v>
      </c>
      <c r="D846" s="72" t="s">
        <v>2145</v>
      </c>
      <c r="E846" s="58" t="s">
        <v>3</v>
      </c>
      <c r="F846" s="67"/>
      <c r="G846" s="74"/>
      <c r="H846" s="64"/>
      <c r="I846" s="109"/>
      <c r="J846" s="109"/>
      <c r="K846" s="114">
        <v>72952</v>
      </c>
      <c r="L846" s="114">
        <v>54</v>
      </c>
      <c r="M846" s="114">
        <f>K846*L846</f>
        <v>3939408</v>
      </c>
      <c r="N846" s="114">
        <f>M846*35%</f>
        <v>1378792.7999999998</v>
      </c>
      <c r="O846" s="114">
        <f>N846/M846*100</f>
        <v>35</v>
      </c>
    </row>
    <row r="847" spans="1:15" ht="30" x14ac:dyDescent="0.25">
      <c r="A847" s="109"/>
      <c r="B847" s="136"/>
      <c r="C847" s="109"/>
      <c r="D847" s="72" t="s">
        <v>364</v>
      </c>
      <c r="E847" s="58" t="s">
        <v>4</v>
      </c>
      <c r="F847" s="67"/>
      <c r="G847" s="74"/>
      <c r="H847" s="64"/>
      <c r="I847" s="109"/>
      <c r="J847" s="109"/>
      <c r="K847" s="114"/>
      <c r="L847" s="114"/>
      <c r="M847" s="114"/>
      <c r="N847" s="114"/>
      <c r="O847" s="114"/>
    </row>
    <row r="848" spans="1:15" x14ac:dyDescent="0.25">
      <c r="A848" s="109"/>
      <c r="B848" s="136"/>
      <c r="C848" s="109"/>
      <c r="D848" s="72" t="s">
        <v>365</v>
      </c>
      <c r="E848" s="58" t="s">
        <v>6</v>
      </c>
      <c r="F848" s="67"/>
      <c r="G848" s="58"/>
      <c r="H848" s="64"/>
      <c r="I848" s="109"/>
      <c r="J848" s="109"/>
      <c r="K848" s="114"/>
      <c r="L848" s="114"/>
      <c r="M848" s="114"/>
      <c r="N848" s="114"/>
      <c r="O848" s="114"/>
    </row>
    <row r="849" spans="1:15" ht="20.25" customHeight="1" x14ac:dyDescent="0.25">
      <c r="A849" s="109">
        <f>A846+1</f>
        <v>207</v>
      </c>
      <c r="B849" s="136" t="s">
        <v>1574</v>
      </c>
      <c r="C849" s="109">
        <v>4</v>
      </c>
      <c r="D849" s="72" t="s">
        <v>2146</v>
      </c>
      <c r="E849" s="58" t="s">
        <v>3</v>
      </c>
      <c r="F849" s="67"/>
      <c r="G849" s="74"/>
      <c r="H849" s="64"/>
      <c r="I849" s="109"/>
      <c r="J849" s="109"/>
      <c r="K849" s="114">
        <v>72952</v>
      </c>
      <c r="L849" s="114">
        <v>72</v>
      </c>
      <c r="M849" s="114">
        <f>K849*L849</f>
        <v>5252544</v>
      </c>
      <c r="N849" s="114">
        <f>M849*35%</f>
        <v>1838390.4</v>
      </c>
      <c r="O849" s="114">
        <f>N849/M849*100</f>
        <v>35</v>
      </c>
    </row>
    <row r="850" spans="1:15" ht="30" x14ac:dyDescent="0.25">
      <c r="A850" s="109"/>
      <c r="B850" s="136"/>
      <c r="C850" s="109"/>
      <c r="D850" s="72" t="s">
        <v>366</v>
      </c>
      <c r="E850" s="58" t="s">
        <v>4</v>
      </c>
      <c r="F850" s="67"/>
      <c r="G850" s="74"/>
      <c r="H850" s="64"/>
      <c r="I850" s="109"/>
      <c r="J850" s="109"/>
      <c r="K850" s="114"/>
      <c r="L850" s="114"/>
      <c r="M850" s="114"/>
      <c r="N850" s="114"/>
      <c r="O850" s="114"/>
    </row>
    <row r="851" spans="1:15" x14ac:dyDescent="0.25">
      <c r="A851" s="109"/>
      <c r="B851" s="136"/>
      <c r="C851" s="109"/>
      <c r="D851" s="72" t="s">
        <v>367</v>
      </c>
      <c r="E851" s="58" t="s">
        <v>5</v>
      </c>
      <c r="F851" s="67"/>
      <c r="G851" s="58"/>
      <c r="H851" s="64"/>
      <c r="I851" s="109"/>
      <c r="J851" s="109"/>
      <c r="K851" s="114"/>
      <c r="L851" s="114"/>
      <c r="M851" s="114"/>
      <c r="N851" s="114"/>
      <c r="O851" s="114"/>
    </row>
    <row r="852" spans="1:15" x14ac:dyDescent="0.25">
      <c r="A852" s="109"/>
      <c r="B852" s="136"/>
      <c r="C852" s="109"/>
      <c r="D852" s="72" t="s">
        <v>368</v>
      </c>
      <c r="E852" s="58" t="s">
        <v>5</v>
      </c>
      <c r="F852" s="67"/>
      <c r="G852" s="58"/>
      <c r="H852" s="64"/>
      <c r="I852" s="109"/>
      <c r="J852" s="109"/>
      <c r="K852" s="114"/>
      <c r="L852" s="114"/>
      <c r="M852" s="114"/>
      <c r="N852" s="114"/>
      <c r="O852" s="114"/>
    </row>
    <row r="853" spans="1:15" ht="19.5" customHeight="1" x14ac:dyDescent="0.25">
      <c r="A853" s="109">
        <f>A849+1</f>
        <v>208</v>
      </c>
      <c r="B853" s="136" t="s">
        <v>1575</v>
      </c>
      <c r="C853" s="109">
        <v>3</v>
      </c>
      <c r="D853" s="72" t="s">
        <v>2147</v>
      </c>
      <c r="E853" s="58" t="s">
        <v>3</v>
      </c>
      <c r="F853" s="67"/>
      <c r="G853" s="74"/>
      <c r="H853" s="64"/>
      <c r="I853" s="109"/>
      <c r="J853" s="109"/>
      <c r="K853" s="114">
        <v>72952</v>
      </c>
      <c r="L853" s="114">
        <v>54</v>
      </c>
      <c r="M853" s="114">
        <f>K853*L853</f>
        <v>3939408</v>
      </c>
      <c r="N853" s="114">
        <f>M853*35%</f>
        <v>1378792.7999999998</v>
      </c>
      <c r="O853" s="114">
        <f>N853/M853*100</f>
        <v>35</v>
      </c>
    </row>
    <row r="854" spans="1:15" ht="30" x14ac:dyDescent="0.25">
      <c r="A854" s="109"/>
      <c r="B854" s="136"/>
      <c r="C854" s="109"/>
      <c r="D854" s="72" t="s">
        <v>369</v>
      </c>
      <c r="E854" s="58" t="s">
        <v>4</v>
      </c>
      <c r="F854" s="67"/>
      <c r="G854" s="74"/>
      <c r="H854" s="64"/>
      <c r="I854" s="109"/>
      <c r="J854" s="109"/>
      <c r="K854" s="114"/>
      <c r="L854" s="114"/>
      <c r="M854" s="114"/>
      <c r="N854" s="114"/>
      <c r="O854" s="114"/>
    </row>
    <row r="855" spans="1:15" ht="18" customHeight="1" x14ac:dyDescent="0.25">
      <c r="A855" s="109"/>
      <c r="B855" s="136"/>
      <c r="C855" s="109"/>
      <c r="D855" s="72" t="s">
        <v>370</v>
      </c>
      <c r="E855" s="58" t="s">
        <v>5</v>
      </c>
      <c r="F855" s="67"/>
      <c r="G855" s="58"/>
      <c r="H855" s="64"/>
      <c r="I855" s="109"/>
      <c r="J855" s="109"/>
      <c r="K855" s="114"/>
      <c r="L855" s="114"/>
      <c r="M855" s="114"/>
      <c r="N855" s="114"/>
      <c r="O855" s="114"/>
    </row>
    <row r="856" spans="1:15" ht="16.5" customHeight="1" x14ac:dyDescent="0.25">
      <c r="A856" s="109">
        <f>A853+1</f>
        <v>209</v>
      </c>
      <c r="B856" s="136" t="s">
        <v>1576</v>
      </c>
      <c r="C856" s="109">
        <v>3</v>
      </c>
      <c r="D856" s="72" t="s">
        <v>2148</v>
      </c>
      <c r="E856" s="58" t="s">
        <v>3</v>
      </c>
      <c r="F856" s="67"/>
      <c r="G856" s="74"/>
      <c r="H856" s="64"/>
      <c r="I856" s="109"/>
      <c r="J856" s="109"/>
      <c r="K856" s="114">
        <v>72952</v>
      </c>
      <c r="L856" s="114">
        <v>54</v>
      </c>
      <c r="M856" s="114">
        <f>K856*L856</f>
        <v>3939408</v>
      </c>
      <c r="N856" s="114">
        <f>M856*35%</f>
        <v>1378792.7999999998</v>
      </c>
      <c r="O856" s="114">
        <f>N856/M856*100</f>
        <v>35</v>
      </c>
    </row>
    <row r="857" spans="1:15" x14ac:dyDescent="0.25">
      <c r="A857" s="109"/>
      <c r="B857" s="136"/>
      <c r="C857" s="109"/>
      <c r="D857" s="72" t="s">
        <v>371</v>
      </c>
      <c r="E857" s="58" t="s">
        <v>4</v>
      </c>
      <c r="F857" s="67"/>
      <c r="G857" s="74"/>
      <c r="H857" s="64"/>
      <c r="I857" s="109"/>
      <c r="J857" s="109"/>
      <c r="K857" s="114"/>
      <c r="L857" s="114"/>
      <c r="M857" s="114"/>
      <c r="N857" s="114"/>
      <c r="O857" s="114"/>
    </row>
    <row r="858" spans="1:15" x14ac:dyDescent="0.25">
      <c r="A858" s="109"/>
      <c r="B858" s="136"/>
      <c r="C858" s="109"/>
      <c r="D858" s="72" t="s">
        <v>372</v>
      </c>
      <c r="E858" s="58" t="s">
        <v>6</v>
      </c>
      <c r="F858" s="67"/>
      <c r="G858" s="58"/>
      <c r="H858" s="64"/>
      <c r="I858" s="109"/>
      <c r="J858" s="109"/>
      <c r="K858" s="114"/>
      <c r="L858" s="114"/>
      <c r="M858" s="114"/>
      <c r="N858" s="114"/>
      <c r="O858" s="114"/>
    </row>
    <row r="859" spans="1:15" ht="30" customHeight="1" x14ac:dyDescent="0.25">
      <c r="A859" s="109">
        <f>A856+1</f>
        <v>210</v>
      </c>
      <c r="B859" s="136" t="s">
        <v>1577</v>
      </c>
      <c r="C859" s="109">
        <v>4</v>
      </c>
      <c r="D859" s="72" t="s">
        <v>2149</v>
      </c>
      <c r="E859" s="58" t="s">
        <v>4</v>
      </c>
      <c r="F859" s="67"/>
      <c r="G859" s="74"/>
      <c r="H859" s="64"/>
      <c r="I859" s="109"/>
      <c r="J859" s="109"/>
      <c r="K859" s="114">
        <v>72952</v>
      </c>
      <c r="L859" s="114">
        <v>72</v>
      </c>
      <c r="M859" s="114">
        <f>K859*L859</f>
        <v>5252544</v>
      </c>
      <c r="N859" s="114">
        <f>M859*35%</f>
        <v>1838390.4</v>
      </c>
      <c r="O859" s="114">
        <f>N859/M859*100</f>
        <v>35</v>
      </c>
    </row>
    <row r="860" spans="1:15" ht="30" x14ac:dyDescent="0.25">
      <c r="A860" s="109"/>
      <c r="B860" s="136"/>
      <c r="C860" s="109"/>
      <c r="D860" s="72" t="s">
        <v>373</v>
      </c>
      <c r="E860" s="58" t="s">
        <v>3</v>
      </c>
      <c r="F860" s="67"/>
      <c r="G860" s="74"/>
      <c r="H860" s="64"/>
      <c r="I860" s="109"/>
      <c r="J860" s="109"/>
      <c r="K860" s="114"/>
      <c r="L860" s="114"/>
      <c r="M860" s="114"/>
      <c r="N860" s="114"/>
      <c r="O860" s="114"/>
    </row>
    <row r="861" spans="1:15" x14ac:dyDescent="0.25">
      <c r="A861" s="109"/>
      <c r="B861" s="136"/>
      <c r="C861" s="109"/>
      <c r="D861" s="72" t="s">
        <v>374</v>
      </c>
      <c r="E861" s="58" t="s">
        <v>6</v>
      </c>
      <c r="F861" s="67"/>
      <c r="G861" s="58"/>
      <c r="H861" s="64"/>
      <c r="I861" s="109"/>
      <c r="J861" s="109"/>
      <c r="K861" s="114"/>
      <c r="L861" s="114"/>
      <c r="M861" s="114"/>
      <c r="N861" s="114"/>
      <c r="O861" s="114"/>
    </row>
    <row r="862" spans="1:15" ht="30" x14ac:dyDescent="0.25">
      <c r="A862" s="109"/>
      <c r="B862" s="136"/>
      <c r="C862" s="109"/>
      <c r="D862" s="72" t="s">
        <v>375</v>
      </c>
      <c r="E862" s="58" t="s">
        <v>6</v>
      </c>
      <c r="F862" s="67"/>
      <c r="G862" s="58"/>
      <c r="H862" s="64"/>
      <c r="I862" s="109"/>
      <c r="J862" s="109"/>
      <c r="K862" s="114"/>
      <c r="L862" s="114"/>
      <c r="M862" s="114"/>
      <c r="N862" s="114"/>
      <c r="O862" s="114"/>
    </row>
    <row r="863" spans="1:15" ht="31.5" customHeight="1" x14ac:dyDescent="0.25">
      <c r="A863" s="109">
        <f>A859+1</f>
        <v>211</v>
      </c>
      <c r="B863" s="136" t="s">
        <v>1578</v>
      </c>
      <c r="C863" s="109">
        <v>3</v>
      </c>
      <c r="D863" s="72" t="s">
        <v>2150</v>
      </c>
      <c r="E863" s="58" t="s">
        <v>3</v>
      </c>
      <c r="F863" s="67"/>
      <c r="G863" s="74"/>
      <c r="H863" s="64"/>
      <c r="I863" s="109"/>
      <c r="J863" s="109"/>
      <c r="K863" s="114">
        <v>72952</v>
      </c>
      <c r="L863" s="114">
        <v>54</v>
      </c>
      <c r="M863" s="114">
        <f>K863*L863</f>
        <v>3939408</v>
      </c>
      <c r="N863" s="114">
        <f>M863*35%</f>
        <v>1378792.7999999998</v>
      </c>
      <c r="O863" s="114">
        <f>N863/M863*100</f>
        <v>35</v>
      </c>
    </row>
    <row r="864" spans="1:15" ht="17.25" customHeight="1" x14ac:dyDescent="0.25">
      <c r="A864" s="109"/>
      <c r="B864" s="136"/>
      <c r="C864" s="109"/>
      <c r="D864" s="72" t="s">
        <v>376</v>
      </c>
      <c r="E864" s="58" t="s">
        <v>4</v>
      </c>
      <c r="F864" s="67"/>
      <c r="G864" s="74"/>
      <c r="H864" s="64"/>
      <c r="I864" s="109"/>
      <c r="J864" s="109"/>
      <c r="K864" s="114"/>
      <c r="L864" s="114"/>
      <c r="M864" s="114"/>
      <c r="N864" s="114"/>
      <c r="O864" s="114"/>
    </row>
    <row r="865" spans="1:15" ht="15.75" customHeight="1" x14ac:dyDescent="0.25">
      <c r="A865" s="109"/>
      <c r="B865" s="136"/>
      <c r="C865" s="109"/>
      <c r="D865" s="72" t="s">
        <v>377</v>
      </c>
      <c r="E865" s="58" t="s">
        <v>6</v>
      </c>
      <c r="F865" s="67"/>
      <c r="G865" s="58"/>
      <c r="H865" s="64"/>
      <c r="I865" s="109"/>
      <c r="J865" s="109"/>
      <c r="K865" s="114"/>
      <c r="L865" s="114"/>
      <c r="M865" s="114"/>
      <c r="N865" s="114"/>
      <c r="O865" s="114"/>
    </row>
    <row r="866" spans="1:15" ht="28.5" customHeight="1" x14ac:dyDescent="0.25">
      <c r="A866" s="109">
        <f>A863+1</f>
        <v>212</v>
      </c>
      <c r="B866" s="136" t="s">
        <v>1579</v>
      </c>
      <c r="C866" s="109">
        <v>3</v>
      </c>
      <c r="D866" s="72" t="s">
        <v>2151</v>
      </c>
      <c r="E866" s="58" t="s">
        <v>4</v>
      </c>
      <c r="F866" s="67"/>
      <c r="G866" s="74"/>
      <c r="H866" s="64"/>
      <c r="I866" s="109"/>
      <c r="J866" s="109"/>
      <c r="K866" s="114">
        <v>72952</v>
      </c>
      <c r="L866" s="114">
        <v>54</v>
      </c>
      <c r="M866" s="114">
        <f>K866*L866</f>
        <v>3939408</v>
      </c>
      <c r="N866" s="114">
        <f>M866*35%</f>
        <v>1378792.7999999998</v>
      </c>
      <c r="O866" s="114">
        <f>N866/M866*100</f>
        <v>35</v>
      </c>
    </row>
    <row r="867" spans="1:15" ht="30" x14ac:dyDescent="0.25">
      <c r="A867" s="109"/>
      <c r="B867" s="136"/>
      <c r="C867" s="109"/>
      <c r="D867" s="72" t="s">
        <v>378</v>
      </c>
      <c r="E867" s="58" t="s">
        <v>3</v>
      </c>
      <c r="F867" s="67"/>
      <c r="G867" s="74"/>
      <c r="H867" s="64"/>
      <c r="I867" s="109"/>
      <c r="J867" s="109"/>
      <c r="K867" s="114"/>
      <c r="L867" s="114"/>
      <c r="M867" s="114"/>
      <c r="N867" s="114"/>
      <c r="O867" s="114"/>
    </row>
    <row r="868" spans="1:15" ht="30" x14ac:dyDescent="0.25">
      <c r="A868" s="109"/>
      <c r="B868" s="136"/>
      <c r="C868" s="109"/>
      <c r="D868" s="72" t="s">
        <v>379</v>
      </c>
      <c r="E868" s="58" t="s">
        <v>5</v>
      </c>
      <c r="F868" s="67"/>
      <c r="G868" s="58"/>
      <c r="H868" s="64"/>
      <c r="I868" s="109"/>
      <c r="J868" s="109"/>
      <c r="K868" s="114"/>
      <c r="L868" s="114"/>
      <c r="M868" s="114"/>
      <c r="N868" s="114"/>
      <c r="O868" s="114"/>
    </row>
    <row r="869" spans="1:15" ht="33" customHeight="1" x14ac:dyDescent="0.25">
      <c r="A869" s="109">
        <f>A866+1</f>
        <v>213</v>
      </c>
      <c r="B869" s="136" t="s">
        <v>1580</v>
      </c>
      <c r="C869" s="109">
        <v>3</v>
      </c>
      <c r="D869" s="72" t="s">
        <v>2152</v>
      </c>
      <c r="E869" s="58" t="s">
        <v>3</v>
      </c>
      <c r="F869" s="67"/>
      <c r="G869" s="74"/>
      <c r="H869" s="64"/>
      <c r="I869" s="109"/>
      <c r="J869" s="109"/>
      <c r="K869" s="114">
        <v>72952</v>
      </c>
      <c r="L869" s="114">
        <v>54</v>
      </c>
      <c r="M869" s="114">
        <f>K869*L869</f>
        <v>3939408</v>
      </c>
      <c r="N869" s="114">
        <f>M869*35%</f>
        <v>1378792.7999999998</v>
      </c>
      <c r="O869" s="114">
        <f>N869/M869*100</f>
        <v>35</v>
      </c>
    </row>
    <row r="870" spans="1:15" s="1" customFormat="1" ht="30" customHeight="1" x14ac:dyDescent="0.25">
      <c r="A870" s="109"/>
      <c r="B870" s="136"/>
      <c r="C870" s="109"/>
      <c r="D870" s="72" t="s">
        <v>380</v>
      </c>
      <c r="E870" s="58" t="s">
        <v>4</v>
      </c>
      <c r="F870" s="67"/>
      <c r="G870" s="74"/>
      <c r="H870" s="64"/>
      <c r="I870" s="109"/>
      <c r="J870" s="109"/>
      <c r="K870" s="114"/>
      <c r="L870" s="114"/>
      <c r="M870" s="114"/>
      <c r="N870" s="114"/>
      <c r="O870" s="114"/>
    </row>
    <row r="871" spans="1:15" ht="30" x14ac:dyDescent="0.25">
      <c r="A871" s="109"/>
      <c r="B871" s="136"/>
      <c r="C871" s="109"/>
      <c r="D871" s="72" t="s">
        <v>1358</v>
      </c>
      <c r="E871" s="58" t="s">
        <v>6</v>
      </c>
      <c r="F871" s="67"/>
      <c r="G871" s="58"/>
      <c r="H871" s="64"/>
      <c r="I871" s="109"/>
      <c r="J871" s="109"/>
      <c r="K871" s="114"/>
      <c r="L871" s="114"/>
      <c r="M871" s="114"/>
      <c r="N871" s="114"/>
      <c r="O871" s="114"/>
    </row>
    <row r="872" spans="1:15" ht="31.5" customHeight="1" x14ac:dyDescent="0.25">
      <c r="A872" s="109">
        <f>A869+1</f>
        <v>214</v>
      </c>
      <c r="B872" s="136" t="s">
        <v>1581</v>
      </c>
      <c r="C872" s="109">
        <v>3</v>
      </c>
      <c r="D872" s="72" t="s">
        <v>2153</v>
      </c>
      <c r="E872" s="58" t="s">
        <v>4</v>
      </c>
      <c r="F872" s="67"/>
      <c r="G872" s="74"/>
      <c r="H872" s="64"/>
      <c r="I872" s="109"/>
      <c r="J872" s="109"/>
      <c r="K872" s="114">
        <v>72952</v>
      </c>
      <c r="L872" s="114">
        <v>54</v>
      </c>
      <c r="M872" s="114">
        <f>K872*L872</f>
        <v>3939408</v>
      </c>
      <c r="N872" s="114">
        <f>M872*35%</f>
        <v>1378792.7999999998</v>
      </c>
      <c r="O872" s="114">
        <f>N872/M872*100</f>
        <v>35</v>
      </c>
    </row>
    <row r="873" spans="1:15" ht="29.25" customHeight="1" x14ac:dyDescent="0.25">
      <c r="A873" s="109"/>
      <c r="B873" s="136"/>
      <c r="C873" s="109"/>
      <c r="D873" s="72" t="s">
        <v>381</v>
      </c>
      <c r="E873" s="58" t="s">
        <v>3</v>
      </c>
      <c r="F873" s="67"/>
      <c r="G873" s="74"/>
      <c r="H873" s="64"/>
      <c r="I873" s="109"/>
      <c r="J873" s="109"/>
      <c r="K873" s="114"/>
      <c r="L873" s="114"/>
      <c r="M873" s="114"/>
      <c r="N873" s="114"/>
      <c r="O873" s="114"/>
    </row>
    <row r="874" spans="1:15" ht="32.450000000000003" customHeight="1" x14ac:dyDescent="0.25">
      <c r="A874" s="109"/>
      <c r="B874" s="136"/>
      <c r="C874" s="109"/>
      <c r="D874" s="72" t="s">
        <v>382</v>
      </c>
      <c r="E874" s="58" t="s">
        <v>5</v>
      </c>
      <c r="F874" s="67"/>
      <c r="G874" s="58"/>
      <c r="H874" s="64"/>
      <c r="I874" s="109"/>
      <c r="J874" s="109"/>
      <c r="K874" s="114"/>
      <c r="L874" s="114"/>
      <c r="M874" s="114"/>
      <c r="N874" s="114"/>
      <c r="O874" s="114"/>
    </row>
    <row r="875" spans="1:15" ht="29.25" customHeight="1" x14ac:dyDescent="0.25">
      <c r="A875" s="109">
        <f>A872+1</f>
        <v>215</v>
      </c>
      <c r="B875" s="136" t="s">
        <v>1582</v>
      </c>
      <c r="C875" s="109">
        <v>4</v>
      </c>
      <c r="D875" s="72" t="s">
        <v>2154</v>
      </c>
      <c r="E875" s="58" t="s">
        <v>4</v>
      </c>
      <c r="F875" s="67"/>
      <c r="G875" s="74"/>
      <c r="H875" s="64"/>
      <c r="I875" s="109"/>
      <c r="J875" s="109"/>
      <c r="K875" s="114">
        <v>72952</v>
      </c>
      <c r="L875" s="114">
        <v>72</v>
      </c>
      <c r="M875" s="114">
        <f>K875*L875</f>
        <v>5252544</v>
      </c>
      <c r="N875" s="114">
        <f>M875*35%</f>
        <v>1838390.4</v>
      </c>
      <c r="O875" s="114">
        <f>N875/M875*100</f>
        <v>35</v>
      </c>
    </row>
    <row r="876" spans="1:15" x14ac:dyDescent="0.25">
      <c r="A876" s="109"/>
      <c r="B876" s="136"/>
      <c r="C876" s="109"/>
      <c r="D876" s="72" t="s">
        <v>383</v>
      </c>
      <c r="E876" s="58" t="s">
        <v>3</v>
      </c>
      <c r="F876" s="67"/>
      <c r="G876" s="74"/>
      <c r="H876" s="64"/>
      <c r="I876" s="109"/>
      <c r="J876" s="109"/>
      <c r="K876" s="114"/>
      <c r="L876" s="114"/>
      <c r="M876" s="114"/>
      <c r="N876" s="114"/>
      <c r="O876" s="114"/>
    </row>
    <row r="877" spans="1:15" ht="30" x14ac:dyDescent="0.25">
      <c r="A877" s="109"/>
      <c r="B877" s="136"/>
      <c r="C877" s="109"/>
      <c r="D877" s="72" t="s">
        <v>384</v>
      </c>
      <c r="E877" s="58" t="s">
        <v>6</v>
      </c>
      <c r="F877" s="67"/>
      <c r="G877" s="58"/>
      <c r="H877" s="64"/>
      <c r="I877" s="109"/>
      <c r="J877" s="109"/>
      <c r="K877" s="114"/>
      <c r="L877" s="114"/>
      <c r="M877" s="114"/>
      <c r="N877" s="114"/>
      <c r="O877" s="114"/>
    </row>
    <row r="878" spans="1:15" ht="16.5" customHeight="1" x14ac:dyDescent="0.25">
      <c r="A878" s="109"/>
      <c r="B878" s="136"/>
      <c r="C878" s="109"/>
      <c r="D878" s="134" t="s">
        <v>385</v>
      </c>
      <c r="E878" s="109" t="s">
        <v>5</v>
      </c>
      <c r="F878" s="136"/>
      <c r="G878" s="109"/>
      <c r="H878" s="141"/>
      <c r="I878" s="109"/>
      <c r="J878" s="109"/>
      <c r="K878" s="114"/>
      <c r="L878" s="114"/>
      <c r="M878" s="114"/>
      <c r="N878" s="114"/>
      <c r="O878" s="114"/>
    </row>
    <row r="879" spans="1:15" ht="15" hidden="1" customHeight="1" x14ac:dyDescent="0.25">
      <c r="A879" s="109"/>
      <c r="B879" s="136"/>
      <c r="C879" s="109"/>
      <c r="D879" s="134"/>
      <c r="E879" s="109"/>
      <c r="F879" s="136"/>
      <c r="G879" s="109"/>
      <c r="H879" s="141"/>
      <c r="I879" s="109"/>
      <c r="J879" s="109"/>
      <c r="K879" s="114"/>
      <c r="L879" s="114"/>
      <c r="M879" s="114"/>
      <c r="N879" s="114"/>
      <c r="O879" s="114"/>
    </row>
    <row r="880" spans="1:15" ht="20.25" customHeight="1" x14ac:dyDescent="0.25">
      <c r="A880" s="109">
        <f>A875+1</f>
        <v>216</v>
      </c>
      <c r="B880" s="136" t="s">
        <v>1583</v>
      </c>
      <c r="C880" s="109">
        <v>2</v>
      </c>
      <c r="D880" s="72" t="s">
        <v>2155</v>
      </c>
      <c r="E880" s="58" t="s">
        <v>4</v>
      </c>
      <c r="F880" s="67"/>
      <c r="G880" s="74"/>
      <c r="H880" s="64"/>
      <c r="I880" s="109"/>
      <c r="J880" s="109"/>
      <c r="K880" s="114">
        <v>72952</v>
      </c>
      <c r="L880" s="114">
        <v>42</v>
      </c>
      <c r="M880" s="114">
        <f>K880*L880</f>
        <v>3063984</v>
      </c>
      <c r="N880" s="114">
        <f>M880*30%</f>
        <v>919195.2</v>
      </c>
      <c r="O880" s="114">
        <f>N880/M880*100</f>
        <v>30</v>
      </c>
    </row>
    <row r="881" spans="1:15" ht="30" x14ac:dyDescent="0.25">
      <c r="A881" s="109"/>
      <c r="B881" s="136"/>
      <c r="C881" s="109"/>
      <c r="D881" s="72" t="s">
        <v>386</v>
      </c>
      <c r="E881" s="58" t="s">
        <v>3</v>
      </c>
      <c r="F881" s="67"/>
      <c r="G881" s="74"/>
      <c r="H881" s="64"/>
      <c r="I881" s="109"/>
      <c r="J881" s="109"/>
      <c r="K881" s="114"/>
      <c r="L881" s="114"/>
      <c r="M881" s="114"/>
      <c r="N881" s="114"/>
      <c r="O881" s="114"/>
    </row>
    <row r="882" spans="1:15" ht="18.75" customHeight="1" x14ac:dyDescent="0.25">
      <c r="A882" s="109">
        <f>A880+1</f>
        <v>217</v>
      </c>
      <c r="B882" s="136" t="s">
        <v>1584</v>
      </c>
      <c r="C882" s="109">
        <v>3</v>
      </c>
      <c r="D882" s="72" t="s">
        <v>2156</v>
      </c>
      <c r="E882" s="58" t="s">
        <v>4</v>
      </c>
      <c r="F882" s="67"/>
      <c r="G882" s="74"/>
      <c r="H882" s="64"/>
      <c r="I882" s="109"/>
      <c r="J882" s="109"/>
      <c r="K882" s="114">
        <v>72952</v>
      </c>
      <c r="L882" s="114">
        <v>54</v>
      </c>
      <c r="M882" s="114">
        <f>K882*L882</f>
        <v>3939408</v>
      </c>
      <c r="N882" s="114">
        <f>M882*35%</f>
        <v>1378792.7999999998</v>
      </c>
      <c r="O882" s="114">
        <f>N882/M882*100</f>
        <v>35</v>
      </c>
    </row>
    <row r="883" spans="1:15" ht="18.75" customHeight="1" x14ac:dyDescent="0.25">
      <c r="A883" s="109"/>
      <c r="B883" s="136"/>
      <c r="C883" s="109"/>
      <c r="D883" s="72" t="s">
        <v>387</v>
      </c>
      <c r="E883" s="58" t="s">
        <v>3</v>
      </c>
      <c r="F883" s="67"/>
      <c r="G883" s="74"/>
      <c r="H883" s="64"/>
      <c r="I883" s="109"/>
      <c r="J883" s="109"/>
      <c r="K883" s="114"/>
      <c r="L883" s="114"/>
      <c r="M883" s="114"/>
      <c r="N883" s="114"/>
      <c r="O883" s="114"/>
    </row>
    <row r="884" spans="1:15" ht="30.75" customHeight="1" x14ac:dyDescent="0.25">
      <c r="A884" s="109"/>
      <c r="B884" s="136"/>
      <c r="C884" s="109"/>
      <c r="D884" s="72" t="s">
        <v>388</v>
      </c>
      <c r="E884" s="58" t="s">
        <v>6</v>
      </c>
      <c r="F884" s="67"/>
      <c r="G884" s="58"/>
      <c r="H884" s="64"/>
      <c r="I884" s="109"/>
      <c r="J884" s="109"/>
      <c r="K884" s="114"/>
      <c r="L884" s="114"/>
      <c r="M884" s="114"/>
      <c r="N884" s="114"/>
      <c r="O884" s="114"/>
    </row>
    <row r="885" spans="1:15" ht="20.25" customHeight="1" x14ac:dyDescent="0.25">
      <c r="A885" s="109">
        <f>A882+1</f>
        <v>218</v>
      </c>
      <c r="B885" s="136" t="s">
        <v>1585</v>
      </c>
      <c r="C885" s="109">
        <v>4</v>
      </c>
      <c r="D885" s="72" t="s">
        <v>2157</v>
      </c>
      <c r="E885" s="58" t="s">
        <v>3</v>
      </c>
      <c r="F885" s="67"/>
      <c r="G885" s="74"/>
      <c r="H885" s="64"/>
      <c r="I885" s="109"/>
      <c r="J885" s="109"/>
      <c r="K885" s="114">
        <v>72952</v>
      </c>
      <c r="L885" s="114">
        <v>72</v>
      </c>
      <c r="M885" s="114">
        <f>K885*L885</f>
        <v>5252544</v>
      </c>
      <c r="N885" s="114">
        <f>M885*35%</f>
        <v>1838390.4</v>
      </c>
      <c r="O885" s="114">
        <f>N885/M885*100</f>
        <v>35</v>
      </c>
    </row>
    <row r="886" spans="1:15" x14ac:dyDescent="0.25">
      <c r="A886" s="109"/>
      <c r="B886" s="136"/>
      <c r="C886" s="109"/>
      <c r="D886" s="72" t="s">
        <v>389</v>
      </c>
      <c r="E886" s="58" t="s">
        <v>4</v>
      </c>
      <c r="F886" s="67"/>
      <c r="G886" s="74"/>
      <c r="H886" s="64"/>
      <c r="I886" s="109"/>
      <c r="J886" s="109"/>
      <c r="K886" s="114"/>
      <c r="L886" s="114"/>
      <c r="M886" s="114"/>
      <c r="N886" s="114"/>
      <c r="O886" s="114"/>
    </row>
    <row r="887" spans="1:15" ht="30" x14ac:dyDescent="0.25">
      <c r="A887" s="109"/>
      <c r="B887" s="136"/>
      <c r="C887" s="109"/>
      <c r="D887" s="72" t="s">
        <v>390</v>
      </c>
      <c r="E887" s="58" t="s">
        <v>5</v>
      </c>
      <c r="F887" s="67"/>
      <c r="G887" s="58"/>
      <c r="H887" s="64"/>
      <c r="I887" s="109"/>
      <c r="J887" s="109"/>
      <c r="K887" s="114"/>
      <c r="L887" s="114"/>
      <c r="M887" s="114"/>
      <c r="N887" s="114"/>
      <c r="O887" s="114"/>
    </row>
    <row r="888" spans="1:15" x14ac:dyDescent="0.25">
      <c r="A888" s="109"/>
      <c r="B888" s="136"/>
      <c r="C888" s="109"/>
      <c r="D888" s="72" t="s">
        <v>391</v>
      </c>
      <c r="E888" s="58" t="s">
        <v>6</v>
      </c>
      <c r="F888" s="67"/>
      <c r="G888" s="58"/>
      <c r="H888" s="64"/>
      <c r="I888" s="109"/>
      <c r="J888" s="109"/>
      <c r="K888" s="114"/>
      <c r="L888" s="114"/>
      <c r="M888" s="114"/>
      <c r="N888" s="114"/>
      <c r="O888" s="114"/>
    </row>
    <row r="889" spans="1:15" ht="17.25" customHeight="1" x14ac:dyDescent="0.25">
      <c r="A889" s="109">
        <f>A885+1</f>
        <v>219</v>
      </c>
      <c r="B889" s="136" t="s">
        <v>1586</v>
      </c>
      <c r="C889" s="109">
        <v>3</v>
      </c>
      <c r="D889" s="72" t="s">
        <v>2158</v>
      </c>
      <c r="E889" s="58" t="s">
        <v>3</v>
      </c>
      <c r="F889" s="67"/>
      <c r="G889" s="74"/>
      <c r="H889" s="64"/>
      <c r="I889" s="109"/>
      <c r="J889" s="109"/>
      <c r="K889" s="114">
        <v>72952</v>
      </c>
      <c r="L889" s="114">
        <v>54</v>
      </c>
      <c r="M889" s="114">
        <f>K889*L889</f>
        <v>3939408</v>
      </c>
      <c r="N889" s="114">
        <f>M889*35%</f>
        <v>1378792.7999999998</v>
      </c>
      <c r="O889" s="114">
        <f>N889/M889*100</f>
        <v>35</v>
      </c>
    </row>
    <row r="890" spans="1:15" x14ac:dyDescent="0.25">
      <c r="A890" s="109"/>
      <c r="B890" s="136"/>
      <c r="C890" s="109"/>
      <c r="D890" s="72" t="s">
        <v>392</v>
      </c>
      <c r="E890" s="58" t="s">
        <v>4</v>
      </c>
      <c r="F890" s="67"/>
      <c r="G890" s="74"/>
      <c r="H890" s="64"/>
      <c r="I890" s="109"/>
      <c r="J890" s="109"/>
      <c r="K890" s="114"/>
      <c r="L890" s="114"/>
      <c r="M890" s="114"/>
      <c r="N890" s="114"/>
      <c r="O890" s="114"/>
    </row>
    <row r="891" spans="1:15" x14ac:dyDescent="0.25">
      <c r="A891" s="109"/>
      <c r="B891" s="136"/>
      <c r="C891" s="109"/>
      <c r="D891" s="72" t="s">
        <v>393</v>
      </c>
      <c r="E891" s="58" t="s">
        <v>5</v>
      </c>
      <c r="F891" s="67"/>
      <c r="G891" s="58"/>
      <c r="H891" s="64"/>
      <c r="I891" s="109"/>
      <c r="J891" s="109"/>
      <c r="K891" s="114"/>
      <c r="L891" s="114"/>
      <c r="M891" s="114"/>
      <c r="N891" s="114"/>
      <c r="O891" s="114"/>
    </row>
    <row r="892" spans="1:15" ht="32.25" customHeight="1" x14ac:dyDescent="0.25">
      <c r="A892" s="109">
        <f xml:space="preserve"> SUM(A889+1)</f>
        <v>220</v>
      </c>
      <c r="B892" s="136" t="s">
        <v>1587</v>
      </c>
      <c r="C892" s="109">
        <v>4</v>
      </c>
      <c r="D892" s="72" t="s">
        <v>2159</v>
      </c>
      <c r="E892" s="58" t="s">
        <v>4</v>
      </c>
      <c r="F892" s="67"/>
      <c r="G892" s="74"/>
      <c r="H892" s="64"/>
      <c r="I892" s="109"/>
      <c r="J892" s="109"/>
      <c r="K892" s="114">
        <v>72952</v>
      </c>
      <c r="L892" s="114">
        <v>72</v>
      </c>
      <c r="M892" s="114">
        <f>K892*L892</f>
        <v>5252544</v>
      </c>
      <c r="N892" s="114">
        <f>M892*35%</f>
        <v>1838390.4</v>
      </c>
      <c r="O892" s="114">
        <f>N892/M892*100</f>
        <v>35</v>
      </c>
    </row>
    <row r="893" spans="1:15" ht="32.25" customHeight="1" x14ac:dyDescent="0.25">
      <c r="A893" s="109"/>
      <c r="B893" s="136"/>
      <c r="C893" s="109"/>
      <c r="D893" s="72" t="s">
        <v>394</v>
      </c>
      <c r="E893" s="58" t="s">
        <v>3</v>
      </c>
      <c r="F893" s="67"/>
      <c r="G893" s="74"/>
      <c r="H893" s="64"/>
      <c r="I893" s="109"/>
      <c r="J893" s="109"/>
      <c r="K893" s="114"/>
      <c r="L893" s="114"/>
      <c r="M893" s="114"/>
      <c r="N893" s="114"/>
      <c r="O893" s="114"/>
    </row>
    <row r="894" spans="1:15" ht="28.5" customHeight="1" x14ac:dyDescent="0.25">
      <c r="A894" s="109"/>
      <c r="B894" s="136"/>
      <c r="C894" s="109"/>
      <c r="D894" s="72" t="s">
        <v>395</v>
      </c>
      <c r="E894" s="58" t="s">
        <v>5</v>
      </c>
      <c r="F894" s="67"/>
      <c r="G894" s="58"/>
      <c r="H894" s="64"/>
      <c r="I894" s="109"/>
      <c r="J894" s="109"/>
      <c r="K894" s="114"/>
      <c r="L894" s="114"/>
      <c r="M894" s="114"/>
      <c r="N894" s="114"/>
      <c r="O894" s="114"/>
    </row>
    <row r="895" spans="1:15" ht="18" customHeight="1" x14ac:dyDescent="0.25">
      <c r="A895" s="109"/>
      <c r="B895" s="136"/>
      <c r="C895" s="109"/>
      <c r="D895" s="72" t="s">
        <v>396</v>
      </c>
      <c r="E895" s="58" t="s">
        <v>5</v>
      </c>
      <c r="F895" s="67"/>
      <c r="G895" s="58"/>
      <c r="H895" s="64"/>
      <c r="I895" s="109"/>
      <c r="J895" s="109"/>
      <c r="K895" s="114"/>
      <c r="L895" s="114"/>
      <c r="M895" s="114"/>
      <c r="N895" s="114"/>
      <c r="O895" s="114"/>
    </row>
    <row r="896" spans="1:15" ht="20.25" customHeight="1" x14ac:dyDescent="0.25">
      <c r="A896" s="109">
        <f>A892+1</f>
        <v>221</v>
      </c>
      <c r="B896" s="136" t="s">
        <v>1588</v>
      </c>
      <c r="C896" s="109">
        <v>3</v>
      </c>
      <c r="D896" s="72" t="s">
        <v>2160</v>
      </c>
      <c r="E896" s="58" t="s">
        <v>4</v>
      </c>
      <c r="F896" s="67"/>
      <c r="G896" s="74"/>
      <c r="H896" s="64"/>
      <c r="I896" s="109"/>
      <c r="J896" s="109"/>
      <c r="K896" s="114">
        <v>72952</v>
      </c>
      <c r="L896" s="114">
        <v>54</v>
      </c>
      <c r="M896" s="114">
        <f>K896*L896</f>
        <v>3939408</v>
      </c>
      <c r="N896" s="114">
        <f>M896*35%</f>
        <v>1378792.7999999998</v>
      </c>
      <c r="O896" s="114">
        <f>N896/M896*100</f>
        <v>35</v>
      </c>
    </row>
    <row r="897" spans="1:15" ht="32.25" customHeight="1" x14ac:dyDescent="0.25">
      <c r="A897" s="109"/>
      <c r="B897" s="136"/>
      <c r="C897" s="109"/>
      <c r="D897" s="72" t="s">
        <v>397</v>
      </c>
      <c r="E897" s="58" t="s">
        <v>3</v>
      </c>
      <c r="F897" s="67"/>
      <c r="G897" s="74"/>
      <c r="H897" s="64"/>
      <c r="I897" s="109"/>
      <c r="J897" s="109"/>
      <c r="K897" s="114"/>
      <c r="L897" s="114"/>
      <c r="M897" s="114"/>
      <c r="N897" s="114"/>
      <c r="O897" s="114"/>
    </row>
    <row r="898" spans="1:15" ht="30" customHeight="1" x14ac:dyDescent="0.25">
      <c r="A898" s="109"/>
      <c r="B898" s="136"/>
      <c r="C898" s="109"/>
      <c r="D898" s="72" t="s">
        <v>398</v>
      </c>
      <c r="E898" s="58" t="s">
        <v>5</v>
      </c>
      <c r="F898" s="67"/>
      <c r="G898" s="58"/>
      <c r="H898" s="64"/>
      <c r="I898" s="109"/>
      <c r="J898" s="109"/>
      <c r="K898" s="114"/>
      <c r="L898" s="114"/>
      <c r="M898" s="114"/>
      <c r="N898" s="114"/>
      <c r="O898" s="114"/>
    </row>
    <row r="899" spans="1:15" ht="30.75" customHeight="1" x14ac:dyDescent="0.25">
      <c r="A899" s="109">
        <f xml:space="preserve">  SUM(A896 +1)</f>
        <v>222</v>
      </c>
      <c r="B899" s="136" t="s">
        <v>1589</v>
      </c>
      <c r="C899" s="109">
        <v>2</v>
      </c>
      <c r="D899" s="72" t="s">
        <v>2161</v>
      </c>
      <c r="E899" s="58" t="s">
        <v>7</v>
      </c>
      <c r="F899" s="67"/>
      <c r="G899" s="74"/>
      <c r="H899" s="64"/>
      <c r="I899" s="109"/>
      <c r="J899" s="109"/>
      <c r="K899" s="114">
        <v>72952</v>
      </c>
      <c r="L899" s="114">
        <v>42</v>
      </c>
      <c r="M899" s="114">
        <f>K899*L899</f>
        <v>3063984</v>
      </c>
      <c r="N899" s="114">
        <f>M899*35%</f>
        <v>1072394.3999999999</v>
      </c>
      <c r="O899" s="114">
        <f>N899/M899*100</f>
        <v>35</v>
      </c>
    </row>
    <row r="900" spans="1:15" x14ac:dyDescent="0.25">
      <c r="A900" s="109"/>
      <c r="B900" s="136"/>
      <c r="C900" s="109"/>
      <c r="D900" s="72" t="s">
        <v>399</v>
      </c>
      <c r="E900" s="58" t="s">
        <v>6</v>
      </c>
      <c r="F900" s="67"/>
      <c r="G900" s="58"/>
      <c r="H900" s="64"/>
      <c r="I900" s="109"/>
      <c r="J900" s="109"/>
      <c r="K900" s="114"/>
      <c r="L900" s="114"/>
      <c r="M900" s="114"/>
      <c r="N900" s="114"/>
      <c r="O900" s="114"/>
    </row>
    <row r="901" spans="1:15" ht="15.75" customHeight="1" x14ac:dyDescent="0.25">
      <c r="A901" s="109">
        <f>A899+1</f>
        <v>223</v>
      </c>
      <c r="B901" s="136" t="s">
        <v>1590</v>
      </c>
      <c r="C901" s="109">
        <v>4</v>
      </c>
      <c r="D901" s="72" t="s">
        <v>2162</v>
      </c>
      <c r="E901" s="58" t="s">
        <v>3</v>
      </c>
      <c r="F901" s="67"/>
      <c r="G901" s="58"/>
      <c r="H901" s="64"/>
      <c r="I901" s="109"/>
      <c r="J901" s="109"/>
      <c r="K901" s="114">
        <v>72952</v>
      </c>
      <c r="L901" s="114">
        <v>72</v>
      </c>
      <c r="M901" s="114">
        <f>K901*L901</f>
        <v>5252544</v>
      </c>
      <c r="N901" s="114">
        <f>M901*35%</f>
        <v>1838390.4</v>
      </c>
      <c r="O901" s="114">
        <f>N901/M901*100</f>
        <v>35</v>
      </c>
    </row>
    <row r="902" spans="1:15" x14ac:dyDescent="0.25">
      <c r="A902" s="109"/>
      <c r="B902" s="136"/>
      <c r="C902" s="109"/>
      <c r="D902" s="72" t="s">
        <v>400</v>
      </c>
      <c r="E902" s="58" t="s">
        <v>4</v>
      </c>
      <c r="F902" s="67"/>
      <c r="G902" s="58"/>
      <c r="H902" s="64"/>
      <c r="I902" s="109"/>
      <c r="J902" s="109"/>
      <c r="K902" s="114"/>
      <c r="L902" s="114"/>
      <c r="M902" s="114"/>
      <c r="N902" s="114"/>
      <c r="O902" s="114"/>
    </row>
    <row r="903" spans="1:15" ht="21" customHeight="1" x14ac:dyDescent="0.25">
      <c r="A903" s="109"/>
      <c r="B903" s="136"/>
      <c r="C903" s="109"/>
      <c r="D903" s="72" t="s">
        <v>401</v>
      </c>
      <c r="E903" s="58" t="s">
        <v>5</v>
      </c>
      <c r="F903" s="67"/>
      <c r="G903" s="58"/>
      <c r="H903" s="64"/>
      <c r="I903" s="109"/>
      <c r="J903" s="109"/>
      <c r="K903" s="114"/>
      <c r="L903" s="114"/>
      <c r="M903" s="114"/>
      <c r="N903" s="114"/>
      <c r="O903" s="114"/>
    </row>
    <row r="904" spans="1:15" ht="18" customHeight="1" x14ac:dyDescent="0.25">
      <c r="A904" s="109"/>
      <c r="B904" s="136"/>
      <c r="C904" s="109"/>
      <c r="D904" s="72" t="s">
        <v>402</v>
      </c>
      <c r="E904" s="58" t="s">
        <v>5</v>
      </c>
      <c r="F904" s="67"/>
      <c r="G904" s="58"/>
      <c r="H904" s="64"/>
      <c r="I904" s="109"/>
      <c r="J904" s="109"/>
      <c r="K904" s="114"/>
      <c r="L904" s="114"/>
      <c r="M904" s="114"/>
      <c r="N904" s="114"/>
      <c r="O904" s="114"/>
    </row>
    <row r="905" spans="1:15" ht="15.75" customHeight="1" x14ac:dyDescent="0.25">
      <c r="A905" s="109">
        <f>A901+1</f>
        <v>224</v>
      </c>
      <c r="B905" s="136" t="s">
        <v>1591</v>
      </c>
      <c r="C905" s="109">
        <v>3</v>
      </c>
      <c r="D905" s="72" t="s">
        <v>2163</v>
      </c>
      <c r="E905" s="58" t="s">
        <v>3</v>
      </c>
      <c r="F905" s="67"/>
      <c r="G905" s="58"/>
      <c r="H905" s="64"/>
      <c r="I905" s="109"/>
      <c r="J905" s="109"/>
      <c r="K905" s="114">
        <v>72952</v>
      </c>
      <c r="L905" s="114">
        <v>54</v>
      </c>
      <c r="M905" s="114">
        <f>K905*L905</f>
        <v>3939408</v>
      </c>
      <c r="N905" s="114">
        <f>M905*35%</f>
        <v>1378792.7999999998</v>
      </c>
      <c r="O905" s="114">
        <f>N905/M905*100</f>
        <v>35</v>
      </c>
    </row>
    <row r="906" spans="1:15" ht="19.5" customHeight="1" x14ac:dyDescent="0.25">
      <c r="A906" s="109"/>
      <c r="B906" s="136"/>
      <c r="C906" s="109"/>
      <c r="D906" s="72" t="s">
        <v>403</v>
      </c>
      <c r="E906" s="58" t="s">
        <v>4</v>
      </c>
      <c r="F906" s="67"/>
      <c r="G906" s="58"/>
      <c r="H906" s="64"/>
      <c r="I906" s="109"/>
      <c r="J906" s="109"/>
      <c r="K906" s="114"/>
      <c r="L906" s="114"/>
      <c r="M906" s="114"/>
      <c r="N906" s="114"/>
      <c r="O906" s="114"/>
    </row>
    <row r="907" spans="1:15" ht="16.5" customHeight="1" x14ac:dyDescent="0.25">
      <c r="A907" s="109"/>
      <c r="B907" s="136"/>
      <c r="C907" s="109"/>
      <c r="D907" s="72" t="s">
        <v>404</v>
      </c>
      <c r="E907" s="58" t="s">
        <v>5</v>
      </c>
      <c r="F907" s="67"/>
      <c r="G907" s="58"/>
      <c r="H907" s="64"/>
      <c r="I907" s="109"/>
      <c r="J907" s="109"/>
      <c r="K907" s="114"/>
      <c r="L907" s="114"/>
      <c r="M907" s="114"/>
      <c r="N907" s="114"/>
      <c r="O907" s="114"/>
    </row>
    <row r="908" spans="1:15" ht="30" customHeight="1" x14ac:dyDescent="0.25">
      <c r="A908" s="109">
        <f xml:space="preserve"> SUM(A905+1)</f>
        <v>225</v>
      </c>
      <c r="B908" s="136" t="s">
        <v>1592</v>
      </c>
      <c r="C908" s="109">
        <v>4</v>
      </c>
      <c r="D908" s="72" t="s">
        <v>2164</v>
      </c>
      <c r="E908" s="58" t="s">
        <v>3</v>
      </c>
      <c r="F908" s="67"/>
      <c r="G908" s="74"/>
      <c r="H908" s="64"/>
      <c r="I908" s="109"/>
      <c r="J908" s="109"/>
      <c r="K908" s="114">
        <v>72952</v>
      </c>
      <c r="L908" s="114">
        <v>72</v>
      </c>
      <c r="M908" s="114">
        <f>K908*L908</f>
        <v>5252544</v>
      </c>
      <c r="N908" s="114">
        <f>M908*35%</f>
        <v>1838390.4</v>
      </c>
      <c r="O908" s="114">
        <f>N908/M908*100</f>
        <v>35</v>
      </c>
    </row>
    <row r="909" spans="1:15" ht="19.5" customHeight="1" x14ac:dyDescent="0.25">
      <c r="A909" s="109"/>
      <c r="B909" s="136"/>
      <c r="C909" s="109"/>
      <c r="D909" s="72" t="s">
        <v>405</v>
      </c>
      <c r="E909" s="58" t="s">
        <v>4</v>
      </c>
      <c r="F909" s="58"/>
      <c r="G909" s="74"/>
      <c r="H909" s="64"/>
      <c r="I909" s="109"/>
      <c r="J909" s="109"/>
      <c r="K909" s="114"/>
      <c r="L909" s="114"/>
      <c r="M909" s="114"/>
      <c r="N909" s="114"/>
      <c r="O909" s="114"/>
    </row>
    <row r="910" spans="1:15" ht="17.25" customHeight="1" x14ac:dyDescent="0.25">
      <c r="A910" s="109"/>
      <c r="B910" s="136"/>
      <c r="C910" s="109"/>
      <c r="D910" s="72" t="s">
        <v>406</v>
      </c>
      <c r="E910" s="58" t="s">
        <v>6</v>
      </c>
      <c r="F910" s="67"/>
      <c r="G910" s="58"/>
      <c r="H910" s="64"/>
      <c r="I910" s="109"/>
      <c r="J910" s="109"/>
      <c r="K910" s="114"/>
      <c r="L910" s="114"/>
      <c r="M910" s="114"/>
      <c r="N910" s="114"/>
      <c r="O910" s="114"/>
    </row>
    <row r="911" spans="1:15" x14ac:dyDescent="0.25">
      <c r="A911" s="109"/>
      <c r="B911" s="136"/>
      <c r="C911" s="109"/>
      <c r="D911" s="72" t="s">
        <v>407</v>
      </c>
      <c r="E911" s="58" t="s">
        <v>6</v>
      </c>
      <c r="F911" s="67"/>
      <c r="G911" s="58"/>
      <c r="H911" s="64"/>
      <c r="I911" s="109"/>
      <c r="J911" s="109"/>
      <c r="K911" s="114"/>
      <c r="L911" s="114"/>
      <c r="M911" s="114"/>
      <c r="N911" s="114"/>
      <c r="O911" s="114"/>
    </row>
    <row r="912" spans="1:15" ht="30.75" customHeight="1" x14ac:dyDescent="0.25">
      <c r="A912" s="109">
        <f>A908+1</f>
        <v>226</v>
      </c>
      <c r="B912" s="136" t="s">
        <v>1593</v>
      </c>
      <c r="C912" s="109">
        <v>3</v>
      </c>
      <c r="D912" s="72" t="s">
        <v>2165</v>
      </c>
      <c r="E912" s="58" t="s">
        <v>4</v>
      </c>
      <c r="F912" s="67"/>
      <c r="G912" s="74"/>
      <c r="H912" s="64"/>
      <c r="I912" s="109"/>
      <c r="J912" s="109"/>
      <c r="K912" s="114">
        <v>72952</v>
      </c>
      <c r="L912" s="114">
        <v>54</v>
      </c>
      <c r="M912" s="114">
        <f>K912*L912</f>
        <v>3939408</v>
      </c>
      <c r="N912" s="114">
        <f>M912*35%</f>
        <v>1378792.7999999998</v>
      </c>
      <c r="O912" s="114">
        <f>N912/M912*100</f>
        <v>35</v>
      </c>
    </row>
    <row r="913" spans="1:15" ht="15.75" customHeight="1" x14ac:dyDescent="0.25">
      <c r="A913" s="109"/>
      <c r="B913" s="136"/>
      <c r="C913" s="109"/>
      <c r="D913" s="72" t="s">
        <v>408</v>
      </c>
      <c r="E913" s="58" t="s">
        <v>3</v>
      </c>
      <c r="F913" s="67"/>
      <c r="G913" s="74"/>
      <c r="H913" s="64"/>
      <c r="I913" s="109"/>
      <c r="J913" s="109"/>
      <c r="K913" s="114"/>
      <c r="L913" s="114"/>
      <c r="M913" s="114"/>
      <c r="N913" s="114"/>
      <c r="O913" s="114"/>
    </row>
    <row r="914" spans="1:15" x14ac:dyDescent="0.25">
      <c r="A914" s="109"/>
      <c r="B914" s="136"/>
      <c r="C914" s="109"/>
      <c r="D914" s="72" t="s">
        <v>409</v>
      </c>
      <c r="E914" s="58" t="s">
        <v>6</v>
      </c>
      <c r="F914" s="67"/>
      <c r="G914" s="58"/>
      <c r="H914" s="64"/>
      <c r="I914" s="109"/>
      <c r="J914" s="109"/>
      <c r="K914" s="114"/>
      <c r="L914" s="114"/>
      <c r="M914" s="114"/>
      <c r="N914" s="114"/>
      <c r="O914" s="114"/>
    </row>
    <row r="915" spans="1:15" ht="27" customHeight="1" x14ac:dyDescent="0.25">
      <c r="A915" s="109">
        <f>A912+1</f>
        <v>227</v>
      </c>
      <c r="B915" s="136" t="s">
        <v>1594</v>
      </c>
      <c r="C915" s="109">
        <v>4</v>
      </c>
      <c r="D915" s="72" t="s">
        <v>2166</v>
      </c>
      <c r="E915" s="58" t="s">
        <v>3</v>
      </c>
      <c r="F915" s="67"/>
      <c r="G915" s="74"/>
      <c r="H915" s="64"/>
      <c r="I915" s="109"/>
      <c r="J915" s="109"/>
      <c r="K915" s="114">
        <v>72952</v>
      </c>
      <c r="L915" s="114">
        <v>72</v>
      </c>
      <c r="M915" s="114">
        <f>K915*L915</f>
        <v>5252544</v>
      </c>
      <c r="N915" s="114">
        <f>M915*35%</f>
        <v>1838390.4</v>
      </c>
      <c r="O915" s="114">
        <f>N915/M915*100</f>
        <v>35</v>
      </c>
    </row>
    <row r="916" spans="1:15" x14ac:dyDescent="0.25">
      <c r="A916" s="109"/>
      <c r="B916" s="136"/>
      <c r="C916" s="109"/>
      <c r="D916" s="72" t="s">
        <v>410</v>
      </c>
      <c r="E916" s="58" t="s">
        <v>4</v>
      </c>
      <c r="F916" s="67"/>
      <c r="G916" s="74"/>
      <c r="H916" s="64"/>
      <c r="I916" s="109"/>
      <c r="J916" s="109"/>
      <c r="K916" s="114"/>
      <c r="L916" s="114"/>
      <c r="M916" s="114"/>
      <c r="N916" s="114"/>
      <c r="O916" s="114"/>
    </row>
    <row r="917" spans="1:15" x14ac:dyDescent="0.25">
      <c r="A917" s="109"/>
      <c r="B917" s="136"/>
      <c r="C917" s="109"/>
      <c r="D917" s="72" t="s">
        <v>411</v>
      </c>
      <c r="E917" s="58" t="s">
        <v>5</v>
      </c>
      <c r="F917" s="67"/>
      <c r="G917" s="58"/>
      <c r="H917" s="64"/>
      <c r="I917" s="109"/>
      <c r="J917" s="109"/>
      <c r="K917" s="114"/>
      <c r="L917" s="114"/>
      <c r="M917" s="114"/>
      <c r="N917" s="114"/>
      <c r="O917" s="114"/>
    </row>
    <row r="918" spans="1:15" x14ac:dyDescent="0.25">
      <c r="A918" s="109"/>
      <c r="B918" s="136"/>
      <c r="C918" s="109"/>
      <c r="D918" s="72" t="s">
        <v>412</v>
      </c>
      <c r="E918" s="58" t="s">
        <v>6</v>
      </c>
      <c r="F918" s="67"/>
      <c r="G918" s="58"/>
      <c r="H918" s="64"/>
      <c r="I918" s="109"/>
      <c r="J918" s="109"/>
      <c r="K918" s="114"/>
      <c r="L918" s="114"/>
      <c r="M918" s="114"/>
      <c r="N918" s="114"/>
      <c r="O918" s="114"/>
    </row>
    <row r="919" spans="1:15" ht="19.5" customHeight="1" x14ac:dyDescent="0.25">
      <c r="A919" s="109">
        <f>A915+1</f>
        <v>228</v>
      </c>
      <c r="B919" s="136" t="s">
        <v>1595</v>
      </c>
      <c r="C919" s="109">
        <v>3</v>
      </c>
      <c r="D919" s="72" t="s">
        <v>2167</v>
      </c>
      <c r="E919" s="58" t="s">
        <v>3</v>
      </c>
      <c r="F919" s="67"/>
      <c r="G919" s="74"/>
      <c r="H919" s="64"/>
      <c r="I919" s="109"/>
      <c r="J919" s="109"/>
      <c r="K919" s="114">
        <v>72952</v>
      </c>
      <c r="L919" s="114">
        <v>54</v>
      </c>
      <c r="M919" s="114">
        <f>K919*L919</f>
        <v>3939408</v>
      </c>
      <c r="N919" s="114">
        <f>M919*35%</f>
        <v>1378792.7999999998</v>
      </c>
      <c r="O919" s="114">
        <f>N919/M919*100</f>
        <v>35</v>
      </c>
    </row>
    <row r="920" spans="1:15" x14ac:dyDescent="0.25">
      <c r="A920" s="109"/>
      <c r="B920" s="136"/>
      <c r="C920" s="109"/>
      <c r="D920" s="72" t="s">
        <v>413</v>
      </c>
      <c r="E920" s="58" t="s">
        <v>4</v>
      </c>
      <c r="F920" s="67"/>
      <c r="G920" s="74"/>
      <c r="H920" s="64"/>
      <c r="I920" s="109"/>
      <c r="J920" s="109"/>
      <c r="K920" s="114"/>
      <c r="L920" s="114"/>
      <c r="M920" s="114"/>
      <c r="N920" s="114"/>
      <c r="O920" s="114"/>
    </row>
    <row r="921" spans="1:15" ht="30" x14ac:dyDescent="0.25">
      <c r="A921" s="109"/>
      <c r="B921" s="136"/>
      <c r="C921" s="109"/>
      <c r="D921" s="72" t="s">
        <v>414</v>
      </c>
      <c r="E921" s="58" t="s">
        <v>6</v>
      </c>
      <c r="F921" s="67"/>
      <c r="G921" s="58"/>
      <c r="H921" s="64"/>
      <c r="I921" s="109"/>
      <c r="J921" s="109"/>
      <c r="K921" s="114"/>
      <c r="L921" s="114"/>
      <c r="M921" s="114"/>
      <c r="N921" s="114"/>
      <c r="O921" s="114"/>
    </row>
    <row r="922" spans="1:15" ht="18.75" customHeight="1" x14ac:dyDescent="0.25">
      <c r="A922" s="109">
        <f>A919+1</f>
        <v>229</v>
      </c>
      <c r="B922" s="136" t="s">
        <v>1596</v>
      </c>
      <c r="C922" s="109">
        <v>4</v>
      </c>
      <c r="D922" s="72" t="s">
        <v>2168</v>
      </c>
      <c r="E922" s="58" t="s">
        <v>3</v>
      </c>
      <c r="F922" s="67"/>
      <c r="G922" s="74"/>
      <c r="H922" s="64"/>
      <c r="I922" s="109"/>
      <c r="J922" s="109"/>
      <c r="K922" s="114">
        <v>72952</v>
      </c>
      <c r="L922" s="114">
        <v>72</v>
      </c>
      <c r="M922" s="114">
        <f>K922*L922</f>
        <v>5252544</v>
      </c>
      <c r="N922" s="114">
        <f>M922*35%</f>
        <v>1838390.4</v>
      </c>
      <c r="O922" s="114">
        <f>N922/M922*100</f>
        <v>35</v>
      </c>
    </row>
    <row r="923" spans="1:15" x14ac:dyDescent="0.25">
      <c r="A923" s="109"/>
      <c r="B923" s="136"/>
      <c r="C923" s="109"/>
      <c r="D923" s="72" t="s">
        <v>415</v>
      </c>
      <c r="E923" s="58" t="s">
        <v>4</v>
      </c>
      <c r="F923" s="67"/>
      <c r="G923" s="74"/>
      <c r="H923" s="64"/>
      <c r="I923" s="109"/>
      <c r="J923" s="109"/>
      <c r="K923" s="114"/>
      <c r="L923" s="114"/>
      <c r="M923" s="114"/>
      <c r="N923" s="114"/>
      <c r="O923" s="114"/>
    </row>
    <row r="924" spans="1:15" x14ac:dyDescent="0.25">
      <c r="A924" s="109"/>
      <c r="B924" s="136"/>
      <c r="C924" s="109"/>
      <c r="D924" s="72" t="s">
        <v>416</v>
      </c>
      <c r="E924" s="58" t="s">
        <v>6</v>
      </c>
      <c r="F924" s="67"/>
      <c r="G924" s="58"/>
      <c r="H924" s="64"/>
      <c r="I924" s="109"/>
      <c r="J924" s="109"/>
      <c r="K924" s="114"/>
      <c r="L924" s="114"/>
      <c r="M924" s="114"/>
      <c r="N924" s="114"/>
      <c r="O924" s="114"/>
    </row>
    <row r="925" spans="1:15" x14ac:dyDescent="0.25">
      <c r="A925" s="109"/>
      <c r="B925" s="136"/>
      <c r="C925" s="109"/>
      <c r="D925" s="72" t="s">
        <v>417</v>
      </c>
      <c r="E925" s="58" t="s">
        <v>5</v>
      </c>
      <c r="F925" s="67"/>
      <c r="G925" s="58"/>
      <c r="H925" s="64"/>
      <c r="I925" s="109"/>
      <c r="J925" s="109"/>
      <c r="K925" s="114"/>
      <c r="L925" s="114"/>
      <c r="M925" s="114"/>
      <c r="N925" s="114"/>
      <c r="O925" s="114"/>
    </row>
    <row r="926" spans="1:15" ht="30" x14ac:dyDescent="0.25">
      <c r="A926" s="109">
        <f>A922+1</f>
        <v>230</v>
      </c>
      <c r="B926" s="136" t="s">
        <v>1597</v>
      </c>
      <c r="C926" s="109">
        <v>3</v>
      </c>
      <c r="D926" s="72" t="s">
        <v>2169</v>
      </c>
      <c r="E926" s="58" t="s">
        <v>7</v>
      </c>
      <c r="F926" s="67"/>
      <c r="G926" s="74"/>
      <c r="H926" s="64"/>
      <c r="I926" s="109"/>
      <c r="J926" s="109"/>
      <c r="K926" s="114">
        <v>72952</v>
      </c>
      <c r="L926" s="114">
        <v>54</v>
      </c>
      <c r="M926" s="114">
        <f>K926*L926</f>
        <v>3939408</v>
      </c>
      <c r="N926" s="114">
        <f>M926*35%</f>
        <v>1378792.7999999998</v>
      </c>
      <c r="O926" s="114">
        <f>N926/M926*100</f>
        <v>35</v>
      </c>
    </row>
    <row r="927" spans="1:15" x14ac:dyDescent="0.25">
      <c r="A927" s="109"/>
      <c r="B927" s="136"/>
      <c r="C927" s="109"/>
      <c r="D927" s="72" t="s">
        <v>418</v>
      </c>
      <c r="E927" s="58" t="s">
        <v>6</v>
      </c>
      <c r="F927" s="67"/>
      <c r="G927" s="58"/>
      <c r="H927" s="64"/>
      <c r="I927" s="109"/>
      <c r="J927" s="109"/>
      <c r="K927" s="114"/>
      <c r="L927" s="114"/>
      <c r="M927" s="114"/>
      <c r="N927" s="114"/>
      <c r="O927" s="114"/>
    </row>
    <row r="928" spans="1:15" x14ac:dyDescent="0.25">
      <c r="A928" s="109"/>
      <c r="B928" s="136"/>
      <c r="C928" s="109"/>
      <c r="D928" s="72" t="s">
        <v>419</v>
      </c>
      <c r="E928" s="58" t="s">
        <v>5</v>
      </c>
      <c r="F928" s="67"/>
      <c r="G928" s="58"/>
      <c r="H928" s="64"/>
      <c r="I928" s="109"/>
      <c r="J928" s="109"/>
      <c r="K928" s="114"/>
      <c r="L928" s="114"/>
      <c r="M928" s="114"/>
      <c r="N928" s="114"/>
      <c r="O928" s="114"/>
    </row>
    <row r="929" spans="1:15" ht="18" customHeight="1" x14ac:dyDescent="0.25">
      <c r="A929" s="109">
        <f>A926+1</f>
        <v>231</v>
      </c>
      <c r="B929" s="136" t="s">
        <v>1598</v>
      </c>
      <c r="C929" s="109">
        <v>4</v>
      </c>
      <c r="D929" s="72" t="s">
        <v>2170</v>
      </c>
      <c r="E929" s="58" t="s">
        <v>4</v>
      </c>
      <c r="F929" s="67"/>
      <c r="G929" s="74"/>
      <c r="H929" s="64"/>
      <c r="I929" s="109"/>
      <c r="J929" s="109"/>
      <c r="K929" s="114">
        <v>72952</v>
      </c>
      <c r="L929" s="114">
        <v>72</v>
      </c>
      <c r="M929" s="114">
        <f>K929*L929</f>
        <v>5252544</v>
      </c>
      <c r="N929" s="114">
        <f>M929*35%</f>
        <v>1838390.4</v>
      </c>
      <c r="O929" s="114">
        <f>N929/M929*100</f>
        <v>35</v>
      </c>
    </row>
    <row r="930" spans="1:15" x14ac:dyDescent="0.25">
      <c r="A930" s="109"/>
      <c r="B930" s="136"/>
      <c r="C930" s="109"/>
      <c r="D930" s="72" t="s">
        <v>421</v>
      </c>
      <c r="E930" s="58" t="s">
        <v>3</v>
      </c>
      <c r="F930" s="67"/>
      <c r="G930" s="74"/>
      <c r="H930" s="64"/>
      <c r="I930" s="109"/>
      <c r="J930" s="109"/>
      <c r="K930" s="114"/>
      <c r="L930" s="114"/>
      <c r="M930" s="114"/>
      <c r="N930" s="114"/>
      <c r="O930" s="114"/>
    </row>
    <row r="931" spans="1:15" x14ac:dyDescent="0.25">
      <c r="A931" s="109"/>
      <c r="B931" s="136"/>
      <c r="C931" s="109"/>
      <c r="D931" s="72" t="s">
        <v>422</v>
      </c>
      <c r="E931" s="58" t="s">
        <v>6</v>
      </c>
      <c r="F931" s="67"/>
      <c r="G931" s="58"/>
      <c r="H931" s="64"/>
      <c r="I931" s="109"/>
      <c r="J931" s="109"/>
      <c r="K931" s="114"/>
      <c r="L931" s="114"/>
      <c r="M931" s="114"/>
      <c r="N931" s="114"/>
      <c r="O931" s="114"/>
    </row>
    <row r="932" spans="1:15" x14ac:dyDescent="0.25">
      <c r="A932" s="109"/>
      <c r="B932" s="136"/>
      <c r="C932" s="109"/>
      <c r="D932" s="72" t="s">
        <v>423</v>
      </c>
      <c r="E932" s="58" t="s">
        <v>5</v>
      </c>
      <c r="F932" s="67"/>
      <c r="G932" s="58"/>
      <c r="H932" s="64"/>
      <c r="I932" s="109"/>
      <c r="J932" s="109"/>
      <c r="K932" s="114"/>
      <c r="L932" s="114"/>
      <c r="M932" s="114"/>
      <c r="N932" s="114"/>
      <c r="O932" s="114"/>
    </row>
    <row r="933" spans="1:15" ht="30" x14ac:dyDescent="0.25">
      <c r="A933" s="109">
        <f>A929+1</f>
        <v>232</v>
      </c>
      <c r="B933" s="136" t="s">
        <v>1599</v>
      </c>
      <c r="C933" s="109">
        <v>4</v>
      </c>
      <c r="D933" s="72" t="s">
        <v>2171</v>
      </c>
      <c r="E933" s="58" t="s">
        <v>4</v>
      </c>
      <c r="F933" s="67"/>
      <c r="G933" s="74"/>
      <c r="H933" s="64"/>
      <c r="I933" s="109"/>
      <c r="J933" s="109"/>
      <c r="K933" s="114">
        <v>72952</v>
      </c>
      <c r="L933" s="114">
        <v>72</v>
      </c>
      <c r="M933" s="114">
        <f>K933*L933</f>
        <v>5252544</v>
      </c>
      <c r="N933" s="114">
        <f>M933*35%</f>
        <v>1838390.4</v>
      </c>
      <c r="O933" s="114">
        <f>N933/M933*100</f>
        <v>35</v>
      </c>
    </row>
    <row r="934" spans="1:15" ht="30" x14ac:dyDescent="0.25">
      <c r="A934" s="109"/>
      <c r="B934" s="136"/>
      <c r="C934" s="109"/>
      <c r="D934" s="72" t="s">
        <v>2172</v>
      </c>
      <c r="E934" s="58" t="s">
        <v>3</v>
      </c>
      <c r="F934" s="67"/>
      <c r="G934" s="74"/>
      <c r="H934" s="64"/>
      <c r="I934" s="109"/>
      <c r="J934" s="109"/>
      <c r="K934" s="114"/>
      <c r="L934" s="114"/>
      <c r="M934" s="114"/>
      <c r="N934" s="114"/>
      <c r="O934" s="114"/>
    </row>
    <row r="935" spans="1:15" s="1" customFormat="1" x14ac:dyDescent="0.25">
      <c r="A935" s="109"/>
      <c r="B935" s="136"/>
      <c r="C935" s="109"/>
      <c r="D935" s="72" t="s">
        <v>2173</v>
      </c>
      <c r="E935" s="58" t="s">
        <v>6</v>
      </c>
      <c r="F935" s="67"/>
      <c r="G935" s="58"/>
      <c r="H935" s="64"/>
      <c r="I935" s="109"/>
      <c r="J935" s="109"/>
      <c r="K935" s="114"/>
      <c r="L935" s="114"/>
      <c r="M935" s="114"/>
      <c r="N935" s="114"/>
      <c r="O935" s="114"/>
    </row>
    <row r="936" spans="1:15" ht="31.5" customHeight="1" x14ac:dyDescent="0.25">
      <c r="A936" s="109"/>
      <c r="B936" s="136"/>
      <c r="C936" s="109"/>
      <c r="D936" s="72" t="s">
        <v>1880</v>
      </c>
      <c r="E936" s="58" t="s">
        <v>6</v>
      </c>
      <c r="F936" s="67"/>
      <c r="G936" s="58"/>
      <c r="H936" s="64"/>
      <c r="I936" s="109"/>
      <c r="J936" s="109"/>
      <c r="K936" s="114"/>
      <c r="L936" s="114"/>
      <c r="M936" s="114"/>
      <c r="N936" s="114"/>
      <c r="O936" s="114"/>
    </row>
    <row r="937" spans="1:15" ht="17.25" customHeight="1" x14ac:dyDescent="0.25">
      <c r="A937" s="109">
        <f>A933+1</f>
        <v>233</v>
      </c>
      <c r="B937" s="136" t="s">
        <v>1600</v>
      </c>
      <c r="C937" s="109">
        <v>3</v>
      </c>
      <c r="D937" s="72" t="s">
        <v>2174</v>
      </c>
      <c r="E937" s="58" t="s">
        <v>3</v>
      </c>
      <c r="F937" s="67"/>
      <c r="G937" s="74"/>
      <c r="H937" s="64"/>
      <c r="I937" s="109"/>
      <c r="J937" s="109"/>
      <c r="K937" s="114">
        <v>72952</v>
      </c>
      <c r="L937" s="114">
        <v>54</v>
      </c>
      <c r="M937" s="114">
        <f>K937*L937</f>
        <v>3939408</v>
      </c>
      <c r="N937" s="114">
        <f>M937*35%</f>
        <v>1378792.7999999998</v>
      </c>
      <c r="O937" s="114">
        <f>N937/M937*100</f>
        <v>35</v>
      </c>
    </row>
    <row r="938" spans="1:15" x14ac:dyDescent="0.25">
      <c r="A938" s="109"/>
      <c r="B938" s="136"/>
      <c r="C938" s="109"/>
      <c r="D938" s="72" t="s">
        <v>424</v>
      </c>
      <c r="E938" s="58" t="s">
        <v>4</v>
      </c>
      <c r="F938" s="67"/>
      <c r="G938" s="74"/>
      <c r="H938" s="64"/>
      <c r="I938" s="109"/>
      <c r="J938" s="109"/>
      <c r="K938" s="114"/>
      <c r="L938" s="114"/>
      <c r="M938" s="114"/>
      <c r="N938" s="114"/>
      <c r="O938" s="114"/>
    </row>
    <row r="939" spans="1:15" x14ac:dyDescent="0.25">
      <c r="A939" s="109"/>
      <c r="B939" s="136"/>
      <c r="C939" s="109"/>
      <c r="D939" s="72" t="s">
        <v>425</v>
      </c>
      <c r="E939" s="58" t="s">
        <v>5</v>
      </c>
      <c r="F939" s="67"/>
      <c r="G939" s="58"/>
      <c r="H939" s="64"/>
      <c r="I939" s="109"/>
      <c r="J939" s="109"/>
      <c r="K939" s="114"/>
      <c r="L939" s="114"/>
      <c r="M939" s="114"/>
      <c r="N939" s="114"/>
      <c r="O939" s="114"/>
    </row>
    <row r="940" spans="1:15" x14ac:dyDescent="0.25">
      <c r="A940" s="109">
        <f>A937+1</f>
        <v>234</v>
      </c>
      <c r="B940" s="136" t="s">
        <v>1601</v>
      </c>
      <c r="C940" s="109">
        <v>3</v>
      </c>
      <c r="D940" s="72" t="s">
        <v>2175</v>
      </c>
      <c r="E940" s="58" t="s">
        <v>4</v>
      </c>
      <c r="F940" s="67"/>
      <c r="G940" s="74"/>
      <c r="H940" s="64"/>
      <c r="I940" s="109"/>
      <c r="J940" s="109"/>
      <c r="K940" s="114">
        <v>72952</v>
      </c>
      <c r="L940" s="114">
        <v>54</v>
      </c>
      <c r="M940" s="114">
        <f>K940*L940</f>
        <v>3939408</v>
      </c>
      <c r="N940" s="114">
        <f>M940*35%</f>
        <v>1378792.7999999998</v>
      </c>
      <c r="O940" s="114">
        <f>N940/M940*100</f>
        <v>35</v>
      </c>
    </row>
    <row r="941" spans="1:15" ht="29.25" customHeight="1" x14ac:dyDescent="0.25">
      <c r="A941" s="109"/>
      <c r="B941" s="136"/>
      <c r="C941" s="109"/>
      <c r="D941" s="72" t="s">
        <v>426</v>
      </c>
      <c r="E941" s="58" t="s">
        <v>3</v>
      </c>
      <c r="F941" s="67"/>
      <c r="G941" s="74"/>
      <c r="H941" s="64"/>
      <c r="I941" s="109"/>
      <c r="J941" s="109"/>
      <c r="K941" s="114"/>
      <c r="L941" s="114"/>
      <c r="M941" s="114"/>
      <c r="N941" s="114"/>
      <c r="O941" s="114"/>
    </row>
    <row r="942" spans="1:15" x14ac:dyDescent="0.25">
      <c r="A942" s="109"/>
      <c r="B942" s="136"/>
      <c r="C942" s="109"/>
      <c r="D942" s="72" t="s">
        <v>427</v>
      </c>
      <c r="E942" s="58" t="s">
        <v>6</v>
      </c>
      <c r="F942" s="67"/>
      <c r="G942" s="58"/>
      <c r="H942" s="64"/>
      <c r="I942" s="109"/>
      <c r="J942" s="109"/>
      <c r="K942" s="114"/>
      <c r="L942" s="114"/>
      <c r="M942" s="114"/>
      <c r="N942" s="114"/>
      <c r="O942" s="114"/>
    </row>
    <row r="943" spans="1:15" ht="16.5" customHeight="1" x14ac:dyDescent="0.25">
      <c r="A943" s="109">
        <f>A940+1</f>
        <v>235</v>
      </c>
      <c r="B943" s="136" t="s">
        <v>1602</v>
      </c>
      <c r="C943" s="109">
        <v>2</v>
      </c>
      <c r="D943" s="72" t="s">
        <v>2176</v>
      </c>
      <c r="E943" s="58" t="s">
        <v>4</v>
      </c>
      <c r="F943" s="67"/>
      <c r="G943" s="74"/>
      <c r="H943" s="64"/>
      <c r="I943" s="109"/>
      <c r="J943" s="109"/>
      <c r="K943" s="114">
        <v>72952</v>
      </c>
      <c r="L943" s="114">
        <v>42</v>
      </c>
      <c r="M943" s="114">
        <f>K943*L943</f>
        <v>3063984</v>
      </c>
      <c r="N943" s="114">
        <f>M943*30%</f>
        <v>919195.2</v>
      </c>
      <c r="O943" s="114">
        <f>N943/M943*100</f>
        <v>30</v>
      </c>
    </row>
    <row r="944" spans="1:15" ht="33.75" customHeight="1" x14ac:dyDescent="0.25">
      <c r="A944" s="109"/>
      <c r="B944" s="136"/>
      <c r="C944" s="109"/>
      <c r="D944" s="72" t="s">
        <v>433</v>
      </c>
      <c r="E944" s="58" t="s">
        <v>3</v>
      </c>
      <c r="F944" s="67"/>
      <c r="G944" s="74"/>
      <c r="H944" s="64"/>
      <c r="I944" s="109"/>
      <c r="J944" s="109"/>
      <c r="K944" s="114"/>
      <c r="L944" s="114"/>
      <c r="M944" s="114"/>
      <c r="N944" s="114"/>
      <c r="O944" s="114"/>
    </row>
    <row r="945" spans="1:15" ht="42" customHeight="1" x14ac:dyDescent="0.25">
      <c r="A945" s="109">
        <f>A943+1</f>
        <v>236</v>
      </c>
      <c r="B945" s="136" t="s">
        <v>1603</v>
      </c>
      <c r="C945" s="109">
        <v>4</v>
      </c>
      <c r="D945" s="72" t="s">
        <v>2177</v>
      </c>
      <c r="E945" s="58" t="s">
        <v>4</v>
      </c>
      <c r="F945" s="67"/>
      <c r="G945" s="74"/>
      <c r="H945" s="64"/>
      <c r="I945" s="109"/>
      <c r="J945" s="109"/>
      <c r="K945" s="114">
        <v>72952</v>
      </c>
      <c r="L945" s="122">
        <v>72</v>
      </c>
      <c r="M945" s="114">
        <f>K945*L945</f>
        <v>5252544</v>
      </c>
      <c r="N945" s="114">
        <f>M945*35%</f>
        <v>1838390.4</v>
      </c>
      <c r="O945" s="114">
        <f>N945/M945*100</f>
        <v>35</v>
      </c>
    </row>
    <row r="946" spans="1:15" ht="17.25" customHeight="1" x14ac:dyDescent="0.25">
      <c r="A946" s="109"/>
      <c r="B946" s="136"/>
      <c r="C946" s="109"/>
      <c r="D946" s="72" t="s">
        <v>434</v>
      </c>
      <c r="E946" s="58" t="s">
        <v>3</v>
      </c>
      <c r="F946" s="67"/>
      <c r="G946" s="74"/>
      <c r="H946" s="64"/>
      <c r="I946" s="109"/>
      <c r="J946" s="109"/>
      <c r="K946" s="114"/>
      <c r="L946" s="127"/>
      <c r="M946" s="114"/>
      <c r="N946" s="114"/>
      <c r="O946" s="114"/>
    </row>
    <row r="947" spans="1:15" s="1" customFormat="1" ht="30" customHeight="1" x14ac:dyDescent="0.25">
      <c r="A947" s="109"/>
      <c r="B947" s="136"/>
      <c r="C947" s="109"/>
      <c r="D947" s="72" t="s">
        <v>435</v>
      </c>
      <c r="E947" s="58" t="s">
        <v>5</v>
      </c>
      <c r="F947" s="67"/>
      <c r="G947" s="74"/>
      <c r="H947" s="64"/>
      <c r="I947" s="109"/>
      <c r="J947" s="109"/>
      <c r="K947" s="114"/>
      <c r="L947" s="127"/>
      <c r="M947" s="114"/>
      <c r="N947" s="114"/>
      <c r="O947" s="114"/>
    </row>
    <row r="948" spans="1:15" ht="18" customHeight="1" x14ac:dyDescent="0.25">
      <c r="A948" s="109"/>
      <c r="B948" s="136"/>
      <c r="C948" s="109"/>
      <c r="D948" s="72" t="s">
        <v>957</v>
      </c>
      <c r="E948" s="58" t="s">
        <v>5</v>
      </c>
      <c r="F948" s="67"/>
      <c r="G948" s="58"/>
      <c r="H948" s="64"/>
      <c r="I948" s="109"/>
      <c r="J948" s="109"/>
      <c r="K948" s="114"/>
      <c r="L948" s="128"/>
      <c r="M948" s="114"/>
      <c r="N948" s="114"/>
      <c r="O948" s="114"/>
    </row>
    <row r="949" spans="1:15" ht="19.5" customHeight="1" x14ac:dyDescent="0.25">
      <c r="A949" s="109">
        <f xml:space="preserve"> SUM(A945+1)</f>
        <v>237</v>
      </c>
      <c r="B949" s="136" t="s">
        <v>1604</v>
      </c>
      <c r="C949" s="109">
        <v>4</v>
      </c>
      <c r="D949" s="72" t="s">
        <v>2178</v>
      </c>
      <c r="E949" s="58" t="s">
        <v>3</v>
      </c>
      <c r="F949" s="67"/>
      <c r="G949" s="74"/>
      <c r="H949" s="64"/>
      <c r="I949" s="109"/>
      <c r="J949" s="109"/>
      <c r="K949" s="114">
        <v>72952</v>
      </c>
      <c r="L949" s="114">
        <v>72</v>
      </c>
      <c r="M949" s="114">
        <f>K949*L949</f>
        <v>5252544</v>
      </c>
      <c r="N949" s="114">
        <f>M949*35%</f>
        <v>1838390.4</v>
      </c>
      <c r="O949" s="114">
        <f>N949/M949*100</f>
        <v>35</v>
      </c>
    </row>
    <row r="950" spans="1:15" ht="30" x14ac:dyDescent="0.25">
      <c r="A950" s="109"/>
      <c r="B950" s="136"/>
      <c r="C950" s="109"/>
      <c r="D950" s="72" t="s">
        <v>438</v>
      </c>
      <c r="E950" s="58" t="s">
        <v>4</v>
      </c>
      <c r="F950" s="67"/>
      <c r="G950" s="74"/>
      <c r="H950" s="64"/>
      <c r="I950" s="109"/>
      <c r="J950" s="109"/>
      <c r="K950" s="114"/>
      <c r="L950" s="114"/>
      <c r="M950" s="114"/>
      <c r="N950" s="114"/>
      <c r="O950" s="114"/>
    </row>
    <row r="951" spans="1:15" x14ac:dyDescent="0.25">
      <c r="A951" s="109"/>
      <c r="B951" s="136"/>
      <c r="C951" s="109"/>
      <c r="D951" s="72" t="s">
        <v>439</v>
      </c>
      <c r="E951" s="58" t="s">
        <v>6</v>
      </c>
      <c r="F951" s="67"/>
      <c r="G951" s="58"/>
      <c r="H951" s="64"/>
      <c r="I951" s="109"/>
      <c r="J951" s="109"/>
      <c r="K951" s="114"/>
      <c r="L951" s="114"/>
      <c r="M951" s="114"/>
      <c r="N951" s="114"/>
      <c r="O951" s="114"/>
    </row>
    <row r="952" spans="1:15" ht="30" x14ac:dyDescent="0.25">
      <c r="A952" s="109"/>
      <c r="B952" s="136"/>
      <c r="C952" s="109"/>
      <c r="D952" s="72" t="s">
        <v>440</v>
      </c>
      <c r="E952" s="58" t="s">
        <v>5</v>
      </c>
      <c r="F952" s="67"/>
      <c r="G952" s="58"/>
      <c r="H952" s="64"/>
      <c r="I952" s="109"/>
      <c r="J952" s="109"/>
      <c r="K952" s="114"/>
      <c r="L952" s="114"/>
      <c r="M952" s="114"/>
      <c r="N952" s="114"/>
      <c r="O952" s="114"/>
    </row>
    <row r="953" spans="1:15" ht="21.75" customHeight="1" x14ac:dyDescent="0.25">
      <c r="A953" s="109">
        <f>A949+1</f>
        <v>238</v>
      </c>
      <c r="B953" s="136" t="s">
        <v>1605</v>
      </c>
      <c r="C953" s="109">
        <v>2</v>
      </c>
      <c r="D953" s="72" t="s">
        <v>2179</v>
      </c>
      <c r="E953" s="58" t="s">
        <v>7</v>
      </c>
      <c r="F953" s="67"/>
      <c r="G953" s="74"/>
      <c r="H953" s="64"/>
      <c r="I953" s="109"/>
      <c r="J953" s="109"/>
      <c r="K953" s="114">
        <v>72952</v>
      </c>
      <c r="L953" s="114">
        <v>42</v>
      </c>
      <c r="M953" s="114">
        <f>K953*L953</f>
        <v>3063984</v>
      </c>
      <c r="N953" s="114">
        <f>M953*35%</f>
        <v>1072394.3999999999</v>
      </c>
      <c r="O953" s="114">
        <f>N953/M953*100</f>
        <v>35</v>
      </c>
    </row>
    <row r="954" spans="1:15" ht="20.25" customHeight="1" x14ac:dyDescent="0.25">
      <c r="A954" s="109"/>
      <c r="B954" s="136"/>
      <c r="C954" s="109"/>
      <c r="D954" s="72" t="s">
        <v>938</v>
      </c>
      <c r="E954" s="58" t="s">
        <v>6</v>
      </c>
      <c r="F954" s="67"/>
      <c r="G954" s="58"/>
      <c r="H954" s="64"/>
      <c r="I954" s="109"/>
      <c r="J954" s="109"/>
      <c r="K954" s="114"/>
      <c r="L954" s="114"/>
      <c r="M954" s="114"/>
      <c r="N954" s="114"/>
      <c r="O954" s="114"/>
    </row>
    <row r="955" spans="1:15" ht="30" x14ac:dyDescent="0.25">
      <c r="A955" s="109">
        <f>A953+1</f>
        <v>239</v>
      </c>
      <c r="B955" s="136" t="s">
        <v>1606</v>
      </c>
      <c r="C955" s="109">
        <v>3</v>
      </c>
      <c r="D955" s="72" t="s">
        <v>2180</v>
      </c>
      <c r="E955" s="58" t="s">
        <v>7</v>
      </c>
      <c r="F955" s="67"/>
      <c r="G955" s="74"/>
      <c r="H955" s="64"/>
      <c r="I955" s="109"/>
      <c r="J955" s="109"/>
      <c r="K955" s="114">
        <v>72952</v>
      </c>
      <c r="L955" s="114">
        <v>54</v>
      </c>
      <c r="M955" s="114">
        <f>K955*L955</f>
        <v>3939408</v>
      </c>
      <c r="N955" s="114">
        <f>M955*35%</f>
        <v>1378792.7999999998</v>
      </c>
      <c r="O955" s="114">
        <f>N955/M955*100</f>
        <v>35</v>
      </c>
    </row>
    <row r="956" spans="1:15" ht="30" x14ac:dyDescent="0.25">
      <c r="A956" s="109"/>
      <c r="B956" s="136"/>
      <c r="C956" s="109"/>
      <c r="D956" s="72" t="s">
        <v>447</v>
      </c>
      <c r="E956" s="58" t="s">
        <v>5</v>
      </c>
      <c r="F956" s="67"/>
      <c r="G956" s="58"/>
      <c r="H956" s="64"/>
      <c r="I956" s="109"/>
      <c r="J956" s="109"/>
      <c r="K956" s="114"/>
      <c r="L956" s="114"/>
      <c r="M956" s="114"/>
      <c r="N956" s="114"/>
      <c r="O956" s="114"/>
    </row>
    <row r="957" spans="1:15" ht="30" x14ac:dyDescent="0.25">
      <c r="A957" s="109"/>
      <c r="B957" s="136"/>
      <c r="C957" s="109"/>
      <c r="D957" s="72" t="s">
        <v>448</v>
      </c>
      <c r="E957" s="58" t="s">
        <v>6</v>
      </c>
      <c r="F957" s="67"/>
      <c r="G957" s="58"/>
      <c r="H957" s="64"/>
      <c r="I957" s="109"/>
      <c r="J957" s="109"/>
      <c r="K957" s="114"/>
      <c r="L957" s="114"/>
      <c r="M957" s="114"/>
      <c r="N957" s="114"/>
      <c r="O957" s="114"/>
    </row>
    <row r="958" spans="1:15" ht="33.6" customHeight="1" x14ac:dyDescent="0.25">
      <c r="A958" s="109">
        <f>A955+1</f>
        <v>240</v>
      </c>
      <c r="B958" s="136" t="s">
        <v>1607</v>
      </c>
      <c r="C958" s="109">
        <v>4</v>
      </c>
      <c r="D958" s="72" t="s">
        <v>2181</v>
      </c>
      <c r="E958" s="58" t="s">
        <v>3</v>
      </c>
      <c r="F958" s="67"/>
      <c r="G958" s="74"/>
      <c r="H958" s="64"/>
      <c r="I958" s="109"/>
      <c r="J958" s="109"/>
      <c r="K958" s="114">
        <v>72952</v>
      </c>
      <c r="L958" s="114">
        <v>72</v>
      </c>
      <c r="M958" s="114">
        <f>K958*L958</f>
        <v>5252544</v>
      </c>
      <c r="N958" s="114">
        <f>M958*35%</f>
        <v>1838390.4</v>
      </c>
      <c r="O958" s="114">
        <f>N958/M958*100</f>
        <v>35</v>
      </c>
    </row>
    <row r="959" spans="1:15" x14ac:dyDescent="0.25">
      <c r="A959" s="109"/>
      <c r="B959" s="136"/>
      <c r="C959" s="109"/>
      <c r="D959" s="72" t="s">
        <v>449</v>
      </c>
      <c r="E959" s="58" t="s">
        <v>4</v>
      </c>
      <c r="F959" s="67"/>
      <c r="G959" s="74"/>
      <c r="H959" s="64"/>
      <c r="I959" s="109"/>
      <c r="J959" s="109"/>
      <c r="K959" s="114"/>
      <c r="L959" s="114"/>
      <c r="M959" s="114"/>
      <c r="N959" s="114"/>
      <c r="O959" s="114"/>
    </row>
    <row r="960" spans="1:15" x14ac:dyDescent="0.25">
      <c r="A960" s="109"/>
      <c r="B960" s="136"/>
      <c r="C960" s="109"/>
      <c r="D960" s="72" t="s">
        <v>450</v>
      </c>
      <c r="E960" s="58" t="s">
        <v>5</v>
      </c>
      <c r="F960" s="67"/>
      <c r="G960" s="58"/>
      <c r="H960" s="64"/>
      <c r="I960" s="109"/>
      <c r="J960" s="109"/>
      <c r="K960" s="114"/>
      <c r="L960" s="114"/>
      <c r="M960" s="114"/>
      <c r="N960" s="114"/>
      <c r="O960" s="114"/>
    </row>
    <row r="961" spans="1:15" x14ac:dyDescent="0.25">
      <c r="A961" s="109"/>
      <c r="B961" s="136"/>
      <c r="C961" s="109"/>
      <c r="D961" s="72" t="s">
        <v>451</v>
      </c>
      <c r="E961" s="58" t="s">
        <v>6</v>
      </c>
      <c r="F961" s="67"/>
      <c r="G961" s="58"/>
      <c r="H961" s="64"/>
      <c r="I961" s="109"/>
      <c r="J961" s="109"/>
      <c r="K961" s="114"/>
      <c r="L961" s="114"/>
      <c r="M961" s="114"/>
      <c r="N961" s="114"/>
      <c r="O961" s="114"/>
    </row>
    <row r="962" spans="1:15" ht="16.5" customHeight="1" x14ac:dyDescent="0.25">
      <c r="A962" s="110">
        <f>A958+1</f>
        <v>241</v>
      </c>
      <c r="B962" s="137" t="s">
        <v>1608</v>
      </c>
      <c r="C962" s="110">
        <v>4</v>
      </c>
      <c r="D962" s="72" t="s">
        <v>2182</v>
      </c>
      <c r="E962" s="58" t="s">
        <v>3</v>
      </c>
      <c r="F962" s="67"/>
      <c r="G962" s="74"/>
      <c r="H962" s="64"/>
      <c r="I962" s="110"/>
      <c r="J962" s="110"/>
      <c r="K962" s="114">
        <v>72952</v>
      </c>
      <c r="L962" s="122">
        <v>72</v>
      </c>
      <c r="M962" s="122">
        <f>K962*L962</f>
        <v>5252544</v>
      </c>
      <c r="N962" s="122">
        <f>M962*35%</f>
        <v>1838390.4</v>
      </c>
      <c r="O962" s="122">
        <f>N962/M962*100</f>
        <v>35</v>
      </c>
    </row>
    <row r="963" spans="1:15" ht="18" customHeight="1" x14ac:dyDescent="0.25">
      <c r="A963" s="119"/>
      <c r="B963" s="161"/>
      <c r="C963" s="119"/>
      <c r="D963" s="72" t="s">
        <v>452</v>
      </c>
      <c r="E963" s="58" t="s">
        <v>4</v>
      </c>
      <c r="F963" s="67"/>
      <c r="G963" s="74"/>
      <c r="H963" s="64"/>
      <c r="I963" s="119"/>
      <c r="J963" s="119"/>
      <c r="K963" s="114"/>
      <c r="L963" s="127"/>
      <c r="M963" s="127"/>
      <c r="N963" s="127"/>
      <c r="O963" s="127"/>
    </row>
    <row r="964" spans="1:15" x14ac:dyDescent="0.25">
      <c r="A964" s="119"/>
      <c r="B964" s="161"/>
      <c r="C964" s="119"/>
      <c r="D964" s="72" t="s">
        <v>453</v>
      </c>
      <c r="E964" s="58" t="s">
        <v>5</v>
      </c>
      <c r="F964" s="67"/>
      <c r="G964" s="58"/>
      <c r="H964" s="64"/>
      <c r="I964" s="119"/>
      <c r="J964" s="119"/>
      <c r="K964" s="114"/>
      <c r="L964" s="127"/>
      <c r="M964" s="127"/>
      <c r="N964" s="127"/>
      <c r="O964" s="127"/>
    </row>
    <row r="965" spans="1:15" s="1" customFormat="1" x14ac:dyDescent="0.25">
      <c r="A965" s="123"/>
      <c r="B965" s="156"/>
      <c r="C965" s="123"/>
      <c r="D965" s="72" t="s">
        <v>1046</v>
      </c>
      <c r="E965" s="58" t="s">
        <v>5</v>
      </c>
      <c r="F965" s="67"/>
      <c r="G965" s="58"/>
      <c r="H965" s="64"/>
      <c r="I965" s="123"/>
      <c r="J965" s="123"/>
      <c r="K965" s="114"/>
      <c r="L965" s="128"/>
      <c r="M965" s="128"/>
      <c r="N965" s="128"/>
      <c r="O965" s="128"/>
    </row>
    <row r="966" spans="1:15" ht="22.5" customHeight="1" x14ac:dyDescent="0.25">
      <c r="A966" s="109">
        <f>A962+1</f>
        <v>242</v>
      </c>
      <c r="B966" s="136" t="s">
        <v>1609</v>
      </c>
      <c r="C966" s="109">
        <v>2</v>
      </c>
      <c r="D966" s="72" t="s">
        <v>2183</v>
      </c>
      <c r="E966" s="58" t="s">
        <v>3</v>
      </c>
      <c r="F966" s="67"/>
      <c r="G966" s="74"/>
      <c r="H966" s="64"/>
      <c r="I966" s="109"/>
      <c r="J966" s="109"/>
      <c r="K966" s="114">
        <v>72952</v>
      </c>
      <c r="L966" s="114">
        <v>42</v>
      </c>
      <c r="M966" s="114">
        <f>K966*L966</f>
        <v>3063984</v>
      </c>
      <c r="N966" s="114">
        <f>M966*30%</f>
        <v>919195.2</v>
      </c>
      <c r="O966" s="114">
        <f>N966/M966*100</f>
        <v>30</v>
      </c>
    </row>
    <row r="967" spans="1:15" ht="19.5" customHeight="1" x14ac:dyDescent="0.25">
      <c r="A967" s="109"/>
      <c r="B967" s="136"/>
      <c r="C967" s="109"/>
      <c r="D967" s="72" t="s">
        <v>454</v>
      </c>
      <c r="E967" s="58" t="s">
        <v>4</v>
      </c>
      <c r="F967" s="67"/>
      <c r="G967" s="74"/>
      <c r="H967" s="64"/>
      <c r="I967" s="109"/>
      <c r="J967" s="109"/>
      <c r="K967" s="114"/>
      <c r="L967" s="114"/>
      <c r="M967" s="114"/>
      <c r="N967" s="114"/>
      <c r="O967" s="114"/>
    </row>
    <row r="968" spans="1:15" ht="30.75" customHeight="1" x14ac:dyDescent="0.25">
      <c r="A968" s="109">
        <f>A966+1</f>
        <v>243</v>
      </c>
      <c r="B968" s="136" t="s">
        <v>1610</v>
      </c>
      <c r="C968" s="109">
        <v>3</v>
      </c>
      <c r="D968" s="72" t="s">
        <v>2184</v>
      </c>
      <c r="E968" s="58" t="s">
        <v>4</v>
      </c>
      <c r="F968" s="67"/>
      <c r="G968" s="74"/>
      <c r="H968" s="64"/>
      <c r="I968" s="109"/>
      <c r="J968" s="109"/>
      <c r="K968" s="114">
        <v>72952</v>
      </c>
      <c r="L968" s="114">
        <v>54</v>
      </c>
      <c r="M968" s="114">
        <f>K968*L968</f>
        <v>3939408</v>
      </c>
      <c r="N968" s="114">
        <f>M968*35%</f>
        <v>1378792.7999999998</v>
      </c>
      <c r="O968" s="114">
        <f>N968/M968*100</f>
        <v>35</v>
      </c>
    </row>
    <row r="969" spans="1:15" s="1" customFormat="1" ht="30" customHeight="1" x14ac:dyDescent="0.25">
      <c r="A969" s="109"/>
      <c r="B969" s="136"/>
      <c r="C969" s="109"/>
      <c r="D969" s="72" t="s">
        <v>455</v>
      </c>
      <c r="E969" s="58" t="s">
        <v>3</v>
      </c>
      <c r="F969" s="67"/>
      <c r="G969" s="74"/>
      <c r="H969" s="64"/>
      <c r="I969" s="109"/>
      <c r="J969" s="109"/>
      <c r="K969" s="114"/>
      <c r="L969" s="114"/>
      <c r="M969" s="114"/>
      <c r="N969" s="114"/>
      <c r="O969" s="114"/>
    </row>
    <row r="970" spans="1:15" ht="32.25" customHeight="1" x14ac:dyDescent="0.25">
      <c r="A970" s="109"/>
      <c r="B970" s="136"/>
      <c r="C970" s="109"/>
      <c r="D970" s="72" t="s">
        <v>1260</v>
      </c>
      <c r="E970" s="58" t="s">
        <v>3</v>
      </c>
      <c r="F970" s="67"/>
      <c r="G970" s="74"/>
      <c r="H970" s="64"/>
      <c r="I970" s="109"/>
      <c r="J970" s="109"/>
      <c r="K970" s="114"/>
      <c r="L970" s="114"/>
      <c r="M970" s="114"/>
      <c r="N970" s="114"/>
      <c r="O970" s="114"/>
    </row>
    <row r="971" spans="1:15" s="1" customFormat="1" ht="21" customHeight="1" x14ac:dyDescent="0.25">
      <c r="A971" s="110">
        <f xml:space="preserve">  SUM(A968 +1)</f>
        <v>244</v>
      </c>
      <c r="B971" s="137" t="s">
        <v>1611</v>
      </c>
      <c r="C971" s="110">
        <v>4</v>
      </c>
      <c r="D971" s="72" t="s">
        <v>2185</v>
      </c>
      <c r="E971" s="58" t="s">
        <v>3</v>
      </c>
      <c r="F971" s="67"/>
      <c r="G971" s="74"/>
      <c r="H971" s="64"/>
      <c r="I971" s="110"/>
      <c r="J971" s="110"/>
      <c r="K971" s="114">
        <v>72952</v>
      </c>
      <c r="L971" s="114">
        <v>72</v>
      </c>
      <c r="M971" s="114">
        <f>K971*L971</f>
        <v>5252544</v>
      </c>
      <c r="N971" s="114">
        <f>M971*35%</f>
        <v>1838390.4</v>
      </c>
      <c r="O971" s="114">
        <f>N971/M971*100</f>
        <v>35</v>
      </c>
    </row>
    <row r="972" spans="1:15" s="1" customFormat="1" ht="30" x14ac:dyDescent="0.25">
      <c r="A972" s="119"/>
      <c r="B972" s="161"/>
      <c r="C972" s="119"/>
      <c r="D972" s="72" t="s">
        <v>1250</v>
      </c>
      <c r="E972" s="58" t="s">
        <v>4</v>
      </c>
      <c r="F972" s="67"/>
      <c r="G972" s="74"/>
      <c r="H972" s="64"/>
      <c r="I972" s="119"/>
      <c r="J972" s="119"/>
      <c r="K972" s="114"/>
      <c r="L972" s="114"/>
      <c r="M972" s="114"/>
      <c r="N972" s="114"/>
      <c r="O972" s="114"/>
    </row>
    <row r="973" spans="1:15" s="1" customFormat="1" x14ac:dyDescent="0.25">
      <c r="A973" s="119"/>
      <c r="B973" s="161"/>
      <c r="C973" s="119"/>
      <c r="D973" s="72" t="s">
        <v>1251</v>
      </c>
      <c r="E973" s="58" t="s">
        <v>5</v>
      </c>
      <c r="F973" s="67"/>
      <c r="G973" s="58"/>
      <c r="H973" s="64"/>
      <c r="I973" s="119"/>
      <c r="J973" s="119"/>
      <c r="K973" s="114"/>
      <c r="L973" s="114"/>
      <c r="M973" s="114"/>
      <c r="N973" s="114"/>
      <c r="O973" s="114"/>
    </row>
    <row r="974" spans="1:15" s="1" customFormat="1" x14ac:dyDescent="0.25">
      <c r="A974" s="123"/>
      <c r="B974" s="156"/>
      <c r="C974" s="123"/>
      <c r="D974" s="72" t="s">
        <v>1252</v>
      </c>
      <c r="E974" s="58" t="s">
        <v>6</v>
      </c>
      <c r="F974" s="67"/>
      <c r="G974" s="58"/>
      <c r="H974" s="64"/>
      <c r="I974" s="123"/>
      <c r="J974" s="123"/>
      <c r="K974" s="114"/>
      <c r="L974" s="114"/>
      <c r="M974" s="114"/>
      <c r="N974" s="114"/>
      <c r="O974" s="114"/>
    </row>
    <row r="975" spans="1:15" ht="30" x14ac:dyDescent="0.25">
      <c r="A975" s="109">
        <f xml:space="preserve">  SUM(A971+1)</f>
        <v>245</v>
      </c>
      <c r="B975" s="136" t="s">
        <v>1612</v>
      </c>
      <c r="C975" s="109">
        <v>4</v>
      </c>
      <c r="D975" s="72" t="s">
        <v>2186</v>
      </c>
      <c r="E975" s="58" t="s">
        <v>4</v>
      </c>
      <c r="F975" s="67"/>
      <c r="G975" s="74"/>
      <c r="H975" s="64"/>
      <c r="I975" s="109"/>
      <c r="J975" s="109"/>
      <c r="K975" s="114">
        <v>72952</v>
      </c>
      <c r="L975" s="114">
        <v>72</v>
      </c>
      <c r="M975" s="114">
        <f>K975*L975</f>
        <v>5252544</v>
      </c>
      <c r="N975" s="114">
        <f>M975*35%</f>
        <v>1838390.4</v>
      </c>
      <c r="O975" s="114">
        <f>N975/M975*100</f>
        <v>35</v>
      </c>
    </row>
    <row r="976" spans="1:15" ht="30" x14ac:dyDescent="0.25">
      <c r="A976" s="109"/>
      <c r="B976" s="136"/>
      <c r="C976" s="109"/>
      <c r="D976" s="72" t="s">
        <v>456</v>
      </c>
      <c r="E976" s="58" t="s">
        <v>3</v>
      </c>
      <c r="F976" s="67"/>
      <c r="G976" s="74"/>
      <c r="H976" s="64"/>
      <c r="I976" s="109"/>
      <c r="J976" s="109"/>
      <c r="K976" s="114"/>
      <c r="L976" s="114"/>
      <c r="M976" s="114"/>
      <c r="N976" s="114"/>
      <c r="O976" s="114"/>
    </row>
    <row r="977" spans="1:15" x14ac:dyDescent="0.25">
      <c r="A977" s="109"/>
      <c r="B977" s="136"/>
      <c r="C977" s="109"/>
      <c r="D977" s="72" t="s">
        <v>457</v>
      </c>
      <c r="E977" s="58" t="s">
        <v>6</v>
      </c>
      <c r="F977" s="67"/>
      <c r="G977" s="58"/>
      <c r="H977" s="64"/>
      <c r="I977" s="109"/>
      <c r="J977" s="109"/>
      <c r="K977" s="114"/>
      <c r="L977" s="114"/>
      <c r="M977" s="114"/>
      <c r="N977" s="114"/>
      <c r="O977" s="114"/>
    </row>
    <row r="978" spans="1:15" x14ac:dyDescent="0.25">
      <c r="A978" s="109"/>
      <c r="B978" s="136"/>
      <c r="C978" s="109"/>
      <c r="D978" s="72" t="s">
        <v>458</v>
      </c>
      <c r="E978" s="58" t="s">
        <v>6</v>
      </c>
      <c r="F978" s="67"/>
      <c r="G978" s="58"/>
      <c r="H978" s="64"/>
      <c r="I978" s="109"/>
      <c r="J978" s="109"/>
      <c r="K978" s="114"/>
      <c r="L978" s="114"/>
      <c r="M978" s="114"/>
      <c r="N978" s="114"/>
      <c r="O978" s="114"/>
    </row>
    <row r="979" spans="1:15" ht="17.25" customHeight="1" x14ac:dyDescent="0.25">
      <c r="A979" s="109">
        <f>A975+1</f>
        <v>246</v>
      </c>
      <c r="B979" s="136" t="s">
        <v>1613</v>
      </c>
      <c r="C979" s="109">
        <v>3</v>
      </c>
      <c r="D979" s="72" t="s">
        <v>2187</v>
      </c>
      <c r="E979" s="58" t="s">
        <v>4</v>
      </c>
      <c r="F979" s="67"/>
      <c r="G979" s="74"/>
      <c r="H979" s="64"/>
      <c r="I979" s="109"/>
      <c r="J979" s="109"/>
      <c r="K979" s="114">
        <v>72952</v>
      </c>
      <c r="L979" s="114">
        <v>54</v>
      </c>
      <c r="M979" s="114">
        <f>K979*L979</f>
        <v>3939408</v>
      </c>
      <c r="N979" s="114">
        <f>M979*35%</f>
        <v>1378792.7999999998</v>
      </c>
      <c r="O979" s="114">
        <f>N979/M979*100</f>
        <v>35</v>
      </c>
    </row>
    <row r="980" spans="1:15" ht="30" x14ac:dyDescent="0.25">
      <c r="A980" s="109"/>
      <c r="B980" s="136"/>
      <c r="C980" s="109"/>
      <c r="D980" s="72" t="s">
        <v>459</v>
      </c>
      <c r="E980" s="58" t="s">
        <v>3</v>
      </c>
      <c r="F980" s="67"/>
      <c r="G980" s="74"/>
      <c r="H980" s="64"/>
      <c r="I980" s="109"/>
      <c r="J980" s="109"/>
      <c r="K980" s="114"/>
      <c r="L980" s="114"/>
      <c r="M980" s="114"/>
      <c r="N980" s="114"/>
      <c r="O980" s="114"/>
    </row>
    <row r="981" spans="1:15" x14ac:dyDescent="0.25">
      <c r="A981" s="109"/>
      <c r="B981" s="136"/>
      <c r="C981" s="109"/>
      <c r="D981" s="72" t="s">
        <v>460</v>
      </c>
      <c r="E981" s="58" t="s">
        <v>6</v>
      </c>
      <c r="F981" s="67"/>
      <c r="G981" s="58"/>
      <c r="H981" s="64"/>
      <c r="I981" s="109"/>
      <c r="J981" s="109"/>
      <c r="K981" s="114"/>
      <c r="L981" s="114"/>
      <c r="M981" s="114"/>
      <c r="N981" s="114"/>
      <c r="O981" s="114"/>
    </row>
    <row r="982" spans="1:15" ht="21" customHeight="1" x14ac:dyDescent="0.25">
      <c r="A982" s="109">
        <f>A979+1</f>
        <v>247</v>
      </c>
      <c r="B982" s="136" t="s">
        <v>1614</v>
      </c>
      <c r="C982" s="109">
        <v>3</v>
      </c>
      <c r="D982" s="72" t="s">
        <v>2188</v>
      </c>
      <c r="E982" s="58" t="s">
        <v>4</v>
      </c>
      <c r="F982" s="67"/>
      <c r="G982" s="74"/>
      <c r="H982" s="64"/>
      <c r="I982" s="109"/>
      <c r="J982" s="109"/>
      <c r="K982" s="114">
        <v>72952</v>
      </c>
      <c r="L982" s="114">
        <v>54</v>
      </c>
      <c r="M982" s="114">
        <f>K982*L982</f>
        <v>3939408</v>
      </c>
      <c r="N982" s="114">
        <f>M982*35%</f>
        <v>1378792.7999999998</v>
      </c>
      <c r="O982" s="114">
        <f>N982/M982*100</f>
        <v>35</v>
      </c>
    </row>
    <row r="983" spans="1:15" ht="30" x14ac:dyDescent="0.25">
      <c r="A983" s="109"/>
      <c r="B983" s="136"/>
      <c r="C983" s="109"/>
      <c r="D983" s="72" t="s">
        <v>461</v>
      </c>
      <c r="E983" s="58" t="s">
        <v>3</v>
      </c>
      <c r="F983" s="67"/>
      <c r="G983" s="74"/>
      <c r="H983" s="64"/>
      <c r="I983" s="109"/>
      <c r="J983" s="109"/>
      <c r="K983" s="114"/>
      <c r="L983" s="114"/>
      <c r="M983" s="114"/>
      <c r="N983" s="114"/>
      <c r="O983" s="114"/>
    </row>
    <row r="984" spans="1:15" x14ac:dyDescent="0.25">
      <c r="A984" s="109"/>
      <c r="B984" s="136"/>
      <c r="C984" s="109"/>
      <c r="D984" s="72" t="s">
        <v>462</v>
      </c>
      <c r="E984" s="58" t="s">
        <v>5</v>
      </c>
      <c r="F984" s="67"/>
      <c r="G984" s="58"/>
      <c r="H984" s="64"/>
      <c r="I984" s="109"/>
      <c r="J984" s="109"/>
      <c r="K984" s="114"/>
      <c r="L984" s="114"/>
      <c r="M984" s="114"/>
      <c r="N984" s="114"/>
      <c r="O984" s="114"/>
    </row>
    <row r="985" spans="1:15" ht="19.5" customHeight="1" x14ac:dyDescent="0.25">
      <c r="A985" s="109">
        <f>A982+1</f>
        <v>248</v>
      </c>
      <c r="B985" s="136" t="s">
        <v>1615</v>
      </c>
      <c r="C985" s="109">
        <v>3</v>
      </c>
      <c r="D985" s="72" t="s">
        <v>2189</v>
      </c>
      <c r="E985" s="58" t="s">
        <v>4</v>
      </c>
      <c r="F985" s="67"/>
      <c r="G985" s="74"/>
      <c r="H985" s="64"/>
      <c r="I985" s="109"/>
      <c r="J985" s="109"/>
      <c r="K985" s="114">
        <v>72952</v>
      </c>
      <c r="L985" s="114">
        <v>54</v>
      </c>
      <c r="M985" s="114">
        <f>K985*L985</f>
        <v>3939408</v>
      </c>
      <c r="N985" s="114">
        <f>M985*35%</f>
        <v>1378792.7999999998</v>
      </c>
      <c r="O985" s="114">
        <f>N985/M985*100</f>
        <v>35</v>
      </c>
    </row>
    <row r="986" spans="1:15" x14ac:dyDescent="0.25">
      <c r="A986" s="109"/>
      <c r="B986" s="136"/>
      <c r="C986" s="109"/>
      <c r="D986" s="72" t="s">
        <v>463</v>
      </c>
      <c r="E986" s="58" t="s">
        <v>3</v>
      </c>
      <c r="F986" s="67"/>
      <c r="G986" s="74"/>
      <c r="H986" s="64"/>
      <c r="I986" s="109"/>
      <c r="J986" s="109"/>
      <c r="K986" s="114"/>
      <c r="L986" s="114"/>
      <c r="M986" s="114"/>
      <c r="N986" s="114"/>
      <c r="O986" s="114"/>
    </row>
    <row r="987" spans="1:15" ht="19.5" customHeight="1" x14ac:dyDescent="0.25">
      <c r="A987" s="109"/>
      <c r="B987" s="136"/>
      <c r="C987" s="109"/>
      <c r="D987" s="72" t="s">
        <v>464</v>
      </c>
      <c r="E987" s="58" t="s">
        <v>5</v>
      </c>
      <c r="F987" s="67"/>
      <c r="G987" s="58"/>
      <c r="H987" s="64"/>
      <c r="I987" s="109"/>
      <c r="J987" s="109"/>
      <c r="K987" s="114"/>
      <c r="L987" s="114"/>
      <c r="M987" s="114"/>
      <c r="N987" s="114"/>
      <c r="O987" s="114"/>
    </row>
    <row r="988" spans="1:15" ht="21" customHeight="1" x14ac:dyDescent="0.25">
      <c r="A988" s="109">
        <f>A985+1</f>
        <v>249</v>
      </c>
      <c r="B988" s="136" t="s">
        <v>1616</v>
      </c>
      <c r="C988" s="109">
        <v>4</v>
      </c>
      <c r="D988" s="72" t="s">
        <v>2190</v>
      </c>
      <c r="E988" s="58" t="s">
        <v>3</v>
      </c>
      <c r="F988" s="67"/>
      <c r="G988" s="74"/>
      <c r="H988" s="64"/>
      <c r="I988" s="109"/>
      <c r="J988" s="109"/>
      <c r="K988" s="114">
        <v>72952</v>
      </c>
      <c r="L988" s="114">
        <v>72</v>
      </c>
      <c r="M988" s="114">
        <f>K988*L988</f>
        <v>5252544</v>
      </c>
      <c r="N988" s="114">
        <f>M988*35%</f>
        <v>1838390.4</v>
      </c>
      <c r="O988" s="114">
        <f>N988/M988*100</f>
        <v>35</v>
      </c>
    </row>
    <row r="989" spans="1:15" ht="20.25" customHeight="1" x14ac:dyDescent="0.25">
      <c r="A989" s="109"/>
      <c r="B989" s="136"/>
      <c r="C989" s="109"/>
      <c r="D989" s="72" t="s">
        <v>465</v>
      </c>
      <c r="E989" s="58" t="s">
        <v>4</v>
      </c>
      <c r="F989" s="67"/>
      <c r="G989" s="74"/>
      <c r="H989" s="64"/>
      <c r="I989" s="109"/>
      <c r="J989" s="109"/>
      <c r="K989" s="114"/>
      <c r="L989" s="114"/>
      <c r="M989" s="114"/>
      <c r="N989" s="114"/>
      <c r="O989" s="114"/>
    </row>
    <row r="990" spans="1:15" ht="17.25" customHeight="1" x14ac:dyDescent="0.25">
      <c r="A990" s="109"/>
      <c r="B990" s="136"/>
      <c r="C990" s="109"/>
      <c r="D990" s="72" t="s">
        <v>466</v>
      </c>
      <c r="E990" s="58" t="s">
        <v>6</v>
      </c>
      <c r="F990" s="67"/>
      <c r="G990" s="58"/>
      <c r="H990" s="64"/>
      <c r="I990" s="109"/>
      <c r="J990" s="109"/>
      <c r="K990" s="114"/>
      <c r="L990" s="114"/>
      <c r="M990" s="114"/>
      <c r="N990" s="114"/>
      <c r="O990" s="114"/>
    </row>
    <row r="991" spans="1:15" ht="18" customHeight="1" x14ac:dyDescent="0.25">
      <c r="A991" s="109"/>
      <c r="B991" s="136"/>
      <c r="C991" s="109"/>
      <c r="D991" s="72" t="s">
        <v>467</v>
      </c>
      <c r="E991" s="58" t="s">
        <v>6</v>
      </c>
      <c r="F991" s="67"/>
      <c r="G991" s="58"/>
      <c r="H991" s="64"/>
      <c r="I991" s="109"/>
      <c r="J991" s="109"/>
      <c r="K991" s="114"/>
      <c r="L991" s="114"/>
      <c r="M991" s="114"/>
      <c r="N991" s="114"/>
      <c r="O991" s="114"/>
    </row>
    <row r="992" spans="1:15" ht="30.75" customHeight="1" x14ac:dyDescent="0.25">
      <c r="A992" s="109">
        <f>A988+1</f>
        <v>250</v>
      </c>
      <c r="B992" s="136" t="s">
        <v>1617</v>
      </c>
      <c r="C992" s="109">
        <v>3</v>
      </c>
      <c r="D992" s="72" t="s">
        <v>2191</v>
      </c>
      <c r="E992" s="58" t="s">
        <v>3</v>
      </c>
      <c r="F992" s="67"/>
      <c r="G992" s="74"/>
      <c r="H992" s="64"/>
      <c r="I992" s="109"/>
      <c r="J992" s="109"/>
      <c r="K992" s="114">
        <v>72952</v>
      </c>
      <c r="L992" s="114">
        <v>54</v>
      </c>
      <c r="M992" s="114">
        <f>K992*L992</f>
        <v>3939408</v>
      </c>
      <c r="N992" s="114">
        <f>M992*35%</f>
        <v>1378792.7999999998</v>
      </c>
      <c r="O992" s="114">
        <f>N992/M992*100</f>
        <v>35</v>
      </c>
    </row>
    <row r="993" spans="1:15" ht="30" x14ac:dyDescent="0.25">
      <c r="A993" s="109"/>
      <c r="B993" s="136"/>
      <c r="C993" s="109"/>
      <c r="D993" s="72" t="s">
        <v>468</v>
      </c>
      <c r="E993" s="58" t="s">
        <v>4</v>
      </c>
      <c r="F993" s="67"/>
      <c r="G993" s="74"/>
      <c r="H993" s="64"/>
      <c r="I993" s="109"/>
      <c r="J993" s="109"/>
      <c r="K993" s="114"/>
      <c r="L993" s="114"/>
      <c r="M993" s="114"/>
      <c r="N993" s="114"/>
      <c r="O993" s="114"/>
    </row>
    <row r="994" spans="1:15" ht="30" x14ac:dyDescent="0.25">
      <c r="A994" s="109"/>
      <c r="B994" s="136"/>
      <c r="C994" s="109"/>
      <c r="D994" s="72" t="s">
        <v>469</v>
      </c>
      <c r="E994" s="58" t="s">
        <v>5</v>
      </c>
      <c r="F994" s="67"/>
      <c r="G994" s="58"/>
      <c r="H994" s="64"/>
      <c r="I994" s="109"/>
      <c r="J994" s="109"/>
      <c r="K994" s="114"/>
      <c r="L994" s="114"/>
      <c r="M994" s="114"/>
      <c r="N994" s="114"/>
      <c r="O994" s="114"/>
    </row>
    <row r="995" spans="1:15" ht="18.75" customHeight="1" x14ac:dyDescent="0.25">
      <c r="A995" s="109">
        <f xml:space="preserve"> SUM(A992+1)</f>
        <v>251</v>
      </c>
      <c r="B995" s="136" t="s">
        <v>1618</v>
      </c>
      <c r="C995" s="109">
        <v>3</v>
      </c>
      <c r="D995" s="72" t="s">
        <v>2192</v>
      </c>
      <c r="E995" s="58" t="s">
        <v>3</v>
      </c>
      <c r="F995" s="67"/>
      <c r="G995" s="74"/>
      <c r="H995" s="64"/>
      <c r="I995" s="109"/>
      <c r="J995" s="109"/>
      <c r="K995" s="114">
        <v>72952</v>
      </c>
      <c r="L995" s="114">
        <v>54</v>
      </c>
      <c r="M995" s="114">
        <f>K995*L995</f>
        <v>3939408</v>
      </c>
      <c r="N995" s="114">
        <f>M995*35%</f>
        <v>1378792.7999999998</v>
      </c>
      <c r="O995" s="114">
        <f>N995/M995*100</f>
        <v>35</v>
      </c>
    </row>
    <row r="996" spans="1:15" ht="21" customHeight="1" x14ac:dyDescent="0.25">
      <c r="A996" s="109"/>
      <c r="B996" s="136"/>
      <c r="C996" s="109"/>
      <c r="D996" s="72" t="s">
        <v>470</v>
      </c>
      <c r="E996" s="58" t="s">
        <v>4</v>
      </c>
      <c r="F996" s="67"/>
      <c r="G996" s="74"/>
      <c r="H996" s="64"/>
      <c r="I996" s="109"/>
      <c r="J996" s="109"/>
      <c r="K996" s="114"/>
      <c r="L996" s="114"/>
      <c r="M996" s="114"/>
      <c r="N996" s="114"/>
      <c r="O996" s="114"/>
    </row>
    <row r="997" spans="1:15" x14ac:dyDescent="0.25">
      <c r="A997" s="109"/>
      <c r="B997" s="136"/>
      <c r="C997" s="109"/>
      <c r="D997" s="72" t="s">
        <v>471</v>
      </c>
      <c r="E997" s="58" t="s">
        <v>5</v>
      </c>
      <c r="F997" s="67"/>
      <c r="G997" s="58"/>
      <c r="H997" s="64"/>
      <c r="I997" s="109"/>
      <c r="J997" s="109"/>
      <c r="K997" s="114"/>
      <c r="L997" s="114"/>
      <c r="M997" s="114"/>
      <c r="N997" s="114"/>
      <c r="O997" s="114"/>
    </row>
    <row r="998" spans="1:15" ht="28.5" customHeight="1" x14ac:dyDescent="0.25">
      <c r="A998" s="109">
        <f>A995+1</f>
        <v>252</v>
      </c>
      <c r="B998" s="136" t="s">
        <v>1619</v>
      </c>
      <c r="C998" s="109">
        <v>3</v>
      </c>
      <c r="D998" s="72" t="s">
        <v>2193</v>
      </c>
      <c r="E998" s="58" t="s">
        <v>4</v>
      </c>
      <c r="F998" s="67"/>
      <c r="G998" s="74"/>
      <c r="H998" s="64"/>
      <c r="I998" s="109"/>
      <c r="J998" s="109"/>
      <c r="K998" s="114">
        <v>72952</v>
      </c>
      <c r="L998" s="114">
        <v>54</v>
      </c>
      <c r="M998" s="114">
        <f>K998*L998</f>
        <v>3939408</v>
      </c>
      <c r="N998" s="114">
        <f>M998*35%</f>
        <v>1378792.7999999998</v>
      </c>
      <c r="O998" s="114">
        <f>N998/M998*100</f>
        <v>35</v>
      </c>
    </row>
    <row r="999" spans="1:15" ht="30" customHeight="1" x14ac:dyDescent="0.25">
      <c r="A999" s="109"/>
      <c r="B999" s="136"/>
      <c r="C999" s="109"/>
      <c r="D999" s="72" t="s">
        <v>472</v>
      </c>
      <c r="E999" s="58" t="s">
        <v>3</v>
      </c>
      <c r="F999" s="67"/>
      <c r="G999" s="74"/>
      <c r="H999" s="64"/>
      <c r="I999" s="109"/>
      <c r="J999" s="109"/>
      <c r="K999" s="114"/>
      <c r="L999" s="114"/>
      <c r="M999" s="114"/>
      <c r="N999" s="114"/>
      <c r="O999" s="114"/>
    </row>
    <row r="1000" spans="1:15" ht="17.25" customHeight="1" x14ac:dyDescent="0.25">
      <c r="A1000" s="109"/>
      <c r="B1000" s="136"/>
      <c r="C1000" s="109"/>
      <c r="D1000" s="72" t="s">
        <v>473</v>
      </c>
      <c r="E1000" s="58" t="s">
        <v>6</v>
      </c>
      <c r="F1000" s="67"/>
      <c r="G1000" s="58"/>
      <c r="H1000" s="64"/>
      <c r="I1000" s="109"/>
      <c r="J1000" s="109"/>
      <c r="K1000" s="114"/>
      <c r="L1000" s="114"/>
      <c r="M1000" s="114"/>
      <c r="N1000" s="114"/>
      <c r="O1000" s="114"/>
    </row>
    <row r="1001" spans="1:15" ht="21" customHeight="1" x14ac:dyDescent="0.25">
      <c r="A1001" s="109">
        <f>A998+1</f>
        <v>253</v>
      </c>
      <c r="B1001" s="136" t="s">
        <v>1620</v>
      </c>
      <c r="C1001" s="109">
        <v>4</v>
      </c>
      <c r="D1001" s="72" t="s">
        <v>2194</v>
      </c>
      <c r="E1001" s="58" t="s">
        <v>3</v>
      </c>
      <c r="F1001" s="67"/>
      <c r="G1001" s="58"/>
      <c r="H1001" s="64"/>
      <c r="I1001" s="109"/>
      <c r="J1001" s="109"/>
      <c r="K1001" s="114">
        <v>72952</v>
      </c>
      <c r="L1001" s="114">
        <v>72</v>
      </c>
      <c r="M1001" s="114">
        <f>K1001*L1001</f>
        <v>5252544</v>
      </c>
      <c r="N1001" s="114">
        <f>M1001*35%</f>
        <v>1838390.4</v>
      </c>
      <c r="O1001" s="114">
        <f>N1001/M1001*100</f>
        <v>35</v>
      </c>
    </row>
    <row r="1002" spans="1:15" ht="19.5" customHeight="1" x14ac:dyDescent="0.25">
      <c r="A1002" s="109"/>
      <c r="B1002" s="136"/>
      <c r="C1002" s="109"/>
      <c r="D1002" s="72" t="s">
        <v>131</v>
      </c>
      <c r="E1002" s="58" t="s">
        <v>4</v>
      </c>
      <c r="F1002" s="67"/>
      <c r="G1002" s="58"/>
      <c r="H1002" s="64"/>
      <c r="I1002" s="109"/>
      <c r="J1002" s="109"/>
      <c r="K1002" s="114"/>
      <c r="L1002" s="114"/>
      <c r="M1002" s="114"/>
      <c r="N1002" s="114"/>
      <c r="O1002" s="114"/>
    </row>
    <row r="1003" spans="1:15" ht="25.5" customHeight="1" x14ac:dyDescent="0.25">
      <c r="A1003" s="109"/>
      <c r="B1003" s="136"/>
      <c r="C1003" s="109"/>
      <c r="D1003" s="72" t="s">
        <v>474</v>
      </c>
      <c r="E1003" s="58" t="s">
        <v>6</v>
      </c>
      <c r="F1003" s="67"/>
      <c r="G1003" s="58"/>
      <c r="H1003" s="64"/>
      <c r="I1003" s="109"/>
      <c r="J1003" s="109"/>
      <c r="K1003" s="114"/>
      <c r="L1003" s="114"/>
      <c r="M1003" s="114"/>
      <c r="N1003" s="114"/>
      <c r="O1003" s="114"/>
    </row>
    <row r="1004" spans="1:15" ht="18" customHeight="1" x14ac:dyDescent="0.25">
      <c r="A1004" s="109"/>
      <c r="B1004" s="136"/>
      <c r="C1004" s="109"/>
      <c r="D1004" s="72" t="s">
        <v>475</v>
      </c>
      <c r="E1004" s="58" t="s">
        <v>6</v>
      </c>
      <c r="F1004" s="67"/>
      <c r="G1004" s="58"/>
      <c r="H1004" s="64"/>
      <c r="I1004" s="109"/>
      <c r="J1004" s="109"/>
      <c r="K1004" s="114"/>
      <c r="L1004" s="114"/>
      <c r="M1004" s="114"/>
      <c r="N1004" s="114"/>
      <c r="O1004" s="114"/>
    </row>
    <row r="1005" spans="1:15" ht="19.5" customHeight="1" x14ac:dyDescent="0.25">
      <c r="A1005" s="109">
        <f>A1001+1</f>
        <v>254</v>
      </c>
      <c r="B1005" s="136" t="s">
        <v>1621</v>
      </c>
      <c r="C1005" s="109">
        <v>2</v>
      </c>
      <c r="D1005" s="72" t="s">
        <v>2195</v>
      </c>
      <c r="E1005" s="58" t="s">
        <v>7</v>
      </c>
      <c r="F1005" s="67"/>
      <c r="G1005" s="74"/>
      <c r="H1005" s="64"/>
      <c r="I1005" s="109"/>
      <c r="J1005" s="109"/>
      <c r="K1005" s="114">
        <v>72952</v>
      </c>
      <c r="L1005" s="114">
        <v>42</v>
      </c>
      <c r="M1005" s="114">
        <f>K1005*L1005</f>
        <v>3063984</v>
      </c>
      <c r="N1005" s="114">
        <f>M1005*35%</f>
        <v>1072394.3999999999</v>
      </c>
      <c r="O1005" s="114">
        <f>N1005/M1005*100</f>
        <v>35</v>
      </c>
    </row>
    <row r="1006" spans="1:15" ht="19.5" customHeight="1" x14ac:dyDescent="0.25">
      <c r="A1006" s="109"/>
      <c r="B1006" s="136"/>
      <c r="C1006" s="109"/>
      <c r="D1006" s="72" t="s">
        <v>476</v>
      </c>
      <c r="E1006" s="58" t="s">
        <v>5</v>
      </c>
      <c r="F1006" s="67"/>
      <c r="G1006" s="58"/>
      <c r="H1006" s="64"/>
      <c r="I1006" s="109"/>
      <c r="J1006" s="109"/>
      <c r="K1006" s="114"/>
      <c r="L1006" s="114"/>
      <c r="M1006" s="114"/>
      <c r="N1006" s="114"/>
      <c r="O1006" s="114"/>
    </row>
    <row r="1007" spans="1:15" ht="21.75" customHeight="1" x14ac:dyDescent="0.25">
      <c r="A1007" s="109">
        <f>A1005+1</f>
        <v>255</v>
      </c>
      <c r="B1007" s="136" t="s">
        <v>1622</v>
      </c>
      <c r="C1007" s="109">
        <v>4</v>
      </c>
      <c r="D1007" s="72" t="s">
        <v>2196</v>
      </c>
      <c r="E1007" s="58" t="s">
        <v>4</v>
      </c>
      <c r="F1007" s="67"/>
      <c r="G1007" s="58"/>
      <c r="H1007" s="64"/>
      <c r="I1007" s="109"/>
      <c r="J1007" s="109"/>
      <c r="K1007" s="114">
        <v>72952</v>
      </c>
      <c r="L1007" s="114">
        <v>72</v>
      </c>
      <c r="M1007" s="114">
        <f>K1007*L1007</f>
        <v>5252544</v>
      </c>
      <c r="N1007" s="114">
        <f>M1007*35%</f>
        <v>1838390.4</v>
      </c>
      <c r="O1007" s="114">
        <f>N1007/M1007*100</f>
        <v>35</v>
      </c>
    </row>
    <row r="1008" spans="1:15" ht="30.75" customHeight="1" x14ac:dyDescent="0.25">
      <c r="A1008" s="109"/>
      <c r="B1008" s="136"/>
      <c r="C1008" s="109"/>
      <c r="D1008" s="72" t="s">
        <v>477</v>
      </c>
      <c r="E1008" s="58" t="s">
        <v>3</v>
      </c>
      <c r="F1008" s="67"/>
      <c r="G1008" s="58"/>
      <c r="H1008" s="64"/>
      <c r="I1008" s="109"/>
      <c r="J1008" s="109"/>
      <c r="K1008" s="114"/>
      <c r="L1008" s="114"/>
      <c r="M1008" s="114"/>
      <c r="N1008" s="114"/>
      <c r="O1008" s="114"/>
    </row>
    <row r="1009" spans="1:15" ht="21.75" customHeight="1" x14ac:dyDescent="0.25">
      <c r="A1009" s="109"/>
      <c r="B1009" s="136"/>
      <c r="C1009" s="109"/>
      <c r="D1009" s="72" t="s">
        <v>478</v>
      </c>
      <c r="E1009" s="58" t="s">
        <v>5</v>
      </c>
      <c r="F1009" s="67"/>
      <c r="G1009" s="58"/>
      <c r="H1009" s="64"/>
      <c r="I1009" s="109"/>
      <c r="J1009" s="109"/>
      <c r="K1009" s="114"/>
      <c r="L1009" s="114"/>
      <c r="M1009" s="114"/>
      <c r="N1009" s="114"/>
      <c r="O1009" s="114"/>
    </row>
    <row r="1010" spans="1:15" ht="18.75" customHeight="1" x14ac:dyDescent="0.25">
      <c r="A1010" s="109"/>
      <c r="B1010" s="136"/>
      <c r="C1010" s="109"/>
      <c r="D1010" s="72" t="s">
        <v>479</v>
      </c>
      <c r="E1010" s="58" t="s">
        <v>5</v>
      </c>
      <c r="F1010" s="67"/>
      <c r="G1010" s="58"/>
      <c r="H1010" s="64"/>
      <c r="I1010" s="109"/>
      <c r="J1010" s="109"/>
      <c r="K1010" s="114"/>
      <c r="L1010" s="114"/>
      <c r="M1010" s="114"/>
      <c r="N1010" s="114"/>
      <c r="O1010" s="114"/>
    </row>
    <row r="1011" spans="1:15" ht="32.25" customHeight="1" x14ac:dyDescent="0.25">
      <c r="A1011" s="109">
        <f>A1007+1</f>
        <v>256</v>
      </c>
      <c r="B1011" s="136" t="s">
        <v>1623</v>
      </c>
      <c r="C1011" s="109">
        <v>3</v>
      </c>
      <c r="D1011" s="72" t="s">
        <v>2197</v>
      </c>
      <c r="E1011" s="58" t="s">
        <v>3</v>
      </c>
      <c r="F1011" s="67"/>
      <c r="G1011" s="58"/>
      <c r="H1011" s="64"/>
      <c r="I1011" s="109"/>
      <c r="J1011" s="109"/>
      <c r="K1011" s="114">
        <v>72952</v>
      </c>
      <c r="L1011" s="114">
        <v>54</v>
      </c>
      <c r="M1011" s="114">
        <f>K1011*L1011</f>
        <v>3939408</v>
      </c>
      <c r="N1011" s="114">
        <f>M1011*35%</f>
        <v>1378792.7999999998</v>
      </c>
      <c r="O1011" s="114">
        <f>N1011/M1011*100</f>
        <v>35</v>
      </c>
    </row>
    <row r="1012" spans="1:15" ht="29.25" customHeight="1" x14ac:dyDescent="0.25">
      <c r="A1012" s="109"/>
      <c r="B1012" s="136"/>
      <c r="C1012" s="109"/>
      <c r="D1012" s="72" t="s">
        <v>480</v>
      </c>
      <c r="E1012" s="58" t="s">
        <v>4</v>
      </c>
      <c r="F1012" s="67"/>
      <c r="G1012" s="58"/>
      <c r="H1012" s="64"/>
      <c r="I1012" s="109"/>
      <c r="J1012" s="109"/>
      <c r="K1012" s="114"/>
      <c r="L1012" s="114"/>
      <c r="M1012" s="114"/>
      <c r="N1012" s="114"/>
      <c r="O1012" s="114"/>
    </row>
    <row r="1013" spans="1:15" ht="30" x14ac:dyDescent="0.25">
      <c r="A1013" s="109"/>
      <c r="B1013" s="136"/>
      <c r="C1013" s="109"/>
      <c r="D1013" s="72" t="s">
        <v>481</v>
      </c>
      <c r="E1013" s="58" t="s">
        <v>6</v>
      </c>
      <c r="F1013" s="67"/>
      <c r="G1013" s="58"/>
      <c r="H1013" s="64"/>
      <c r="I1013" s="109"/>
      <c r="J1013" s="109"/>
      <c r="K1013" s="114"/>
      <c r="L1013" s="114"/>
      <c r="M1013" s="114"/>
      <c r="N1013" s="114"/>
      <c r="O1013" s="114"/>
    </row>
    <row r="1014" spans="1:15" ht="21" customHeight="1" x14ac:dyDescent="0.25">
      <c r="A1014" s="109">
        <f>A1011+1</f>
        <v>257</v>
      </c>
      <c r="B1014" s="136" t="s">
        <v>1624</v>
      </c>
      <c r="C1014" s="109">
        <v>3</v>
      </c>
      <c r="D1014" s="72" t="s">
        <v>2198</v>
      </c>
      <c r="E1014" s="58" t="s">
        <v>4</v>
      </c>
      <c r="F1014" s="67"/>
      <c r="G1014" s="58"/>
      <c r="H1014" s="64"/>
      <c r="I1014" s="109"/>
      <c r="J1014" s="109"/>
      <c r="K1014" s="114">
        <v>72952</v>
      </c>
      <c r="L1014" s="114">
        <v>54</v>
      </c>
      <c r="M1014" s="114">
        <f>K1014*L1014</f>
        <v>3939408</v>
      </c>
      <c r="N1014" s="114">
        <f>M1014*35%</f>
        <v>1378792.7999999998</v>
      </c>
      <c r="O1014" s="114">
        <f>N1014/M1014*100</f>
        <v>35</v>
      </c>
    </row>
    <row r="1015" spans="1:15" ht="19.5" customHeight="1" x14ac:dyDescent="0.25">
      <c r="A1015" s="109"/>
      <c r="B1015" s="136"/>
      <c r="C1015" s="109"/>
      <c r="D1015" s="72" t="s">
        <v>482</v>
      </c>
      <c r="E1015" s="58" t="s">
        <v>3</v>
      </c>
      <c r="F1015" s="67"/>
      <c r="G1015" s="58"/>
      <c r="H1015" s="64"/>
      <c r="I1015" s="109"/>
      <c r="J1015" s="109"/>
      <c r="K1015" s="114"/>
      <c r="L1015" s="114"/>
      <c r="M1015" s="114"/>
      <c r="N1015" s="114"/>
      <c r="O1015" s="114"/>
    </row>
    <row r="1016" spans="1:15" ht="28.5" customHeight="1" x14ac:dyDescent="0.25">
      <c r="A1016" s="109"/>
      <c r="B1016" s="136"/>
      <c r="C1016" s="109"/>
      <c r="D1016" s="72" t="s">
        <v>483</v>
      </c>
      <c r="E1016" s="58" t="s">
        <v>5</v>
      </c>
      <c r="F1016" s="67"/>
      <c r="G1016" s="58"/>
      <c r="H1016" s="64"/>
      <c r="I1016" s="109"/>
      <c r="J1016" s="109"/>
      <c r="K1016" s="114"/>
      <c r="L1016" s="114"/>
      <c r="M1016" s="114"/>
      <c r="N1016" s="114"/>
      <c r="O1016" s="114"/>
    </row>
    <row r="1017" spans="1:15" ht="29.1" customHeight="1" x14ac:dyDescent="0.25">
      <c r="A1017" s="109">
        <f>A1014+1</f>
        <v>258</v>
      </c>
      <c r="B1017" s="136" t="s">
        <v>1625</v>
      </c>
      <c r="C1017" s="109">
        <v>3</v>
      </c>
      <c r="D1017" s="72" t="s">
        <v>2199</v>
      </c>
      <c r="E1017" s="58" t="s">
        <v>3</v>
      </c>
      <c r="F1017" s="67"/>
      <c r="G1017" s="58"/>
      <c r="H1017" s="64"/>
      <c r="I1017" s="109"/>
      <c r="J1017" s="109"/>
      <c r="K1017" s="114">
        <v>72952</v>
      </c>
      <c r="L1017" s="114">
        <v>54</v>
      </c>
      <c r="M1017" s="114">
        <f>K1017*L1017</f>
        <v>3939408</v>
      </c>
      <c r="N1017" s="114">
        <f>M1017*35%</f>
        <v>1378792.7999999998</v>
      </c>
      <c r="O1017" s="114">
        <f>N1017/M1017*100</f>
        <v>35</v>
      </c>
    </row>
    <row r="1018" spans="1:15" ht="16.5" customHeight="1" x14ac:dyDescent="0.25">
      <c r="A1018" s="109"/>
      <c r="B1018" s="136"/>
      <c r="C1018" s="109"/>
      <c r="D1018" s="72" t="s">
        <v>484</v>
      </c>
      <c r="E1018" s="58" t="s">
        <v>4</v>
      </c>
      <c r="F1018" s="67"/>
      <c r="G1018" s="58"/>
      <c r="H1018" s="64"/>
      <c r="I1018" s="109"/>
      <c r="J1018" s="109"/>
      <c r="K1018" s="114"/>
      <c r="L1018" s="114"/>
      <c r="M1018" s="114"/>
      <c r="N1018" s="114"/>
      <c r="O1018" s="114"/>
    </row>
    <row r="1019" spans="1:15" ht="18.75" customHeight="1" x14ac:dyDescent="0.25">
      <c r="A1019" s="109"/>
      <c r="B1019" s="136"/>
      <c r="C1019" s="109"/>
      <c r="D1019" s="72" t="s">
        <v>2200</v>
      </c>
      <c r="E1019" s="58" t="s">
        <v>6</v>
      </c>
      <c r="F1019" s="67"/>
      <c r="G1019" s="58"/>
      <c r="H1019" s="64"/>
      <c r="I1019" s="109"/>
      <c r="J1019" s="109"/>
      <c r="K1019" s="114"/>
      <c r="L1019" s="114"/>
      <c r="M1019" s="114"/>
      <c r="N1019" s="114"/>
      <c r="O1019" s="114"/>
    </row>
    <row r="1020" spans="1:15" ht="19.5" customHeight="1" x14ac:dyDescent="0.25">
      <c r="A1020" s="109">
        <f>A1017+1</f>
        <v>259</v>
      </c>
      <c r="B1020" s="136" t="s">
        <v>1626</v>
      </c>
      <c r="C1020" s="109">
        <v>4</v>
      </c>
      <c r="D1020" s="72" t="s">
        <v>2201</v>
      </c>
      <c r="E1020" s="58" t="s">
        <v>4</v>
      </c>
      <c r="F1020" s="67"/>
      <c r="G1020" s="74"/>
      <c r="H1020" s="64"/>
      <c r="I1020" s="110"/>
      <c r="J1020" s="109"/>
      <c r="K1020" s="114">
        <v>72952</v>
      </c>
      <c r="L1020" s="114">
        <v>72</v>
      </c>
      <c r="M1020" s="114">
        <f>K1020*L1020</f>
        <v>5252544</v>
      </c>
      <c r="N1020" s="114">
        <f>M1020*35%</f>
        <v>1838390.4</v>
      </c>
      <c r="O1020" s="114">
        <f>N1020/M1020*100</f>
        <v>35</v>
      </c>
    </row>
    <row r="1021" spans="1:15" ht="18" customHeight="1" x14ac:dyDescent="0.25">
      <c r="A1021" s="109"/>
      <c r="B1021" s="136"/>
      <c r="C1021" s="109"/>
      <c r="D1021" s="72" t="s">
        <v>485</v>
      </c>
      <c r="E1021" s="58" t="s">
        <v>3</v>
      </c>
      <c r="F1021" s="67"/>
      <c r="G1021" s="58"/>
      <c r="H1021" s="64"/>
      <c r="I1021" s="119"/>
      <c r="J1021" s="109"/>
      <c r="K1021" s="114"/>
      <c r="L1021" s="114"/>
      <c r="M1021" s="114"/>
      <c r="N1021" s="114"/>
      <c r="O1021" s="114"/>
    </row>
    <row r="1022" spans="1:15" s="1" customFormat="1" ht="16.5" customHeight="1" x14ac:dyDescent="0.25">
      <c r="A1022" s="109"/>
      <c r="B1022" s="136"/>
      <c r="C1022" s="109"/>
      <c r="D1022" s="72" t="s">
        <v>486</v>
      </c>
      <c r="E1022" s="58" t="s">
        <v>5</v>
      </c>
      <c r="F1022" s="67"/>
      <c r="G1022" s="58"/>
      <c r="H1022" s="64"/>
      <c r="I1022" s="119"/>
      <c r="J1022" s="109"/>
      <c r="K1022" s="114"/>
      <c r="L1022" s="114"/>
      <c r="M1022" s="114"/>
      <c r="N1022" s="114"/>
      <c r="O1022" s="114"/>
    </row>
    <row r="1023" spans="1:15" ht="17.25" customHeight="1" x14ac:dyDescent="0.25">
      <c r="A1023" s="109"/>
      <c r="B1023" s="136"/>
      <c r="C1023" s="109"/>
      <c r="D1023" s="72" t="s">
        <v>923</v>
      </c>
      <c r="E1023" s="58" t="s">
        <v>5</v>
      </c>
      <c r="F1023" s="67"/>
      <c r="G1023" s="58"/>
      <c r="H1023" s="64"/>
      <c r="I1023" s="123"/>
      <c r="J1023" s="109"/>
      <c r="K1023" s="114"/>
      <c r="L1023" s="114"/>
      <c r="M1023" s="114"/>
      <c r="N1023" s="114"/>
      <c r="O1023" s="114"/>
    </row>
    <row r="1024" spans="1:15" ht="20.25" customHeight="1" x14ac:dyDescent="0.25">
      <c r="A1024" s="109">
        <f>A1020+1</f>
        <v>260</v>
      </c>
      <c r="B1024" s="136" t="s">
        <v>1627</v>
      </c>
      <c r="C1024" s="109">
        <v>4</v>
      </c>
      <c r="D1024" s="72" t="s">
        <v>2202</v>
      </c>
      <c r="E1024" s="58" t="s">
        <v>3</v>
      </c>
      <c r="F1024" s="67"/>
      <c r="G1024" s="58"/>
      <c r="H1024" s="64"/>
      <c r="I1024" s="109"/>
      <c r="J1024" s="109"/>
      <c r="K1024" s="114">
        <v>72952</v>
      </c>
      <c r="L1024" s="114">
        <v>72</v>
      </c>
      <c r="M1024" s="114">
        <f>K1024*L1024</f>
        <v>5252544</v>
      </c>
      <c r="N1024" s="114">
        <f>M1024*35%</f>
        <v>1838390.4</v>
      </c>
      <c r="O1024" s="114">
        <f>N1024/M1024*100</f>
        <v>35</v>
      </c>
    </row>
    <row r="1025" spans="1:15" ht="21.75" customHeight="1" x14ac:dyDescent="0.25">
      <c r="A1025" s="109"/>
      <c r="B1025" s="136"/>
      <c r="C1025" s="109"/>
      <c r="D1025" s="72" t="s">
        <v>487</v>
      </c>
      <c r="E1025" s="58" t="s">
        <v>4</v>
      </c>
      <c r="F1025" s="67"/>
      <c r="G1025" s="58"/>
      <c r="H1025" s="64"/>
      <c r="I1025" s="109"/>
      <c r="J1025" s="109"/>
      <c r="K1025" s="114"/>
      <c r="L1025" s="114"/>
      <c r="M1025" s="114"/>
      <c r="N1025" s="114"/>
      <c r="O1025" s="114"/>
    </row>
    <row r="1026" spans="1:15" s="1" customFormat="1" ht="19.5" customHeight="1" x14ac:dyDescent="0.25">
      <c r="A1026" s="109"/>
      <c r="B1026" s="136"/>
      <c r="C1026" s="109"/>
      <c r="D1026" s="72" t="s">
        <v>488</v>
      </c>
      <c r="E1026" s="58" t="s">
        <v>5</v>
      </c>
      <c r="F1026" s="67"/>
      <c r="G1026" s="58"/>
      <c r="H1026" s="64"/>
      <c r="I1026" s="109"/>
      <c r="J1026" s="109"/>
      <c r="K1026" s="114"/>
      <c r="L1026" s="114"/>
      <c r="M1026" s="114"/>
      <c r="N1026" s="114"/>
      <c r="O1026" s="114"/>
    </row>
    <row r="1027" spans="1:15" ht="15" customHeight="1" x14ac:dyDescent="0.25">
      <c r="A1027" s="109"/>
      <c r="B1027" s="136"/>
      <c r="C1027" s="109"/>
      <c r="D1027" s="72" t="s">
        <v>1137</v>
      </c>
      <c r="E1027" s="58" t="s">
        <v>6</v>
      </c>
      <c r="F1027" s="67"/>
      <c r="G1027" s="58"/>
      <c r="H1027" s="64"/>
      <c r="I1027" s="109"/>
      <c r="J1027" s="109"/>
      <c r="K1027" s="114"/>
      <c r="L1027" s="114"/>
      <c r="M1027" s="114"/>
      <c r="N1027" s="114"/>
      <c r="O1027" s="114"/>
    </row>
    <row r="1028" spans="1:15" ht="31.5" customHeight="1" x14ac:dyDescent="0.25">
      <c r="A1028" s="109">
        <f>A1024+1</f>
        <v>261</v>
      </c>
      <c r="B1028" s="136" t="s">
        <v>1628</v>
      </c>
      <c r="C1028" s="109">
        <v>3</v>
      </c>
      <c r="D1028" s="72" t="s">
        <v>2203</v>
      </c>
      <c r="E1028" s="58" t="s">
        <v>3</v>
      </c>
      <c r="F1028" s="67"/>
      <c r="G1028" s="74"/>
      <c r="H1028" s="64"/>
      <c r="I1028" s="110"/>
      <c r="J1028" s="109"/>
      <c r="K1028" s="114">
        <v>72952</v>
      </c>
      <c r="L1028" s="114">
        <v>54</v>
      </c>
      <c r="M1028" s="114">
        <f>K1028*L1028</f>
        <v>3939408</v>
      </c>
      <c r="N1028" s="114">
        <f>M1028*35%</f>
        <v>1378792.7999999998</v>
      </c>
      <c r="O1028" s="114">
        <f>N1028/M1028*100</f>
        <v>35</v>
      </c>
    </row>
    <row r="1029" spans="1:15" ht="22.5" customHeight="1" x14ac:dyDescent="0.25">
      <c r="A1029" s="109"/>
      <c r="B1029" s="136"/>
      <c r="C1029" s="109"/>
      <c r="D1029" s="72" t="s">
        <v>489</v>
      </c>
      <c r="E1029" s="58" t="s">
        <v>4</v>
      </c>
      <c r="F1029" s="67"/>
      <c r="G1029" s="74"/>
      <c r="H1029" s="64"/>
      <c r="I1029" s="119"/>
      <c r="J1029" s="109"/>
      <c r="K1029" s="114"/>
      <c r="L1029" s="114"/>
      <c r="M1029" s="114"/>
      <c r="N1029" s="114"/>
      <c r="O1029" s="114"/>
    </row>
    <row r="1030" spans="1:15" ht="21" customHeight="1" x14ac:dyDescent="0.25">
      <c r="A1030" s="109"/>
      <c r="B1030" s="136"/>
      <c r="C1030" s="109"/>
      <c r="D1030" s="72" t="s">
        <v>490</v>
      </c>
      <c r="E1030" s="58" t="s">
        <v>6</v>
      </c>
      <c r="F1030" s="67"/>
      <c r="G1030" s="58"/>
      <c r="H1030" s="64"/>
      <c r="I1030" s="123"/>
      <c r="J1030" s="109"/>
      <c r="K1030" s="114"/>
      <c r="L1030" s="114"/>
      <c r="M1030" s="114"/>
      <c r="N1030" s="114"/>
      <c r="O1030" s="114"/>
    </row>
    <row r="1031" spans="1:15" ht="20.25" customHeight="1" x14ac:dyDescent="0.25">
      <c r="A1031" s="109">
        <f>A1028+1</f>
        <v>262</v>
      </c>
      <c r="B1031" s="136" t="s">
        <v>1629</v>
      </c>
      <c r="C1031" s="109">
        <v>4</v>
      </c>
      <c r="D1031" s="72" t="s">
        <v>2204</v>
      </c>
      <c r="E1031" s="58" t="s">
        <v>4</v>
      </c>
      <c r="F1031" s="67"/>
      <c r="G1031" s="58"/>
      <c r="H1031" s="64"/>
      <c r="I1031" s="109"/>
      <c r="J1031" s="109"/>
      <c r="K1031" s="114">
        <v>72952</v>
      </c>
      <c r="L1031" s="114">
        <v>72</v>
      </c>
      <c r="M1031" s="114">
        <f>K1031*L1031</f>
        <v>5252544</v>
      </c>
      <c r="N1031" s="114">
        <f>M1031*35%</f>
        <v>1838390.4</v>
      </c>
      <c r="O1031" s="114">
        <f>N1031/M1031*100</f>
        <v>35</v>
      </c>
    </row>
    <row r="1032" spans="1:15" ht="18.75" customHeight="1" x14ac:dyDescent="0.25">
      <c r="A1032" s="109"/>
      <c r="B1032" s="136"/>
      <c r="C1032" s="109"/>
      <c r="D1032" s="72" t="s">
        <v>491</v>
      </c>
      <c r="E1032" s="58" t="s">
        <v>3</v>
      </c>
      <c r="F1032" s="67"/>
      <c r="G1032" s="58"/>
      <c r="H1032" s="64"/>
      <c r="I1032" s="109"/>
      <c r="J1032" s="109"/>
      <c r="K1032" s="114"/>
      <c r="L1032" s="114"/>
      <c r="M1032" s="114"/>
      <c r="N1032" s="114"/>
      <c r="O1032" s="114"/>
    </row>
    <row r="1033" spans="1:15" ht="19.5" customHeight="1" x14ac:dyDescent="0.25">
      <c r="A1033" s="109"/>
      <c r="B1033" s="136"/>
      <c r="C1033" s="109"/>
      <c r="D1033" s="72" t="s">
        <v>492</v>
      </c>
      <c r="E1033" s="58" t="s">
        <v>6</v>
      </c>
      <c r="F1033" s="67"/>
      <c r="G1033" s="58"/>
      <c r="H1033" s="64"/>
      <c r="I1033" s="109"/>
      <c r="J1033" s="109"/>
      <c r="K1033" s="114"/>
      <c r="L1033" s="114"/>
      <c r="M1033" s="114"/>
      <c r="N1033" s="114"/>
      <c r="O1033" s="114"/>
    </row>
    <row r="1034" spans="1:15" ht="18" customHeight="1" x14ac:dyDescent="0.25">
      <c r="A1034" s="109"/>
      <c r="B1034" s="136"/>
      <c r="C1034" s="109"/>
      <c r="D1034" s="72" t="s">
        <v>493</v>
      </c>
      <c r="E1034" s="58" t="s">
        <v>6</v>
      </c>
      <c r="F1034" s="67"/>
      <c r="G1034" s="58"/>
      <c r="H1034" s="64"/>
      <c r="I1034" s="109"/>
      <c r="J1034" s="109"/>
      <c r="K1034" s="114"/>
      <c r="L1034" s="114"/>
      <c r="M1034" s="114"/>
      <c r="N1034" s="114"/>
      <c r="O1034" s="114"/>
    </row>
    <row r="1035" spans="1:15" ht="17.25" customHeight="1" x14ac:dyDescent="0.25">
      <c r="A1035" s="109">
        <f>A1031+1</f>
        <v>263</v>
      </c>
      <c r="B1035" s="136" t="s">
        <v>1630</v>
      </c>
      <c r="C1035" s="109">
        <v>4</v>
      </c>
      <c r="D1035" s="72" t="s">
        <v>2205</v>
      </c>
      <c r="E1035" s="58" t="s">
        <v>4</v>
      </c>
      <c r="F1035" s="67"/>
      <c r="G1035" s="58"/>
      <c r="H1035" s="64"/>
      <c r="I1035" s="109"/>
      <c r="J1035" s="109"/>
      <c r="K1035" s="114">
        <v>72952</v>
      </c>
      <c r="L1035" s="114">
        <v>72</v>
      </c>
      <c r="M1035" s="114">
        <f>K1035*L1035</f>
        <v>5252544</v>
      </c>
      <c r="N1035" s="114">
        <f>M1035*35%</f>
        <v>1838390.4</v>
      </c>
      <c r="O1035" s="114">
        <f>N1035/M1035*100</f>
        <v>35</v>
      </c>
    </row>
    <row r="1036" spans="1:15" ht="19.5" customHeight="1" x14ac:dyDescent="0.25">
      <c r="A1036" s="109"/>
      <c r="B1036" s="136"/>
      <c r="C1036" s="109"/>
      <c r="D1036" s="72" t="s">
        <v>494</v>
      </c>
      <c r="E1036" s="58" t="s">
        <v>3</v>
      </c>
      <c r="F1036" s="67"/>
      <c r="G1036" s="58"/>
      <c r="H1036" s="64"/>
      <c r="I1036" s="109"/>
      <c r="J1036" s="109"/>
      <c r="K1036" s="114"/>
      <c r="L1036" s="114"/>
      <c r="M1036" s="114"/>
      <c r="N1036" s="114"/>
      <c r="O1036" s="114"/>
    </row>
    <row r="1037" spans="1:15" x14ac:dyDescent="0.25">
      <c r="A1037" s="109"/>
      <c r="B1037" s="136"/>
      <c r="C1037" s="109"/>
      <c r="D1037" s="72" t="s">
        <v>495</v>
      </c>
      <c r="E1037" s="58" t="s">
        <v>6</v>
      </c>
      <c r="F1037" s="67"/>
      <c r="G1037" s="58"/>
      <c r="H1037" s="64"/>
      <c r="I1037" s="109"/>
      <c r="J1037" s="109"/>
      <c r="K1037" s="114"/>
      <c r="L1037" s="114"/>
      <c r="M1037" s="114"/>
      <c r="N1037" s="114"/>
      <c r="O1037" s="114"/>
    </row>
    <row r="1038" spans="1:15" ht="19.5" customHeight="1" x14ac:dyDescent="0.25">
      <c r="A1038" s="109"/>
      <c r="B1038" s="136"/>
      <c r="C1038" s="109"/>
      <c r="D1038" s="72" t="s">
        <v>496</v>
      </c>
      <c r="E1038" s="58" t="s">
        <v>5</v>
      </c>
      <c r="F1038" s="67"/>
      <c r="G1038" s="58"/>
      <c r="H1038" s="64"/>
      <c r="I1038" s="109"/>
      <c r="J1038" s="109"/>
      <c r="K1038" s="114"/>
      <c r="L1038" s="114"/>
      <c r="M1038" s="114"/>
      <c r="N1038" s="114"/>
      <c r="O1038" s="114"/>
    </row>
    <row r="1039" spans="1:15" ht="18" customHeight="1" x14ac:dyDescent="0.25">
      <c r="A1039" s="109">
        <f>A1035+1</f>
        <v>264</v>
      </c>
      <c r="B1039" s="136" t="s">
        <v>1631</v>
      </c>
      <c r="C1039" s="109">
        <v>3</v>
      </c>
      <c r="D1039" s="72" t="s">
        <v>2206</v>
      </c>
      <c r="E1039" s="58" t="s">
        <v>4</v>
      </c>
      <c r="F1039" s="67"/>
      <c r="G1039" s="58"/>
      <c r="H1039" s="64"/>
      <c r="I1039" s="109"/>
      <c r="J1039" s="109"/>
      <c r="K1039" s="114">
        <v>72952</v>
      </c>
      <c r="L1039" s="114">
        <v>54</v>
      </c>
      <c r="M1039" s="114">
        <f>K1039*L1039</f>
        <v>3939408</v>
      </c>
      <c r="N1039" s="114">
        <f>M1039*35%</f>
        <v>1378792.7999999998</v>
      </c>
      <c r="O1039" s="114">
        <v>35</v>
      </c>
    </row>
    <row r="1040" spans="1:15" s="1" customFormat="1" ht="30.75" customHeight="1" x14ac:dyDescent="0.25">
      <c r="A1040" s="109"/>
      <c r="B1040" s="136"/>
      <c r="C1040" s="109"/>
      <c r="D1040" s="72" t="s">
        <v>878</v>
      </c>
      <c r="E1040" s="58" t="s">
        <v>3</v>
      </c>
      <c r="F1040" s="67"/>
      <c r="G1040" s="74"/>
      <c r="H1040" s="64"/>
      <c r="I1040" s="109"/>
      <c r="J1040" s="109"/>
      <c r="K1040" s="114"/>
      <c r="L1040" s="114"/>
      <c r="M1040" s="114"/>
      <c r="N1040" s="114"/>
      <c r="O1040" s="114"/>
    </row>
    <row r="1041" spans="1:15" ht="31.5" customHeight="1" x14ac:dyDescent="0.25">
      <c r="A1041" s="109"/>
      <c r="B1041" s="136"/>
      <c r="C1041" s="109"/>
      <c r="D1041" s="72" t="s">
        <v>877</v>
      </c>
      <c r="E1041" s="58" t="s">
        <v>5</v>
      </c>
      <c r="F1041" s="67"/>
      <c r="G1041" s="58"/>
      <c r="H1041" s="64"/>
      <c r="I1041" s="109"/>
      <c r="J1041" s="109"/>
      <c r="K1041" s="114"/>
      <c r="L1041" s="114"/>
      <c r="M1041" s="114"/>
      <c r="N1041" s="114"/>
      <c r="O1041" s="114"/>
    </row>
    <row r="1042" spans="1:15" ht="21" customHeight="1" x14ac:dyDescent="0.25">
      <c r="A1042" s="109">
        <f>A1039+1</f>
        <v>265</v>
      </c>
      <c r="B1042" s="136" t="s">
        <v>1632</v>
      </c>
      <c r="C1042" s="109">
        <v>3</v>
      </c>
      <c r="D1042" s="72" t="s">
        <v>2207</v>
      </c>
      <c r="E1042" s="58" t="s">
        <v>3</v>
      </c>
      <c r="F1042" s="67"/>
      <c r="G1042" s="58"/>
      <c r="H1042" s="64"/>
      <c r="I1042" s="109"/>
      <c r="J1042" s="109"/>
      <c r="K1042" s="114">
        <v>72952</v>
      </c>
      <c r="L1042" s="114">
        <v>54</v>
      </c>
      <c r="M1042" s="114">
        <f>K1042*L1042</f>
        <v>3939408</v>
      </c>
      <c r="N1042" s="114">
        <f>M1042*35%</f>
        <v>1378792.7999999998</v>
      </c>
      <c r="O1042" s="114">
        <f>N1042/M1042*100</f>
        <v>35</v>
      </c>
    </row>
    <row r="1043" spans="1:15" ht="18.75" customHeight="1" x14ac:dyDescent="0.25">
      <c r="A1043" s="109"/>
      <c r="B1043" s="136"/>
      <c r="C1043" s="109"/>
      <c r="D1043" s="72" t="s">
        <v>497</v>
      </c>
      <c r="E1043" s="58" t="s">
        <v>4</v>
      </c>
      <c r="F1043" s="67"/>
      <c r="G1043" s="58"/>
      <c r="H1043" s="64"/>
      <c r="I1043" s="109"/>
      <c r="J1043" s="109"/>
      <c r="K1043" s="114"/>
      <c r="L1043" s="114"/>
      <c r="M1043" s="114"/>
      <c r="N1043" s="114"/>
      <c r="O1043" s="114"/>
    </row>
    <row r="1044" spans="1:15" ht="20.25" customHeight="1" x14ac:dyDescent="0.25">
      <c r="A1044" s="109"/>
      <c r="B1044" s="136"/>
      <c r="C1044" s="109"/>
      <c r="D1044" s="72" t="s">
        <v>498</v>
      </c>
      <c r="E1044" s="58" t="s">
        <v>6</v>
      </c>
      <c r="F1044" s="67"/>
      <c r="G1044" s="58"/>
      <c r="H1044" s="64"/>
      <c r="I1044" s="109"/>
      <c r="J1044" s="109"/>
      <c r="K1044" s="114"/>
      <c r="L1044" s="114"/>
      <c r="M1044" s="114"/>
      <c r="N1044" s="114"/>
      <c r="O1044" s="114"/>
    </row>
    <row r="1045" spans="1:15" ht="15.75" customHeight="1" x14ac:dyDescent="0.25">
      <c r="A1045" s="109">
        <f>A1042+1</f>
        <v>266</v>
      </c>
      <c r="B1045" s="136" t="s">
        <v>1633</v>
      </c>
      <c r="C1045" s="109">
        <v>3</v>
      </c>
      <c r="D1045" s="72" t="s">
        <v>2208</v>
      </c>
      <c r="E1045" s="58" t="s">
        <v>3</v>
      </c>
      <c r="F1045" s="67"/>
      <c r="G1045" s="58"/>
      <c r="H1045" s="64"/>
      <c r="I1045" s="109"/>
      <c r="J1045" s="109"/>
      <c r="K1045" s="114">
        <v>72952</v>
      </c>
      <c r="L1045" s="114">
        <v>54</v>
      </c>
      <c r="M1045" s="114">
        <f>K1045*L1045</f>
        <v>3939408</v>
      </c>
      <c r="N1045" s="114">
        <f>M1045*35%</f>
        <v>1378792.7999999998</v>
      </c>
      <c r="O1045" s="114">
        <f>N1045/M1045*100</f>
        <v>35</v>
      </c>
    </row>
    <row r="1046" spans="1:15" ht="28.5" customHeight="1" x14ac:dyDescent="0.25">
      <c r="A1046" s="109"/>
      <c r="B1046" s="136"/>
      <c r="C1046" s="109"/>
      <c r="D1046" s="72" t="s">
        <v>499</v>
      </c>
      <c r="E1046" s="58" t="s">
        <v>4</v>
      </c>
      <c r="F1046" s="67"/>
      <c r="G1046" s="58"/>
      <c r="H1046" s="64"/>
      <c r="I1046" s="109"/>
      <c r="J1046" s="109"/>
      <c r="K1046" s="114"/>
      <c r="L1046" s="114"/>
      <c r="M1046" s="114"/>
      <c r="N1046" s="114"/>
      <c r="O1046" s="114"/>
    </row>
    <row r="1047" spans="1:15" ht="31.5" customHeight="1" x14ac:dyDescent="0.25">
      <c r="A1047" s="109"/>
      <c r="B1047" s="136"/>
      <c r="C1047" s="109"/>
      <c r="D1047" s="72" t="s">
        <v>500</v>
      </c>
      <c r="E1047" s="58" t="s">
        <v>5</v>
      </c>
      <c r="F1047" s="67"/>
      <c r="G1047" s="58"/>
      <c r="H1047" s="64"/>
      <c r="I1047" s="109"/>
      <c r="J1047" s="109"/>
      <c r="K1047" s="114"/>
      <c r="L1047" s="114"/>
      <c r="M1047" s="114"/>
      <c r="N1047" s="114"/>
      <c r="O1047" s="114"/>
    </row>
    <row r="1048" spans="1:15" ht="21" customHeight="1" x14ac:dyDescent="0.25">
      <c r="A1048" s="109">
        <f xml:space="preserve"> A1045+1</f>
        <v>267</v>
      </c>
      <c r="B1048" s="136" t="s">
        <v>1634</v>
      </c>
      <c r="C1048" s="109">
        <v>4</v>
      </c>
      <c r="D1048" s="72" t="s">
        <v>2209</v>
      </c>
      <c r="E1048" s="58" t="s">
        <v>4</v>
      </c>
      <c r="F1048" s="67"/>
      <c r="G1048" s="74"/>
      <c r="H1048" s="64"/>
      <c r="I1048" s="109"/>
      <c r="J1048" s="109"/>
      <c r="K1048" s="114">
        <v>72952</v>
      </c>
      <c r="L1048" s="114">
        <v>72</v>
      </c>
      <c r="M1048" s="114">
        <f>K1048*L1048</f>
        <v>5252544</v>
      </c>
      <c r="N1048" s="114">
        <f>M1048*35%</f>
        <v>1838390.4</v>
      </c>
      <c r="O1048" s="114">
        <f>N1048/M1048*100</f>
        <v>35</v>
      </c>
    </row>
    <row r="1049" spans="1:15" x14ac:dyDescent="0.25">
      <c r="A1049" s="109"/>
      <c r="B1049" s="136"/>
      <c r="C1049" s="109"/>
      <c r="D1049" s="72" t="s">
        <v>504</v>
      </c>
      <c r="E1049" s="58" t="s">
        <v>3</v>
      </c>
      <c r="F1049" s="67"/>
      <c r="G1049" s="74"/>
      <c r="H1049" s="64"/>
      <c r="I1049" s="109"/>
      <c r="J1049" s="109"/>
      <c r="K1049" s="114"/>
      <c r="L1049" s="114"/>
      <c r="M1049" s="114"/>
      <c r="N1049" s="114"/>
      <c r="O1049" s="114"/>
    </row>
    <row r="1050" spans="1:15" x14ac:dyDescent="0.25">
      <c r="A1050" s="109"/>
      <c r="B1050" s="136"/>
      <c r="C1050" s="109"/>
      <c r="D1050" s="72" t="s">
        <v>505</v>
      </c>
      <c r="E1050" s="58" t="s">
        <v>5</v>
      </c>
      <c r="F1050" s="67"/>
      <c r="G1050" s="58"/>
      <c r="H1050" s="64"/>
      <c r="I1050" s="109"/>
      <c r="J1050" s="109"/>
      <c r="K1050" s="114"/>
      <c r="L1050" s="114"/>
      <c r="M1050" s="114"/>
      <c r="N1050" s="114"/>
      <c r="O1050" s="114"/>
    </row>
    <row r="1051" spans="1:15" x14ac:dyDescent="0.25">
      <c r="A1051" s="109"/>
      <c r="B1051" s="136"/>
      <c r="C1051" s="109"/>
      <c r="D1051" s="72" t="s">
        <v>506</v>
      </c>
      <c r="E1051" s="58" t="s">
        <v>6</v>
      </c>
      <c r="F1051" s="67"/>
      <c r="G1051" s="58"/>
      <c r="H1051" s="64"/>
      <c r="I1051" s="109"/>
      <c r="J1051" s="109"/>
      <c r="K1051" s="114"/>
      <c r="L1051" s="114"/>
      <c r="M1051" s="114"/>
      <c r="N1051" s="114"/>
      <c r="O1051" s="114"/>
    </row>
    <row r="1052" spans="1:15" ht="21.75" customHeight="1" x14ac:dyDescent="0.25">
      <c r="A1052" s="109">
        <f xml:space="preserve"> A1048+1</f>
        <v>268</v>
      </c>
      <c r="B1052" s="136" t="s">
        <v>1635</v>
      </c>
      <c r="C1052" s="109">
        <v>2</v>
      </c>
      <c r="D1052" s="72" t="s">
        <v>2210</v>
      </c>
      <c r="E1052" s="58" t="s">
        <v>4</v>
      </c>
      <c r="F1052" s="67"/>
      <c r="G1052" s="74"/>
      <c r="H1052" s="64"/>
      <c r="I1052" s="109"/>
      <c r="J1052" s="109"/>
      <c r="K1052" s="114">
        <v>72952</v>
      </c>
      <c r="L1052" s="114">
        <v>42</v>
      </c>
      <c r="M1052" s="114">
        <f>K1052*L1052</f>
        <v>3063984</v>
      </c>
      <c r="N1052" s="114">
        <f>M1052*30%</f>
        <v>919195.2</v>
      </c>
      <c r="O1052" s="114">
        <f>N1052/M1052*100</f>
        <v>30</v>
      </c>
    </row>
    <row r="1053" spans="1:15" x14ac:dyDescent="0.25">
      <c r="A1053" s="109"/>
      <c r="B1053" s="136"/>
      <c r="C1053" s="109"/>
      <c r="D1053" s="72" t="s">
        <v>507</v>
      </c>
      <c r="E1053" s="58" t="s">
        <v>3</v>
      </c>
      <c r="F1053" s="67"/>
      <c r="G1053" s="74"/>
      <c r="H1053" s="64"/>
      <c r="I1053" s="109"/>
      <c r="J1053" s="109"/>
      <c r="K1053" s="114"/>
      <c r="L1053" s="114"/>
      <c r="M1053" s="114"/>
      <c r="N1053" s="114"/>
      <c r="O1053" s="114"/>
    </row>
    <row r="1054" spans="1:15" ht="30" x14ac:dyDescent="0.25">
      <c r="A1054" s="109">
        <f>A1052+1</f>
        <v>269</v>
      </c>
      <c r="B1054" s="136" t="s">
        <v>1636</v>
      </c>
      <c r="C1054" s="109">
        <v>2</v>
      </c>
      <c r="D1054" s="72" t="s">
        <v>2211</v>
      </c>
      <c r="E1054" s="58" t="s">
        <v>7</v>
      </c>
      <c r="F1054" s="67"/>
      <c r="G1054" s="74"/>
      <c r="H1054" s="64"/>
      <c r="I1054" s="109"/>
      <c r="J1054" s="109"/>
      <c r="K1054" s="114">
        <v>72952</v>
      </c>
      <c r="L1054" s="114">
        <v>42</v>
      </c>
      <c r="M1054" s="114">
        <f>K1054*L1054</f>
        <v>3063984</v>
      </c>
      <c r="N1054" s="114">
        <f>M1054*35%</f>
        <v>1072394.3999999999</v>
      </c>
      <c r="O1054" s="114">
        <f>N1054/M1054*100</f>
        <v>35</v>
      </c>
    </row>
    <row r="1055" spans="1:15" ht="30" x14ac:dyDescent="0.25">
      <c r="A1055" s="109"/>
      <c r="B1055" s="136"/>
      <c r="C1055" s="109"/>
      <c r="D1055" s="72" t="s">
        <v>508</v>
      </c>
      <c r="E1055" s="58" t="s">
        <v>6</v>
      </c>
      <c r="F1055" s="67"/>
      <c r="G1055" s="58"/>
      <c r="H1055" s="64"/>
      <c r="I1055" s="109"/>
      <c r="J1055" s="109"/>
      <c r="K1055" s="114"/>
      <c r="L1055" s="114"/>
      <c r="M1055" s="114"/>
      <c r="N1055" s="114"/>
      <c r="O1055" s="114"/>
    </row>
    <row r="1056" spans="1:15" ht="30.75" customHeight="1" x14ac:dyDescent="0.25">
      <c r="A1056" s="109">
        <f>A1054+1</f>
        <v>270</v>
      </c>
      <c r="B1056" s="136" t="s">
        <v>1637</v>
      </c>
      <c r="C1056" s="109">
        <v>2</v>
      </c>
      <c r="D1056" s="72" t="s">
        <v>2212</v>
      </c>
      <c r="E1056" s="58" t="s">
        <v>4</v>
      </c>
      <c r="F1056" s="67"/>
      <c r="G1056" s="74"/>
      <c r="H1056" s="64"/>
      <c r="I1056" s="109"/>
      <c r="J1056" s="109"/>
      <c r="K1056" s="114">
        <v>72952</v>
      </c>
      <c r="L1056" s="114">
        <v>42</v>
      </c>
      <c r="M1056" s="114">
        <f>K1056*L1056</f>
        <v>3063984</v>
      </c>
      <c r="N1056" s="114">
        <f>M1056*30%</f>
        <v>919195.2</v>
      </c>
      <c r="O1056" s="114">
        <f>N1056/M1056*100</f>
        <v>30</v>
      </c>
    </row>
    <row r="1057" spans="1:15" ht="30" customHeight="1" x14ac:dyDescent="0.25">
      <c r="A1057" s="109"/>
      <c r="B1057" s="136"/>
      <c r="C1057" s="109"/>
      <c r="D1057" s="72" t="s">
        <v>509</v>
      </c>
      <c r="E1057" s="58" t="s">
        <v>3</v>
      </c>
      <c r="F1057" s="67"/>
      <c r="G1057" s="74"/>
      <c r="H1057" s="64"/>
      <c r="I1057" s="109"/>
      <c r="J1057" s="109"/>
      <c r="K1057" s="114"/>
      <c r="L1057" s="114"/>
      <c r="M1057" s="114"/>
      <c r="N1057" s="114"/>
      <c r="O1057" s="114"/>
    </row>
    <row r="1058" spans="1:15" ht="17.25" customHeight="1" x14ac:dyDescent="0.25">
      <c r="A1058" s="109">
        <f xml:space="preserve"> SUM(A1056+1)</f>
        <v>271</v>
      </c>
      <c r="B1058" s="136" t="s">
        <v>1638</v>
      </c>
      <c r="C1058" s="109">
        <v>4</v>
      </c>
      <c r="D1058" s="72" t="s">
        <v>2213</v>
      </c>
      <c r="E1058" s="58" t="s">
        <v>4</v>
      </c>
      <c r="F1058" s="67"/>
      <c r="G1058" s="74"/>
      <c r="H1058" s="64"/>
      <c r="I1058" s="109"/>
      <c r="J1058" s="109"/>
      <c r="K1058" s="114">
        <v>72952</v>
      </c>
      <c r="L1058" s="114">
        <v>72</v>
      </c>
      <c r="M1058" s="114">
        <f>K1058*L1058</f>
        <v>5252544</v>
      </c>
      <c r="N1058" s="114">
        <f>M1058*35%</f>
        <v>1838390.4</v>
      </c>
      <c r="O1058" s="114">
        <f>N1058/M1058*100</f>
        <v>35</v>
      </c>
    </row>
    <row r="1059" spans="1:15" s="1" customFormat="1" ht="28.5" customHeight="1" x14ac:dyDescent="0.25">
      <c r="A1059" s="109"/>
      <c r="B1059" s="136"/>
      <c r="C1059" s="109"/>
      <c r="D1059" s="72" t="s">
        <v>510</v>
      </c>
      <c r="E1059" s="58" t="s">
        <v>3</v>
      </c>
      <c r="F1059" s="67"/>
      <c r="G1059" s="74"/>
      <c r="H1059" s="64"/>
      <c r="I1059" s="109"/>
      <c r="J1059" s="109"/>
      <c r="K1059" s="114"/>
      <c r="L1059" s="114"/>
      <c r="M1059" s="114"/>
      <c r="N1059" s="114"/>
      <c r="O1059" s="114"/>
    </row>
    <row r="1060" spans="1:15" s="1" customFormat="1" ht="30" customHeight="1" x14ac:dyDescent="0.25">
      <c r="A1060" s="109"/>
      <c r="B1060" s="136"/>
      <c r="C1060" s="109"/>
      <c r="D1060" s="72" t="s">
        <v>1126</v>
      </c>
      <c r="E1060" s="58" t="s">
        <v>6</v>
      </c>
      <c r="F1060" s="67"/>
      <c r="G1060" s="58"/>
      <c r="H1060" s="64"/>
      <c r="I1060" s="109"/>
      <c r="J1060" s="109"/>
      <c r="K1060" s="114"/>
      <c r="L1060" s="114"/>
      <c r="M1060" s="114"/>
      <c r="N1060" s="114"/>
      <c r="O1060" s="114"/>
    </row>
    <row r="1061" spans="1:15" x14ac:dyDescent="0.25">
      <c r="A1061" s="109"/>
      <c r="B1061" s="136"/>
      <c r="C1061" s="109"/>
      <c r="D1061" s="72" t="s">
        <v>1127</v>
      </c>
      <c r="E1061" s="58" t="s">
        <v>6</v>
      </c>
      <c r="F1061" s="67"/>
      <c r="G1061" s="58"/>
      <c r="H1061" s="64"/>
      <c r="I1061" s="109"/>
      <c r="J1061" s="109"/>
      <c r="K1061" s="114"/>
      <c r="L1061" s="114"/>
      <c r="M1061" s="114"/>
      <c r="N1061" s="114"/>
      <c r="O1061" s="114"/>
    </row>
    <row r="1062" spans="1:15" ht="35.25" customHeight="1" x14ac:dyDescent="0.25">
      <c r="A1062" s="109">
        <f>A1058+1</f>
        <v>272</v>
      </c>
      <c r="B1062" s="136" t="s">
        <v>1639</v>
      </c>
      <c r="C1062" s="109">
        <v>3</v>
      </c>
      <c r="D1062" s="72" t="s">
        <v>2214</v>
      </c>
      <c r="E1062" s="58" t="s">
        <v>4</v>
      </c>
      <c r="F1062" s="67"/>
      <c r="G1062" s="74"/>
      <c r="H1062" s="64"/>
      <c r="I1062" s="109"/>
      <c r="J1062" s="109"/>
      <c r="K1062" s="114">
        <v>72952</v>
      </c>
      <c r="L1062" s="114">
        <v>54</v>
      </c>
      <c r="M1062" s="114">
        <f>K1062*L1062</f>
        <v>3939408</v>
      </c>
      <c r="N1062" s="114">
        <f>M1062*35%</f>
        <v>1378792.7999999998</v>
      </c>
      <c r="O1062" s="114">
        <f>N1062/M1062*100</f>
        <v>35</v>
      </c>
    </row>
    <row r="1063" spans="1:15" ht="30" customHeight="1" x14ac:dyDescent="0.25">
      <c r="A1063" s="109"/>
      <c r="B1063" s="136"/>
      <c r="C1063" s="109"/>
      <c r="D1063" s="72" t="s">
        <v>511</v>
      </c>
      <c r="E1063" s="58" t="s">
        <v>3</v>
      </c>
      <c r="F1063" s="67"/>
      <c r="G1063" s="74"/>
      <c r="H1063" s="64"/>
      <c r="I1063" s="109"/>
      <c r="J1063" s="109"/>
      <c r="K1063" s="114"/>
      <c r="L1063" s="114"/>
      <c r="M1063" s="114"/>
      <c r="N1063" s="114"/>
      <c r="O1063" s="114"/>
    </row>
    <row r="1064" spans="1:15" ht="30" customHeight="1" x14ac:dyDescent="0.25">
      <c r="A1064" s="109"/>
      <c r="B1064" s="136"/>
      <c r="C1064" s="109"/>
      <c r="D1064" s="72" t="s">
        <v>512</v>
      </c>
      <c r="E1064" s="58" t="s">
        <v>6</v>
      </c>
      <c r="F1064" s="67"/>
      <c r="G1064" s="58"/>
      <c r="H1064" s="64"/>
      <c r="I1064" s="109"/>
      <c r="J1064" s="109"/>
      <c r="K1064" s="114"/>
      <c r="L1064" s="114"/>
      <c r="M1064" s="114"/>
      <c r="N1064" s="114"/>
      <c r="O1064" s="114"/>
    </row>
    <row r="1065" spans="1:15" ht="30" customHeight="1" x14ac:dyDescent="0.25">
      <c r="A1065" s="109">
        <f>A1062+1</f>
        <v>273</v>
      </c>
      <c r="B1065" s="136" t="s">
        <v>1640</v>
      </c>
      <c r="C1065" s="109">
        <v>3</v>
      </c>
      <c r="D1065" s="72" t="s">
        <v>2215</v>
      </c>
      <c r="E1065" s="58" t="s">
        <v>3</v>
      </c>
      <c r="F1065" s="67"/>
      <c r="G1065" s="74"/>
      <c r="H1065" s="64"/>
      <c r="I1065" s="109"/>
      <c r="J1065" s="109"/>
      <c r="K1065" s="114">
        <v>72952</v>
      </c>
      <c r="L1065" s="114">
        <v>54</v>
      </c>
      <c r="M1065" s="114">
        <f>K1065*L1065</f>
        <v>3939408</v>
      </c>
      <c r="N1065" s="114">
        <f>M1065*35%</f>
        <v>1378792.7999999998</v>
      </c>
      <c r="O1065" s="114">
        <f>N1065/M1065*100</f>
        <v>35</v>
      </c>
    </row>
    <row r="1066" spans="1:15" ht="29.25" customHeight="1" x14ac:dyDescent="0.25">
      <c r="A1066" s="109"/>
      <c r="B1066" s="136"/>
      <c r="C1066" s="109"/>
      <c r="D1066" s="72" t="s">
        <v>513</v>
      </c>
      <c r="E1066" s="58" t="s">
        <v>4</v>
      </c>
      <c r="F1066" s="67"/>
      <c r="G1066" s="74"/>
      <c r="H1066" s="64"/>
      <c r="I1066" s="109"/>
      <c r="J1066" s="109"/>
      <c r="K1066" s="114"/>
      <c r="L1066" s="114"/>
      <c r="M1066" s="114"/>
      <c r="N1066" s="114"/>
      <c r="O1066" s="114"/>
    </row>
    <row r="1067" spans="1:15" ht="17.25" customHeight="1" x14ac:dyDescent="0.25">
      <c r="A1067" s="109"/>
      <c r="B1067" s="136"/>
      <c r="C1067" s="109"/>
      <c r="D1067" s="72" t="s">
        <v>514</v>
      </c>
      <c r="E1067" s="58" t="s">
        <v>5</v>
      </c>
      <c r="F1067" s="67"/>
      <c r="G1067" s="58"/>
      <c r="H1067" s="64"/>
      <c r="I1067" s="109"/>
      <c r="J1067" s="109"/>
      <c r="K1067" s="114"/>
      <c r="L1067" s="114"/>
      <c r="M1067" s="114"/>
      <c r="N1067" s="114"/>
      <c r="O1067" s="114"/>
    </row>
    <row r="1068" spans="1:15" ht="21" customHeight="1" x14ac:dyDescent="0.25">
      <c r="A1068" s="109">
        <f>A1065+1</f>
        <v>274</v>
      </c>
      <c r="B1068" s="136" t="s">
        <v>1641</v>
      </c>
      <c r="C1068" s="109">
        <v>3</v>
      </c>
      <c r="D1068" s="72" t="s">
        <v>2216</v>
      </c>
      <c r="E1068" s="58" t="s">
        <v>3</v>
      </c>
      <c r="F1068" s="67"/>
      <c r="G1068" s="74"/>
      <c r="H1068" s="64"/>
      <c r="I1068" s="109"/>
      <c r="J1068" s="109"/>
      <c r="K1068" s="114">
        <v>72952</v>
      </c>
      <c r="L1068" s="114">
        <v>54</v>
      </c>
      <c r="M1068" s="114">
        <f>K1068*L1068</f>
        <v>3939408</v>
      </c>
      <c r="N1068" s="114">
        <f>M1068*35%</f>
        <v>1378792.7999999998</v>
      </c>
      <c r="O1068" s="114">
        <f>N1068/M1068*100</f>
        <v>35</v>
      </c>
    </row>
    <row r="1069" spans="1:15" ht="18.75" customHeight="1" x14ac:dyDescent="0.25">
      <c r="A1069" s="109"/>
      <c r="B1069" s="136"/>
      <c r="C1069" s="109"/>
      <c r="D1069" s="72" t="s">
        <v>518</v>
      </c>
      <c r="E1069" s="58" t="s">
        <v>4</v>
      </c>
      <c r="F1069" s="67"/>
      <c r="G1069" s="74"/>
      <c r="H1069" s="64"/>
      <c r="I1069" s="109"/>
      <c r="J1069" s="109"/>
      <c r="K1069" s="114"/>
      <c r="L1069" s="114"/>
      <c r="M1069" s="114"/>
      <c r="N1069" s="114"/>
      <c r="O1069" s="114"/>
    </row>
    <row r="1070" spans="1:15" ht="18.75" customHeight="1" x14ac:dyDescent="0.25">
      <c r="A1070" s="109"/>
      <c r="B1070" s="136"/>
      <c r="C1070" s="109"/>
      <c r="D1070" s="72" t="s">
        <v>519</v>
      </c>
      <c r="E1070" s="58" t="s">
        <v>5</v>
      </c>
      <c r="F1070" s="67"/>
      <c r="G1070" s="58"/>
      <c r="H1070" s="64"/>
      <c r="I1070" s="109"/>
      <c r="J1070" s="109"/>
      <c r="K1070" s="114"/>
      <c r="L1070" s="114"/>
      <c r="M1070" s="114"/>
      <c r="N1070" s="114"/>
      <c r="O1070" s="114"/>
    </row>
    <row r="1071" spans="1:15" ht="15" customHeight="1" x14ac:dyDescent="0.25">
      <c r="A1071" s="109">
        <f xml:space="preserve"> SUM(A1068+1)</f>
        <v>275</v>
      </c>
      <c r="B1071" s="136" t="s">
        <v>1642</v>
      </c>
      <c r="C1071" s="109">
        <v>4</v>
      </c>
      <c r="D1071" s="72" t="s">
        <v>2217</v>
      </c>
      <c r="E1071" s="58" t="s">
        <v>4</v>
      </c>
      <c r="F1071" s="67"/>
      <c r="G1071" s="74"/>
      <c r="H1071" s="64"/>
      <c r="I1071" s="109"/>
      <c r="J1071" s="109"/>
      <c r="K1071" s="114">
        <v>72952</v>
      </c>
      <c r="L1071" s="114">
        <v>72</v>
      </c>
      <c r="M1071" s="114">
        <f>K1071*L1071</f>
        <v>5252544</v>
      </c>
      <c r="N1071" s="114">
        <f>M1071*35%</f>
        <v>1838390.4</v>
      </c>
      <c r="O1071" s="114">
        <f>N1071/M1071*100</f>
        <v>35</v>
      </c>
    </row>
    <row r="1072" spans="1:15" ht="20.25" customHeight="1" x14ac:dyDescent="0.25">
      <c r="A1072" s="109"/>
      <c r="B1072" s="136"/>
      <c r="C1072" s="109"/>
      <c r="D1072" s="72" t="s">
        <v>520</v>
      </c>
      <c r="E1072" s="58" t="s">
        <v>3</v>
      </c>
      <c r="F1072" s="67"/>
      <c r="G1072" s="74"/>
      <c r="H1072" s="64"/>
      <c r="I1072" s="109"/>
      <c r="J1072" s="109"/>
      <c r="K1072" s="114"/>
      <c r="L1072" s="114"/>
      <c r="M1072" s="114"/>
      <c r="N1072" s="114"/>
      <c r="O1072" s="114"/>
    </row>
    <row r="1073" spans="1:15" x14ac:dyDescent="0.25">
      <c r="A1073" s="109"/>
      <c r="B1073" s="136"/>
      <c r="C1073" s="109"/>
      <c r="D1073" s="72" t="s">
        <v>521</v>
      </c>
      <c r="E1073" s="58" t="s">
        <v>6</v>
      </c>
      <c r="F1073" s="67"/>
      <c r="G1073" s="58"/>
      <c r="H1073" s="64"/>
      <c r="I1073" s="109"/>
      <c r="J1073" s="109"/>
      <c r="K1073" s="114"/>
      <c r="L1073" s="114"/>
      <c r="M1073" s="114"/>
      <c r="N1073" s="114"/>
      <c r="O1073" s="114"/>
    </row>
    <row r="1074" spans="1:15" ht="17.25" customHeight="1" x14ac:dyDescent="0.25">
      <c r="A1074" s="109"/>
      <c r="B1074" s="136"/>
      <c r="C1074" s="109"/>
      <c r="D1074" s="72" t="s">
        <v>522</v>
      </c>
      <c r="E1074" s="58" t="s">
        <v>5</v>
      </c>
      <c r="F1074" s="67"/>
      <c r="G1074" s="58"/>
      <c r="H1074" s="64"/>
      <c r="I1074" s="109"/>
      <c r="J1074" s="109"/>
      <c r="K1074" s="114"/>
      <c r="L1074" s="114"/>
      <c r="M1074" s="114"/>
      <c r="N1074" s="114"/>
      <c r="O1074" s="114"/>
    </row>
    <row r="1075" spans="1:15" ht="17.25" customHeight="1" x14ac:dyDescent="0.25">
      <c r="A1075" s="109">
        <f>A1071+1</f>
        <v>276</v>
      </c>
      <c r="B1075" s="136" t="s">
        <v>1643</v>
      </c>
      <c r="C1075" s="109">
        <v>3</v>
      </c>
      <c r="D1075" s="72" t="s">
        <v>2218</v>
      </c>
      <c r="E1075" s="58" t="s">
        <v>3</v>
      </c>
      <c r="F1075" s="67"/>
      <c r="G1075" s="74"/>
      <c r="H1075" s="64"/>
      <c r="I1075" s="109"/>
      <c r="J1075" s="109"/>
      <c r="K1075" s="114">
        <v>72952</v>
      </c>
      <c r="L1075" s="114">
        <v>54</v>
      </c>
      <c r="M1075" s="114">
        <f>K1075*L1075</f>
        <v>3939408</v>
      </c>
      <c r="N1075" s="114">
        <f>M1075*35%</f>
        <v>1378792.7999999998</v>
      </c>
      <c r="O1075" s="114">
        <f>N1075/M1075*100</f>
        <v>35</v>
      </c>
    </row>
    <row r="1076" spans="1:15" x14ac:dyDescent="0.25">
      <c r="A1076" s="109"/>
      <c r="B1076" s="136"/>
      <c r="C1076" s="109"/>
      <c r="D1076" s="72" t="s">
        <v>523</v>
      </c>
      <c r="E1076" s="58" t="s">
        <v>4</v>
      </c>
      <c r="F1076" s="67"/>
      <c r="G1076" s="74"/>
      <c r="H1076" s="64"/>
      <c r="I1076" s="109"/>
      <c r="J1076" s="109"/>
      <c r="K1076" s="114"/>
      <c r="L1076" s="114"/>
      <c r="M1076" s="114"/>
      <c r="N1076" s="114"/>
      <c r="O1076" s="114"/>
    </row>
    <row r="1077" spans="1:15" x14ac:dyDescent="0.25">
      <c r="A1077" s="109"/>
      <c r="B1077" s="136"/>
      <c r="C1077" s="109"/>
      <c r="D1077" s="72" t="s">
        <v>524</v>
      </c>
      <c r="E1077" s="58" t="s">
        <v>5</v>
      </c>
      <c r="F1077" s="67"/>
      <c r="G1077" s="58"/>
      <c r="H1077" s="64"/>
      <c r="I1077" s="109"/>
      <c r="J1077" s="109"/>
      <c r="K1077" s="114"/>
      <c r="L1077" s="114"/>
      <c r="M1077" s="114"/>
      <c r="N1077" s="114"/>
      <c r="O1077" s="114"/>
    </row>
    <row r="1078" spans="1:15" ht="19.5" customHeight="1" x14ac:dyDescent="0.25">
      <c r="A1078" s="110">
        <f>A1075+1</f>
        <v>277</v>
      </c>
      <c r="B1078" s="137" t="s">
        <v>1644</v>
      </c>
      <c r="C1078" s="110">
        <v>4</v>
      </c>
      <c r="D1078" s="72" t="s">
        <v>2219</v>
      </c>
      <c r="E1078" s="58" t="s">
        <v>3</v>
      </c>
      <c r="F1078" s="67"/>
      <c r="G1078" s="74"/>
      <c r="H1078" s="64"/>
      <c r="I1078" s="110"/>
      <c r="J1078" s="110"/>
      <c r="K1078" s="122">
        <v>72952</v>
      </c>
      <c r="L1078" s="114">
        <v>72</v>
      </c>
      <c r="M1078" s="114">
        <f>K1078*L1078</f>
        <v>5252544</v>
      </c>
      <c r="N1078" s="114">
        <f>M1078*35%</f>
        <v>1838390.4</v>
      </c>
      <c r="O1078" s="114">
        <f>N1078/M1078*100</f>
        <v>35</v>
      </c>
    </row>
    <row r="1079" spans="1:15" ht="30" x14ac:dyDescent="0.25">
      <c r="A1079" s="119"/>
      <c r="B1079" s="161"/>
      <c r="C1079" s="119"/>
      <c r="D1079" s="72" t="s">
        <v>525</v>
      </c>
      <c r="E1079" s="58" t="s">
        <v>4</v>
      </c>
      <c r="F1079" s="67"/>
      <c r="G1079" s="74"/>
      <c r="H1079" s="64"/>
      <c r="I1079" s="119"/>
      <c r="J1079" s="119"/>
      <c r="K1079" s="127"/>
      <c r="L1079" s="114"/>
      <c r="M1079" s="114"/>
      <c r="N1079" s="114"/>
      <c r="O1079" s="114"/>
    </row>
    <row r="1080" spans="1:15" x14ac:dyDescent="0.25">
      <c r="A1080" s="119"/>
      <c r="B1080" s="161"/>
      <c r="C1080" s="119"/>
      <c r="D1080" s="72" t="s">
        <v>526</v>
      </c>
      <c r="E1080" s="58" t="s">
        <v>6</v>
      </c>
      <c r="F1080" s="67"/>
      <c r="G1080" s="58"/>
      <c r="H1080" s="64"/>
      <c r="I1080" s="119"/>
      <c r="J1080" s="119"/>
      <c r="K1080" s="127"/>
      <c r="L1080" s="114"/>
      <c r="M1080" s="114"/>
      <c r="N1080" s="114"/>
      <c r="O1080" s="114"/>
    </row>
    <row r="1081" spans="1:15" s="1" customFormat="1" x14ac:dyDescent="0.25">
      <c r="A1081" s="123"/>
      <c r="B1081" s="156"/>
      <c r="C1081" s="123"/>
      <c r="D1081" s="72" t="s">
        <v>1272</v>
      </c>
      <c r="E1081" s="58" t="s">
        <v>5</v>
      </c>
      <c r="F1081" s="67"/>
      <c r="G1081" s="58"/>
      <c r="H1081" s="64"/>
      <c r="I1081" s="123"/>
      <c r="J1081" s="123"/>
      <c r="K1081" s="128"/>
      <c r="L1081" s="114"/>
      <c r="M1081" s="114"/>
      <c r="N1081" s="114"/>
      <c r="O1081" s="114"/>
    </row>
    <row r="1082" spans="1:15" ht="15.75" customHeight="1" x14ac:dyDescent="0.25">
      <c r="A1082" s="109">
        <f>A1078+1</f>
        <v>278</v>
      </c>
      <c r="B1082" s="136" t="s">
        <v>1645</v>
      </c>
      <c r="C1082" s="109">
        <v>2</v>
      </c>
      <c r="D1082" s="72" t="s">
        <v>2220</v>
      </c>
      <c r="E1082" s="58" t="s">
        <v>7</v>
      </c>
      <c r="F1082" s="67"/>
      <c r="G1082" s="74"/>
      <c r="H1082" s="64"/>
      <c r="I1082" s="109"/>
      <c r="J1082" s="109"/>
      <c r="K1082" s="114">
        <v>72952</v>
      </c>
      <c r="L1082" s="114">
        <v>42</v>
      </c>
      <c r="M1082" s="114">
        <f>K1082*L1082</f>
        <v>3063984</v>
      </c>
      <c r="N1082" s="114">
        <f>M1082*35%</f>
        <v>1072394.3999999999</v>
      </c>
      <c r="O1082" s="114">
        <f>N1082/M1082*100</f>
        <v>35</v>
      </c>
    </row>
    <row r="1083" spans="1:15" x14ac:dyDescent="0.25">
      <c r="A1083" s="109"/>
      <c r="B1083" s="136"/>
      <c r="C1083" s="109"/>
      <c r="D1083" s="72" t="s">
        <v>527</v>
      </c>
      <c r="E1083" s="58" t="s">
        <v>5</v>
      </c>
      <c r="F1083" s="67"/>
      <c r="G1083" s="58"/>
      <c r="H1083" s="64"/>
      <c r="I1083" s="109"/>
      <c r="J1083" s="109"/>
      <c r="K1083" s="114"/>
      <c r="L1083" s="114"/>
      <c r="M1083" s="114"/>
      <c r="N1083" s="114"/>
      <c r="O1083" s="114"/>
    </row>
    <row r="1084" spans="1:15" ht="32.25" customHeight="1" x14ac:dyDescent="0.25">
      <c r="A1084" s="109">
        <f>A1082+1</f>
        <v>279</v>
      </c>
      <c r="B1084" s="136" t="s">
        <v>1646</v>
      </c>
      <c r="C1084" s="109">
        <v>4</v>
      </c>
      <c r="D1084" s="72" t="s">
        <v>2221</v>
      </c>
      <c r="E1084" s="58" t="s">
        <v>4</v>
      </c>
      <c r="F1084" s="67"/>
      <c r="G1084" s="74"/>
      <c r="H1084" s="64"/>
      <c r="I1084" s="109"/>
      <c r="J1084" s="109"/>
      <c r="K1084" s="114">
        <v>72952</v>
      </c>
      <c r="L1084" s="114">
        <v>72</v>
      </c>
      <c r="M1084" s="114">
        <f>K1084*L1084</f>
        <v>5252544</v>
      </c>
      <c r="N1084" s="114">
        <f>M1084*35%</f>
        <v>1838390.4</v>
      </c>
      <c r="O1084" s="114">
        <f>N1084/M1084*100</f>
        <v>35</v>
      </c>
    </row>
    <row r="1085" spans="1:15" ht="33" customHeight="1" x14ac:dyDescent="0.25">
      <c r="A1085" s="109"/>
      <c r="B1085" s="136"/>
      <c r="C1085" s="109"/>
      <c r="D1085" s="72" t="s">
        <v>528</v>
      </c>
      <c r="E1085" s="58" t="s">
        <v>3</v>
      </c>
      <c r="F1085" s="67"/>
      <c r="G1085" s="74"/>
      <c r="H1085" s="64"/>
      <c r="I1085" s="109"/>
      <c r="J1085" s="109"/>
      <c r="K1085" s="114"/>
      <c r="L1085" s="114"/>
      <c r="M1085" s="114"/>
      <c r="N1085" s="114"/>
      <c r="O1085" s="114"/>
    </row>
    <row r="1086" spans="1:15" x14ac:dyDescent="0.25">
      <c r="A1086" s="109"/>
      <c r="B1086" s="136"/>
      <c r="C1086" s="109"/>
      <c r="D1086" s="72" t="s">
        <v>529</v>
      </c>
      <c r="E1086" s="58" t="s">
        <v>5</v>
      </c>
      <c r="F1086" s="67"/>
      <c r="G1086" s="58"/>
      <c r="H1086" s="64"/>
      <c r="I1086" s="109"/>
      <c r="J1086" s="109"/>
      <c r="K1086" s="114"/>
      <c r="L1086" s="114"/>
      <c r="M1086" s="114"/>
      <c r="N1086" s="114"/>
      <c r="O1086" s="114"/>
    </row>
    <row r="1087" spans="1:15" ht="30" x14ac:dyDescent="0.25">
      <c r="A1087" s="109"/>
      <c r="B1087" s="136"/>
      <c r="C1087" s="109"/>
      <c r="D1087" s="72" t="s">
        <v>530</v>
      </c>
      <c r="E1087" s="58" t="s">
        <v>6</v>
      </c>
      <c r="F1087" s="67"/>
      <c r="G1087" s="58"/>
      <c r="H1087" s="64"/>
      <c r="I1087" s="109"/>
      <c r="J1087" s="109"/>
      <c r="K1087" s="114"/>
      <c r="L1087" s="114"/>
      <c r="M1087" s="114"/>
      <c r="N1087" s="114"/>
      <c r="O1087" s="114"/>
    </row>
    <row r="1088" spans="1:15" ht="31.5" customHeight="1" x14ac:dyDescent="0.25">
      <c r="A1088" s="109">
        <f>A1084+1</f>
        <v>280</v>
      </c>
      <c r="B1088" s="136" t="s">
        <v>1647</v>
      </c>
      <c r="C1088" s="109">
        <v>3</v>
      </c>
      <c r="D1088" s="72" t="s">
        <v>2222</v>
      </c>
      <c r="E1088" s="58" t="s">
        <v>3</v>
      </c>
      <c r="F1088" s="67"/>
      <c r="G1088" s="74"/>
      <c r="H1088" s="64"/>
      <c r="I1088" s="109"/>
      <c r="J1088" s="109"/>
      <c r="K1088" s="114">
        <v>72952</v>
      </c>
      <c r="L1088" s="114">
        <v>54</v>
      </c>
      <c r="M1088" s="114">
        <f>K1088*L1088</f>
        <v>3939408</v>
      </c>
      <c r="N1088" s="114">
        <f>M1088*35%</f>
        <v>1378792.7999999998</v>
      </c>
      <c r="O1088" s="114">
        <f>N1088/M1088*100</f>
        <v>35</v>
      </c>
    </row>
    <row r="1089" spans="1:15" x14ac:dyDescent="0.25">
      <c r="A1089" s="109"/>
      <c r="B1089" s="136"/>
      <c r="C1089" s="109"/>
      <c r="D1089" s="72" t="s">
        <v>531</v>
      </c>
      <c r="E1089" s="58" t="s">
        <v>4</v>
      </c>
      <c r="F1089" s="67"/>
      <c r="G1089" s="74"/>
      <c r="H1089" s="64"/>
      <c r="I1089" s="109"/>
      <c r="J1089" s="109"/>
      <c r="K1089" s="114"/>
      <c r="L1089" s="114"/>
      <c r="M1089" s="114"/>
      <c r="N1089" s="114"/>
      <c r="O1089" s="114"/>
    </row>
    <row r="1090" spans="1:15" ht="17.25" customHeight="1" x14ac:dyDescent="0.25">
      <c r="A1090" s="109"/>
      <c r="B1090" s="136"/>
      <c r="C1090" s="109"/>
      <c r="D1090" s="72" t="s">
        <v>532</v>
      </c>
      <c r="E1090" s="58" t="s">
        <v>5</v>
      </c>
      <c r="F1090" s="67"/>
      <c r="G1090" s="58"/>
      <c r="H1090" s="64"/>
      <c r="I1090" s="109"/>
      <c r="J1090" s="109"/>
      <c r="K1090" s="114"/>
      <c r="L1090" s="114"/>
      <c r="M1090" s="114"/>
      <c r="N1090" s="114"/>
      <c r="O1090" s="114"/>
    </row>
    <row r="1091" spans="1:15" ht="27.75" customHeight="1" x14ac:dyDescent="0.25">
      <c r="A1091" s="109">
        <f>A1088+1</f>
        <v>281</v>
      </c>
      <c r="B1091" s="136" t="s">
        <v>1648</v>
      </c>
      <c r="C1091" s="109">
        <v>4</v>
      </c>
      <c r="D1091" s="72" t="s">
        <v>2223</v>
      </c>
      <c r="E1091" s="58" t="s">
        <v>4</v>
      </c>
      <c r="F1091" s="67"/>
      <c r="G1091" s="74"/>
      <c r="H1091" s="64"/>
      <c r="I1091" s="109"/>
      <c r="J1091" s="109"/>
      <c r="K1091" s="114">
        <v>72952</v>
      </c>
      <c r="L1091" s="114">
        <v>72</v>
      </c>
      <c r="M1091" s="114">
        <f>K1091*L1091</f>
        <v>5252544</v>
      </c>
      <c r="N1091" s="114">
        <f>M1091*35%</f>
        <v>1838390.4</v>
      </c>
      <c r="O1091" s="114">
        <f>N1091/M1091*100</f>
        <v>35</v>
      </c>
    </row>
    <row r="1092" spans="1:15" s="1" customFormat="1" ht="29.25" customHeight="1" x14ac:dyDescent="0.25">
      <c r="A1092" s="109"/>
      <c r="B1092" s="136"/>
      <c r="C1092" s="109"/>
      <c r="D1092" s="72" t="s">
        <v>536</v>
      </c>
      <c r="E1092" s="58" t="s">
        <v>3</v>
      </c>
      <c r="F1092" s="67"/>
      <c r="G1092" s="74"/>
      <c r="H1092" s="64"/>
      <c r="I1092" s="109"/>
      <c r="J1092" s="109"/>
      <c r="K1092" s="114"/>
      <c r="L1092" s="114"/>
      <c r="M1092" s="114"/>
      <c r="N1092" s="114"/>
      <c r="O1092" s="114"/>
    </row>
    <row r="1093" spans="1:15" ht="30" x14ac:dyDescent="0.25">
      <c r="A1093" s="109"/>
      <c r="B1093" s="136"/>
      <c r="C1093" s="109"/>
      <c r="D1093" s="72" t="s">
        <v>537</v>
      </c>
      <c r="E1093" s="58" t="s">
        <v>6</v>
      </c>
      <c r="F1093" s="67"/>
      <c r="G1093" s="58"/>
      <c r="H1093" s="64"/>
      <c r="I1093" s="109"/>
      <c r="J1093" s="109"/>
      <c r="K1093" s="114"/>
      <c r="L1093" s="114"/>
      <c r="M1093" s="114"/>
      <c r="N1093" s="114"/>
      <c r="O1093" s="114"/>
    </row>
    <row r="1094" spans="1:15" ht="30" x14ac:dyDescent="0.25">
      <c r="A1094" s="109"/>
      <c r="B1094" s="136"/>
      <c r="C1094" s="109"/>
      <c r="D1094" s="72" t="s">
        <v>882</v>
      </c>
      <c r="E1094" s="58" t="s">
        <v>6</v>
      </c>
      <c r="F1094" s="67"/>
      <c r="G1094" s="58"/>
      <c r="H1094" s="64"/>
      <c r="I1094" s="109"/>
      <c r="J1094" s="109"/>
      <c r="K1094" s="114"/>
      <c r="L1094" s="114"/>
      <c r="M1094" s="114"/>
      <c r="N1094" s="114"/>
      <c r="O1094" s="114"/>
    </row>
    <row r="1095" spans="1:15" ht="29.25" customHeight="1" x14ac:dyDescent="0.25">
      <c r="A1095" s="109">
        <f>A1091+1</f>
        <v>282</v>
      </c>
      <c r="B1095" s="136" t="s">
        <v>1649</v>
      </c>
      <c r="C1095" s="109">
        <v>4</v>
      </c>
      <c r="D1095" s="72" t="s">
        <v>2224</v>
      </c>
      <c r="E1095" s="58" t="s">
        <v>4</v>
      </c>
      <c r="F1095" s="67"/>
      <c r="G1095" s="74"/>
      <c r="H1095" s="64"/>
      <c r="I1095" s="109"/>
      <c r="J1095" s="109"/>
      <c r="K1095" s="114">
        <v>72952</v>
      </c>
      <c r="L1095" s="114">
        <v>72</v>
      </c>
      <c r="M1095" s="114">
        <f>K1095*L1095</f>
        <v>5252544</v>
      </c>
      <c r="N1095" s="114">
        <f>M1095*35%</f>
        <v>1838390.4</v>
      </c>
      <c r="O1095" s="114">
        <f>N1095/M1095*100</f>
        <v>35</v>
      </c>
    </row>
    <row r="1096" spans="1:15" ht="15" customHeight="1" x14ac:dyDescent="0.25">
      <c r="A1096" s="109"/>
      <c r="B1096" s="136"/>
      <c r="C1096" s="109"/>
      <c r="D1096" s="72" t="s">
        <v>538</v>
      </c>
      <c r="E1096" s="58" t="s">
        <v>3</v>
      </c>
      <c r="F1096" s="67"/>
      <c r="G1096" s="74"/>
      <c r="H1096" s="64"/>
      <c r="I1096" s="109"/>
      <c r="J1096" s="109"/>
      <c r="K1096" s="114"/>
      <c r="L1096" s="114"/>
      <c r="M1096" s="114"/>
      <c r="N1096" s="114"/>
      <c r="O1096" s="114"/>
    </row>
    <row r="1097" spans="1:15" s="1" customFormat="1" ht="30" customHeight="1" x14ac:dyDescent="0.25">
      <c r="A1097" s="109"/>
      <c r="B1097" s="136"/>
      <c r="C1097" s="109"/>
      <c r="D1097" s="72" t="s">
        <v>539</v>
      </c>
      <c r="E1097" s="58" t="s">
        <v>5</v>
      </c>
      <c r="F1097" s="67"/>
      <c r="G1097" s="58"/>
      <c r="H1097" s="64"/>
      <c r="I1097" s="109"/>
      <c r="J1097" s="109"/>
      <c r="K1097" s="114"/>
      <c r="L1097" s="114"/>
      <c r="M1097" s="114"/>
      <c r="N1097" s="114"/>
      <c r="O1097" s="114"/>
    </row>
    <row r="1098" spans="1:15" x14ac:dyDescent="0.25">
      <c r="A1098" s="109"/>
      <c r="B1098" s="136"/>
      <c r="C1098" s="109"/>
      <c r="D1098" s="72" t="s">
        <v>1230</v>
      </c>
      <c r="E1098" s="58" t="s">
        <v>6</v>
      </c>
      <c r="F1098" s="67"/>
      <c r="G1098" s="58"/>
      <c r="H1098" s="64"/>
      <c r="I1098" s="109"/>
      <c r="J1098" s="109"/>
      <c r="K1098" s="114"/>
      <c r="L1098" s="114"/>
      <c r="M1098" s="114"/>
      <c r="N1098" s="114"/>
      <c r="O1098" s="114"/>
    </row>
    <row r="1099" spans="1:15" ht="18" customHeight="1" x14ac:dyDescent="0.25">
      <c r="A1099" s="109">
        <f>A1095+1</f>
        <v>283</v>
      </c>
      <c r="B1099" s="136" t="s">
        <v>1650</v>
      </c>
      <c r="C1099" s="109">
        <v>4</v>
      </c>
      <c r="D1099" s="72" t="s">
        <v>2225</v>
      </c>
      <c r="E1099" s="58" t="s">
        <v>4</v>
      </c>
      <c r="F1099" s="67"/>
      <c r="G1099" s="74"/>
      <c r="H1099" s="64"/>
      <c r="I1099" s="109"/>
      <c r="J1099" s="109"/>
      <c r="K1099" s="114">
        <v>72952</v>
      </c>
      <c r="L1099" s="114">
        <v>72</v>
      </c>
      <c r="M1099" s="114">
        <f>K1099*L1099</f>
        <v>5252544</v>
      </c>
      <c r="N1099" s="114">
        <f>M1099*35%</f>
        <v>1838390.4</v>
      </c>
      <c r="O1099" s="114">
        <f>N1099/M1099*100</f>
        <v>35</v>
      </c>
    </row>
    <row r="1100" spans="1:15" ht="14.25" customHeight="1" x14ac:dyDescent="0.25">
      <c r="A1100" s="109"/>
      <c r="B1100" s="136"/>
      <c r="C1100" s="109"/>
      <c r="D1100" s="72" t="s">
        <v>540</v>
      </c>
      <c r="E1100" s="58" t="s">
        <v>3</v>
      </c>
      <c r="F1100" s="67"/>
      <c r="G1100" s="74"/>
      <c r="H1100" s="64"/>
      <c r="I1100" s="109"/>
      <c r="J1100" s="109"/>
      <c r="K1100" s="114"/>
      <c r="L1100" s="114"/>
      <c r="M1100" s="114"/>
      <c r="N1100" s="114"/>
      <c r="O1100" s="114"/>
    </row>
    <row r="1101" spans="1:15" s="1" customFormat="1" x14ac:dyDescent="0.25">
      <c r="A1101" s="109"/>
      <c r="B1101" s="136"/>
      <c r="C1101" s="109"/>
      <c r="D1101" s="72" t="s">
        <v>541</v>
      </c>
      <c r="E1101" s="58" t="s">
        <v>6</v>
      </c>
      <c r="F1101" s="67"/>
      <c r="G1101" s="58"/>
      <c r="H1101" s="64"/>
      <c r="I1101" s="109"/>
      <c r="J1101" s="109"/>
      <c r="K1101" s="114"/>
      <c r="L1101" s="114"/>
      <c r="M1101" s="114"/>
      <c r="N1101" s="114"/>
      <c r="O1101" s="114"/>
    </row>
    <row r="1102" spans="1:15" x14ac:dyDescent="0.25">
      <c r="A1102" s="109"/>
      <c r="B1102" s="136"/>
      <c r="C1102" s="109"/>
      <c r="D1102" s="72" t="s">
        <v>1023</v>
      </c>
      <c r="E1102" s="58" t="s">
        <v>5</v>
      </c>
      <c r="F1102" s="67"/>
      <c r="G1102" s="58"/>
      <c r="H1102" s="64"/>
      <c r="I1102" s="109"/>
      <c r="J1102" s="109"/>
      <c r="K1102" s="114"/>
      <c r="L1102" s="114"/>
      <c r="M1102" s="114"/>
      <c r="N1102" s="114"/>
      <c r="O1102" s="114"/>
    </row>
    <row r="1103" spans="1:15" ht="20.25" customHeight="1" x14ac:dyDescent="0.25">
      <c r="A1103" s="109">
        <f>A1099+1</f>
        <v>284</v>
      </c>
      <c r="B1103" s="136" t="s">
        <v>1651</v>
      </c>
      <c r="C1103" s="109">
        <v>2</v>
      </c>
      <c r="D1103" s="72" t="s">
        <v>2226</v>
      </c>
      <c r="E1103" s="58" t="s">
        <v>7</v>
      </c>
      <c r="F1103" s="67"/>
      <c r="G1103" s="74"/>
      <c r="H1103" s="64"/>
      <c r="I1103" s="109"/>
      <c r="J1103" s="109"/>
      <c r="K1103" s="114">
        <v>72952</v>
      </c>
      <c r="L1103" s="114">
        <v>42</v>
      </c>
      <c r="M1103" s="114">
        <f>K1103*L1103</f>
        <v>3063984</v>
      </c>
      <c r="N1103" s="114">
        <f>M1103*35%</f>
        <v>1072394.3999999999</v>
      </c>
      <c r="O1103" s="114">
        <f>N1103/M1103*100</f>
        <v>35</v>
      </c>
    </row>
    <row r="1104" spans="1:15" x14ac:dyDescent="0.25">
      <c r="A1104" s="109"/>
      <c r="B1104" s="136"/>
      <c r="C1104" s="109"/>
      <c r="D1104" s="72" t="s">
        <v>542</v>
      </c>
      <c r="E1104" s="58" t="s">
        <v>6</v>
      </c>
      <c r="F1104" s="67"/>
      <c r="G1104" s="58"/>
      <c r="H1104" s="64"/>
      <c r="I1104" s="109"/>
      <c r="J1104" s="109"/>
      <c r="K1104" s="114"/>
      <c r="L1104" s="114"/>
      <c r="M1104" s="114"/>
      <c r="N1104" s="114"/>
      <c r="O1104" s="114"/>
    </row>
    <row r="1105" spans="1:15" ht="30.75" customHeight="1" x14ac:dyDescent="0.25">
      <c r="A1105" s="109">
        <f>A1103+1</f>
        <v>285</v>
      </c>
      <c r="B1105" s="136" t="s">
        <v>1652</v>
      </c>
      <c r="C1105" s="109">
        <v>4</v>
      </c>
      <c r="D1105" s="72" t="s">
        <v>2227</v>
      </c>
      <c r="E1105" s="58" t="s">
        <v>4</v>
      </c>
      <c r="F1105" s="67"/>
      <c r="G1105" s="74"/>
      <c r="H1105" s="64"/>
      <c r="I1105" s="109"/>
      <c r="J1105" s="109"/>
      <c r="K1105" s="114">
        <v>72952</v>
      </c>
      <c r="L1105" s="114">
        <v>72</v>
      </c>
      <c r="M1105" s="114">
        <f>K1105*L1105</f>
        <v>5252544</v>
      </c>
      <c r="N1105" s="114">
        <f>M1105*35%</f>
        <v>1838390.4</v>
      </c>
      <c r="O1105" s="114">
        <f>N1105/M1105*100</f>
        <v>35</v>
      </c>
    </row>
    <row r="1106" spans="1:15" ht="30" x14ac:dyDescent="0.25">
      <c r="A1106" s="109"/>
      <c r="B1106" s="136"/>
      <c r="C1106" s="109"/>
      <c r="D1106" s="72" t="s">
        <v>543</v>
      </c>
      <c r="E1106" s="58" t="s">
        <v>3</v>
      </c>
      <c r="F1106" s="67"/>
      <c r="G1106" s="74"/>
      <c r="H1106" s="64"/>
      <c r="I1106" s="109"/>
      <c r="J1106" s="109"/>
      <c r="K1106" s="114"/>
      <c r="L1106" s="114"/>
      <c r="M1106" s="114"/>
      <c r="N1106" s="114"/>
      <c r="O1106" s="114"/>
    </row>
    <row r="1107" spans="1:15" ht="30" x14ac:dyDescent="0.25">
      <c r="A1107" s="109"/>
      <c r="B1107" s="136"/>
      <c r="C1107" s="109"/>
      <c r="D1107" s="72" t="s">
        <v>544</v>
      </c>
      <c r="E1107" s="58" t="s">
        <v>5</v>
      </c>
      <c r="F1107" s="67"/>
      <c r="G1107" s="58"/>
      <c r="H1107" s="64"/>
      <c r="I1107" s="109"/>
      <c r="J1107" s="109"/>
      <c r="K1107" s="114"/>
      <c r="L1107" s="114"/>
      <c r="M1107" s="114"/>
      <c r="N1107" s="114"/>
      <c r="O1107" s="114"/>
    </row>
    <row r="1108" spans="1:15" ht="30" x14ac:dyDescent="0.25">
      <c r="A1108" s="109"/>
      <c r="B1108" s="136"/>
      <c r="C1108" s="109"/>
      <c r="D1108" s="72" t="s">
        <v>545</v>
      </c>
      <c r="E1108" s="58" t="s">
        <v>6</v>
      </c>
      <c r="F1108" s="67"/>
      <c r="G1108" s="58"/>
      <c r="H1108" s="64"/>
      <c r="I1108" s="109"/>
      <c r="J1108" s="109"/>
      <c r="K1108" s="114"/>
      <c r="L1108" s="114"/>
      <c r="M1108" s="114"/>
      <c r="N1108" s="114"/>
      <c r="O1108" s="114"/>
    </row>
    <row r="1109" spans="1:15" ht="28.5" customHeight="1" x14ac:dyDescent="0.25">
      <c r="A1109" s="109">
        <f>A1105+1</f>
        <v>286</v>
      </c>
      <c r="B1109" s="136" t="s">
        <v>1653</v>
      </c>
      <c r="C1109" s="109">
        <v>2</v>
      </c>
      <c r="D1109" s="72" t="s">
        <v>2228</v>
      </c>
      <c r="E1109" s="58" t="s">
        <v>3</v>
      </c>
      <c r="F1109" s="67"/>
      <c r="G1109" s="74"/>
      <c r="H1109" s="64"/>
      <c r="I1109" s="109"/>
      <c r="J1109" s="109"/>
      <c r="K1109" s="114">
        <v>72952</v>
      </c>
      <c r="L1109" s="114">
        <v>42</v>
      </c>
      <c r="M1109" s="114">
        <f>K1109*L1109</f>
        <v>3063984</v>
      </c>
      <c r="N1109" s="114">
        <f>M1109*30%</f>
        <v>919195.2</v>
      </c>
      <c r="O1109" s="114">
        <f>N1109/M1109*100</f>
        <v>30</v>
      </c>
    </row>
    <row r="1110" spans="1:15" ht="17.25" customHeight="1" x14ac:dyDescent="0.25">
      <c r="A1110" s="109"/>
      <c r="B1110" s="136"/>
      <c r="C1110" s="109"/>
      <c r="D1110" s="72" t="s">
        <v>546</v>
      </c>
      <c r="E1110" s="58" t="s">
        <v>4</v>
      </c>
      <c r="F1110" s="67"/>
      <c r="G1110" s="74"/>
      <c r="H1110" s="64"/>
      <c r="I1110" s="109"/>
      <c r="J1110" s="109"/>
      <c r="K1110" s="114"/>
      <c r="L1110" s="114"/>
      <c r="M1110" s="114"/>
      <c r="N1110" s="114"/>
      <c r="O1110" s="114"/>
    </row>
    <row r="1111" spans="1:15" ht="31.9" customHeight="1" x14ac:dyDescent="0.25">
      <c r="A1111" s="109">
        <f>A1109+1</f>
        <v>287</v>
      </c>
      <c r="B1111" s="136" t="s">
        <v>1654</v>
      </c>
      <c r="C1111" s="109">
        <v>4</v>
      </c>
      <c r="D1111" s="72" t="s">
        <v>2229</v>
      </c>
      <c r="E1111" s="58" t="s">
        <v>3</v>
      </c>
      <c r="F1111" s="67"/>
      <c r="G1111" s="74"/>
      <c r="H1111" s="64"/>
      <c r="I1111" s="109"/>
      <c r="J1111" s="109"/>
      <c r="K1111" s="114">
        <v>72952</v>
      </c>
      <c r="L1111" s="114">
        <v>72</v>
      </c>
      <c r="M1111" s="114">
        <f>K1111*L1111</f>
        <v>5252544</v>
      </c>
      <c r="N1111" s="114">
        <f>M1111*35%</f>
        <v>1838390.4</v>
      </c>
      <c r="O1111" s="114">
        <f>N1111/M1111*100</f>
        <v>35</v>
      </c>
    </row>
    <row r="1112" spans="1:15" ht="19.5" customHeight="1" x14ac:dyDescent="0.25">
      <c r="A1112" s="109"/>
      <c r="B1112" s="136"/>
      <c r="C1112" s="109"/>
      <c r="D1112" s="72" t="s">
        <v>547</v>
      </c>
      <c r="E1112" s="58" t="s">
        <v>4</v>
      </c>
      <c r="F1112" s="67"/>
      <c r="G1112" s="74"/>
      <c r="H1112" s="64"/>
      <c r="I1112" s="109"/>
      <c r="J1112" s="109"/>
      <c r="K1112" s="114"/>
      <c r="L1112" s="114"/>
      <c r="M1112" s="114"/>
      <c r="N1112" s="114"/>
      <c r="O1112" s="114"/>
    </row>
    <row r="1113" spans="1:15" s="1" customFormat="1" ht="18.75" customHeight="1" x14ac:dyDescent="0.25">
      <c r="A1113" s="109"/>
      <c r="B1113" s="136"/>
      <c r="C1113" s="109"/>
      <c r="D1113" s="72" t="s">
        <v>548</v>
      </c>
      <c r="E1113" s="58" t="s">
        <v>5</v>
      </c>
      <c r="F1113" s="67"/>
      <c r="G1113" s="58"/>
      <c r="H1113" s="64"/>
      <c r="I1113" s="109"/>
      <c r="J1113" s="109"/>
      <c r="K1113" s="114"/>
      <c r="L1113" s="114"/>
      <c r="M1113" s="114"/>
      <c r="N1113" s="114"/>
      <c r="O1113" s="114"/>
    </row>
    <row r="1114" spans="1:15" x14ac:dyDescent="0.25">
      <c r="A1114" s="109"/>
      <c r="B1114" s="136"/>
      <c r="C1114" s="109"/>
      <c r="D1114" s="72" t="s">
        <v>1107</v>
      </c>
      <c r="E1114" s="58" t="s">
        <v>6</v>
      </c>
      <c r="F1114" s="67"/>
      <c r="G1114" s="58"/>
      <c r="H1114" s="64"/>
      <c r="I1114" s="109"/>
      <c r="J1114" s="109"/>
      <c r="K1114" s="114"/>
      <c r="L1114" s="114"/>
      <c r="M1114" s="114"/>
      <c r="N1114" s="114"/>
      <c r="O1114" s="114"/>
    </row>
    <row r="1115" spans="1:15" ht="15" customHeight="1" x14ac:dyDescent="0.25">
      <c r="A1115" s="109">
        <f>A1111+1</f>
        <v>288</v>
      </c>
      <c r="B1115" s="136" t="s">
        <v>1655</v>
      </c>
      <c r="C1115" s="109">
        <v>4</v>
      </c>
      <c r="D1115" s="72" t="s">
        <v>2230</v>
      </c>
      <c r="E1115" s="58" t="s">
        <v>4</v>
      </c>
      <c r="F1115" s="67"/>
      <c r="G1115" s="74"/>
      <c r="H1115" s="64"/>
      <c r="I1115" s="109"/>
      <c r="J1115" s="109"/>
      <c r="K1115" s="114">
        <v>72952</v>
      </c>
      <c r="L1115" s="114">
        <v>72</v>
      </c>
      <c r="M1115" s="114">
        <f>K1115*L1115</f>
        <v>5252544</v>
      </c>
      <c r="N1115" s="114">
        <f>M1115*35%</f>
        <v>1838390.4</v>
      </c>
      <c r="O1115" s="114">
        <f>N1115/M1115*100</f>
        <v>35</v>
      </c>
    </row>
    <row r="1116" spans="1:15" ht="30" x14ac:dyDescent="0.25">
      <c r="A1116" s="109"/>
      <c r="B1116" s="136"/>
      <c r="C1116" s="109"/>
      <c r="D1116" s="72" t="s">
        <v>549</v>
      </c>
      <c r="E1116" s="58" t="s">
        <v>3</v>
      </c>
      <c r="F1116" s="67"/>
      <c r="G1116" s="74"/>
      <c r="H1116" s="64"/>
      <c r="I1116" s="109"/>
      <c r="J1116" s="109"/>
      <c r="K1116" s="114"/>
      <c r="L1116" s="114"/>
      <c r="M1116" s="114"/>
      <c r="N1116" s="114"/>
      <c r="O1116" s="114"/>
    </row>
    <row r="1117" spans="1:15" ht="30" x14ac:dyDescent="0.25">
      <c r="A1117" s="109"/>
      <c r="B1117" s="136"/>
      <c r="C1117" s="109"/>
      <c r="D1117" s="72" t="s">
        <v>550</v>
      </c>
      <c r="E1117" s="58" t="s">
        <v>5</v>
      </c>
      <c r="F1117" s="67"/>
      <c r="G1117" s="58"/>
      <c r="H1117" s="64"/>
      <c r="I1117" s="109"/>
      <c r="J1117" s="109"/>
      <c r="K1117" s="114"/>
      <c r="L1117" s="114"/>
      <c r="M1117" s="114"/>
      <c r="N1117" s="114"/>
      <c r="O1117" s="114"/>
    </row>
    <row r="1118" spans="1:15" ht="30" x14ac:dyDescent="0.25">
      <c r="A1118" s="109"/>
      <c r="B1118" s="136"/>
      <c r="C1118" s="109"/>
      <c r="D1118" s="72" t="s">
        <v>551</v>
      </c>
      <c r="E1118" s="58" t="s">
        <v>6</v>
      </c>
      <c r="F1118" s="67"/>
      <c r="G1118" s="58"/>
      <c r="H1118" s="64"/>
      <c r="I1118" s="109"/>
      <c r="J1118" s="109"/>
      <c r="K1118" s="114"/>
      <c r="L1118" s="114"/>
      <c r="M1118" s="114"/>
      <c r="N1118" s="114"/>
      <c r="O1118" s="114"/>
    </row>
    <row r="1119" spans="1:15" ht="28.5" customHeight="1" x14ac:dyDescent="0.25">
      <c r="A1119" s="109">
        <f>A1115+1</f>
        <v>289</v>
      </c>
      <c r="B1119" s="136" t="s">
        <v>1656</v>
      </c>
      <c r="C1119" s="109">
        <v>3</v>
      </c>
      <c r="D1119" s="72" t="s">
        <v>2231</v>
      </c>
      <c r="E1119" s="58" t="s">
        <v>4</v>
      </c>
      <c r="F1119" s="67"/>
      <c r="G1119" s="74"/>
      <c r="H1119" s="64"/>
      <c r="I1119" s="109"/>
      <c r="J1119" s="109"/>
      <c r="K1119" s="114">
        <v>72952</v>
      </c>
      <c r="L1119" s="114">
        <v>54</v>
      </c>
      <c r="M1119" s="114">
        <f>K1119*L1119</f>
        <v>3939408</v>
      </c>
      <c r="N1119" s="114">
        <f>M1119*35%</f>
        <v>1378792.7999999998</v>
      </c>
      <c r="O1119" s="114">
        <f>N1119/M1119*100</f>
        <v>35</v>
      </c>
    </row>
    <row r="1120" spans="1:15" x14ac:dyDescent="0.25">
      <c r="A1120" s="109"/>
      <c r="B1120" s="136"/>
      <c r="C1120" s="109"/>
      <c r="D1120" s="72" t="s">
        <v>552</v>
      </c>
      <c r="E1120" s="58" t="s">
        <v>3</v>
      </c>
      <c r="F1120" s="67"/>
      <c r="G1120" s="74"/>
      <c r="H1120" s="64"/>
      <c r="I1120" s="109"/>
      <c r="J1120" s="109"/>
      <c r="K1120" s="114"/>
      <c r="L1120" s="114"/>
      <c r="M1120" s="114"/>
      <c r="N1120" s="114"/>
      <c r="O1120" s="114"/>
    </row>
    <row r="1121" spans="1:15" ht="30" x14ac:dyDescent="0.25">
      <c r="A1121" s="109"/>
      <c r="B1121" s="136"/>
      <c r="C1121" s="109"/>
      <c r="D1121" s="72" t="s">
        <v>553</v>
      </c>
      <c r="E1121" s="58" t="s">
        <v>5</v>
      </c>
      <c r="F1121" s="67"/>
      <c r="G1121" s="58"/>
      <c r="H1121" s="64"/>
      <c r="I1121" s="109"/>
      <c r="J1121" s="109"/>
      <c r="K1121" s="114"/>
      <c r="L1121" s="114"/>
      <c r="M1121" s="114"/>
      <c r="N1121" s="114"/>
      <c r="O1121" s="114"/>
    </row>
    <row r="1122" spans="1:15" ht="31.5" customHeight="1" x14ac:dyDescent="0.25">
      <c r="A1122" s="109">
        <f>A1119+1</f>
        <v>290</v>
      </c>
      <c r="B1122" s="136" t="s">
        <v>1657</v>
      </c>
      <c r="C1122" s="109">
        <v>3</v>
      </c>
      <c r="D1122" s="72" t="s">
        <v>2232</v>
      </c>
      <c r="E1122" s="58" t="s">
        <v>3</v>
      </c>
      <c r="F1122" s="67"/>
      <c r="G1122" s="74"/>
      <c r="H1122" s="64"/>
      <c r="I1122" s="109"/>
      <c r="J1122" s="109"/>
      <c r="K1122" s="114">
        <v>72952</v>
      </c>
      <c r="L1122" s="114">
        <v>54</v>
      </c>
      <c r="M1122" s="114">
        <f>K1122*L1122</f>
        <v>3939408</v>
      </c>
      <c r="N1122" s="114">
        <f>M1122*35%</f>
        <v>1378792.7999999998</v>
      </c>
      <c r="O1122" s="114">
        <f>N1122/M1122*100</f>
        <v>35</v>
      </c>
    </row>
    <row r="1123" spans="1:15" ht="30" x14ac:dyDescent="0.25">
      <c r="A1123" s="109"/>
      <c r="B1123" s="136"/>
      <c r="C1123" s="109"/>
      <c r="D1123" s="72" t="s">
        <v>554</v>
      </c>
      <c r="E1123" s="58" t="s">
        <v>4</v>
      </c>
      <c r="F1123" s="67"/>
      <c r="G1123" s="74"/>
      <c r="H1123" s="64"/>
      <c r="I1123" s="109"/>
      <c r="J1123" s="109"/>
      <c r="K1123" s="114"/>
      <c r="L1123" s="114"/>
      <c r="M1123" s="114"/>
      <c r="N1123" s="114"/>
      <c r="O1123" s="114"/>
    </row>
    <row r="1124" spans="1:15" ht="30" x14ac:dyDescent="0.25">
      <c r="A1124" s="109"/>
      <c r="B1124" s="136"/>
      <c r="C1124" s="109"/>
      <c r="D1124" s="72" t="s">
        <v>555</v>
      </c>
      <c r="E1124" s="58" t="s">
        <v>6</v>
      </c>
      <c r="F1124" s="67"/>
      <c r="G1124" s="58"/>
      <c r="H1124" s="64"/>
      <c r="I1124" s="109"/>
      <c r="J1124" s="109"/>
      <c r="K1124" s="114"/>
      <c r="L1124" s="114"/>
      <c r="M1124" s="114"/>
      <c r="N1124" s="114"/>
      <c r="O1124" s="114"/>
    </row>
    <row r="1125" spans="1:15" ht="19.5" customHeight="1" x14ac:dyDescent="0.25">
      <c r="A1125" s="109">
        <f>A1122+1</f>
        <v>291</v>
      </c>
      <c r="B1125" s="136" t="s">
        <v>1658</v>
      </c>
      <c r="C1125" s="109">
        <v>2</v>
      </c>
      <c r="D1125" s="72" t="s">
        <v>2233</v>
      </c>
      <c r="E1125" s="58" t="s">
        <v>4</v>
      </c>
      <c r="F1125" s="67"/>
      <c r="G1125" s="74"/>
      <c r="H1125" s="64"/>
      <c r="I1125" s="109"/>
      <c r="J1125" s="109"/>
      <c r="K1125" s="114">
        <v>72952</v>
      </c>
      <c r="L1125" s="114">
        <v>42</v>
      </c>
      <c r="M1125" s="114">
        <f>K1125*L1125</f>
        <v>3063984</v>
      </c>
      <c r="N1125" s="114">
        <f>M1125*30%</f>
        <v>919195.2</v>
      </c>
      <c r="O1125" s="114">
        <f>N1125/M1125*100</f>
        <v>30</v>
      </c>
    </row>
    <row r="1126" spans="1:15" ht="18" customHeight="1" x14ac:dyDescent="0.25">
      <c r="A1126" s="109"/>
      <c r="B1126" s="136"/>
      <c r="C1126" s="109"/>
      <c r="D1126" s="72" t="s">
        <v>556</v>
      </c>
      <c r="E1126" s="58" t="s">
        <v>3</v>
      </c>
      <c r="F1126" s="67"/>
      <c r="G1126" s="74"/>
      <c r="H1126" s="64"/>
      <c r="I1126" s="109"/>
      <c r="J1126" s="109"/>
      <c r="K1126" s="114"/>
      <c r="L1126" s="114"/>
      <c r="M1126" s="114"/>
      <c r="N1126" s="114"/>
      <c r="O1126" s="114"/>
    </row>
    <row r="1127" spans="1:15" ht="30.75" customHeight="1" x14ac:dyDescent="0.25">
      <c r="A1127" s="109">
        <f>A1125+1</f>
        <v>292</v>
      </c>
      <c r="B1127" s="136" t="s">
        <v>1659</v>
      </c>
      <c r="C1127" s="109">
        <v>4</v>
      </c>
      <c r="D1127" s="72" t="s">
        <v>2234</v>
      </c>
      <c r="E1127" s="58" t="s">
        <v>4</v>
      </c>
      <c r="F1127" s="67"/>
      <c r="G1127" s="74"/>
      <c r="H1127" s="64"/>
      <c r="I1127" s="109"/>
      <c r="J1127" s="109"/>
      <c r="K1127" s="114">
        <v>72952</v>
      </c>
      <c r="L1127" s="114">
        <v>72</v>
      </c>
      <c r="M1127" s="114">
        <f>K1127*L1127</f>
        <v>5252544</v>
      </c>
      <c r="N1127" s="114">
        <f>M1127*35%</f>
        <v>1838390.4</v>
      </c>
      <c r="O1127" s="114">
        <f>N1127/M1127*100</f>
        <v>35</v>
      </c>
    </row>
    <row r="1128" spans="1:15" ht="16.5" customHeight="1" x14ac:dyDescent="0.25">
      <c r="A1128" s="109"/>
      <c r="B1128" s="136"/>
      <c r="C1128" s="109"/>
      <c r="D1128" s="72" t="s">
        <v>557</v>
      </c>
      <c r="E1128" s="58" t="s">
        <v>3</v>
      </c>
      <c r="F1128" s="67"/>
      <c r="G1128" s="74"/>
      <c r="H1128" s="64"/>
      <c r="I1128" s="109"/>
      <c r="J1128" s="109"/>
      <c r="K1128" s="114"/>
      <c r="L1128" s="114"/>
      <c r="M1128" s="114"/>
      <c r="N1128" s="114"/>
      <c r="O1128" s="114"/>
    </row>
    <row r="1129" spans="1:15" x14ac:dyDescent="0.25">
      <c r="A1129" s="109"/>
      <c r="B1129" s="136"/>
      <c r="C1129" s="109"/>
      <c r="D1129" s="72" t="s">
        <v>558</v>
      </c>
      <c r="E1129" s="58" t="s">
        <v>6</v>
      </c>
      <c r="F1129" s="67"/>
      <c r="G1129" s="58"/>
      <c r="H1129" s="64"/>
      <c r="I1129" s="109"/>
      <c r="J1129" s="109"/>
      <c r="K1129" s="114"/>
      <c r="L1129" s="114"/>
      <c r="M1129" s="114"/>
      <c r="N1129" s="114"/>
      <c r="O1129" s="114"/>
    </row>
    <row r="1130" spans="1:15" x14ac:dyDescent="0.25">
      <c r="A1130" s="109"/>
      <c r="B1130" s="136"/>
      <c r="C1130" s="109"/>
      <c r="D1130" s="72" t="s">
        <v>559</v>
      </c>
      <c r="E1130" s="58" t="s">
        <v>6</v>
      </c>
      <c r="F1130" s="67"/>
      <c r="G1130" s="58"/>
      <c r="H1130" s="64"/>
      <c r="I1130" s="109"/>
      <c r="J1130" s="109"/>
      <c r="K1130" s="114"/>
      <c r="L1130" s="114"/>
      <c r="M1130" s="114"/>
      <c r="N1130" s="114"/>
      <c r="O1130" s="114"/>
    </row>
    <row r="1131" spans="1:15" ht="17.25" customHeight="1" x14ac:dyDescent="0.25">
      <c r="A1131" s="109">
        <f>A1127+1</f>
        <v>293</v>
      </c>
      <c r="B1131" s="136" t="s">
        <v>1660</v>
      </c>
      <c r="C1131" s="109">
        <v>4</v>
      </c>
      <c r="D1131" s="72" t="s">
        <v>2235</v>
      </c>
      <c r="E1131" s="58" t="s">
        <v>4</v>
      </c>
      <c r="F1131" s="67"/>
      <c r="G1131" s="74"/>
      <c r="H1131" s="64"/>
      <c r="I1131" s="109"/>
      <c r="J1131" s="109"/>
      <c r="K1131" s="114">
        <v>72952</v>
      </c>
      <c r="L1131" s="114">
        <v>72</v>
      </c>
      <c r="M1131" s="114">
        <f>K1131*L1131</f>
        <v>5252544</v>
      </c>
      <c r="N1131" s="114">
        <f>M1131*35%</f>
        <v>1838390.4</v>
      </c>
      <c r="O1131" s="114">
        <f>N1131/M1131*100</f>
        <v>35</v>
      </c>
    </row>
    <row r="1132" spans="1:15" x14ac:dyDescent="0.25">
      <c r="A1132" s="109"/>
      <c r="B1132" s="136"/>
      <c r="C1132" s="109"/>
      <c r="D1132" s="72" t="s">
        <v>560</v>
      </c>
      <c r="E1132" s="58" t="s">
        <v>3</v>
      </c>
      <c r="F1132" s="67"/>
      <c r="G1132" s="74"/>
      <c r="H1132" s="64"/>
      <c r="I1132" s="109"/>
      <c r="J1132" s="109"/>
      <c r="K1132" s="114"/>
      <c r="L1132" s="114"/>
      <c r="M1132" s="114"/>
      <c r="N1132" s="114"/>
      <c r="O1132" s="114"/>
    </row>
    <row r="1133" spans="1:15" x14ac:dyDescent="0.25">
      <c r="A1133" s="109"/>
      <c r="B1133" s="136"/>
      <c r="C1133" s="109"/>
      <c r="D1133" s="72" t="s">
        <v>561</v>
      </c>
      <c r="E1133" s="58" t="s">
        <v>6</v>
      </c>
      <c r="F1133" s="67"/>
      <c r="G1133" s="58"/>
      <c r="H1133" s="64"/>
      <c r="I1133" s="109"/>
      <c r="J1133" s="109"/>
      <c r="K1133" s="114"/>
      <c r="L1133" s="114"/>
      <c r="M1133" s="114"/>
      <c r="N1133" s="114"/>
      <c r="O1133" s="114"/>
    </row>
    <row r="1134" spans="1:15" x14ac:dyDescent="0.25">
      <c r="A1134" s="109"/>
      <c r="B1134" s="136"/>
      <c r="C1134" s="109"/>
      <c r="D1134" s="72" t="s">
        <v>562</v>
      </c>
      <c r="E1134" s="58" t="s">
        <v>5</v>
      </c>
      <c r="F1134" s="67"/>
      <c r="G1134" s="58"/>
      <c r="H1134" s="64"/>
      <c r="I1134" s="109"/>
      <c r="J1134" s="109"/>
      <c r="K1134" s="114"/>
      <c r="L1134" s="114"/>
      <c r="M1134" s="114"/>
      <c r="N1134" s="114"/>
      <c r="O1134" s="114"/>
    </row>
    <row r="1135" spans="1:15" ht="19.5" customHeight="1" x14ac:dyDescent="0.25">
      <c r="A1135" s="109">
        <f>A1131+1</f>
        <v>294</v>
      </c>
      <c r="B1135" s="136" t="s">
        <v>1661</v>
      </c>
      <c r="C1135" s="109">
        <v>4</v>
      </c>
      <c r="D1135" s="72" t="s">
        <v>2236</v>
      </c>
      <c r="E1135" s="58" t="s">
        <v>3</v>
      </c>
      <c r="F1135" s="67"/>
      <c r="G1135" s="74"/>
      <c r="H1135" s="64"/>
      <c r="I1135" s="109"/>
      <c r="J1135" s="109"/>
      <c r="K1135" s="114">
        <v>72952</v>
      </c>
      <c r="L1135" s="114">
        <v>72</v>
      </c>
      <c r="M1135" s="114">
        <f>K1135*L1135</f>
        <v>5252544</v>
      </c>
      <c r="N1135" s="114">
        <f>M1135*35%</f>
        <v>1838390.4</v>
      </c>
      <c r="O1135" s="114">
        <f>N1135/M1135*100</f>
        <v>35</v>
      </c>
    </row>
    <row r="1136" spans="1:15" ht="19.5" customHeight="1" x14ac:dyDescent="0.25">
      <c r="A1136" s="109"/>
      <c r="B1136" s="136"/>
      <c r="C1136" s="109"/>
      <c r="D1136" s="72" t="s">
        <v>563</v>
      </c>
      <c r="E1136" s="58" t="s">
        <v>4</v>
      </c>
      <c r="F1136" s="67"/>
      <c r="G1136" s="74"/>
      <c r="H1136" s="64"/>
      <c r="I1136" s="109"/>
      <c r="J1136" s="109"/>
      <c r="K1136" s="114"/>
      <c r="L1136" s="114"/>
      <c r="M1136" s="114"/>
      <c r="N1136" s="114"/>
      <c r="O1136" s="114"/>
    </row>
    <row r="1137" spans="1:15" x14ac:dyDescent="0.25">
      <c r="A1137" s="109"/>
      <c r="B1137" s="136"/>
      <c r="C1137" s="109"/>
      <c r="D1137" s="72" t="s">
        <v>564</v>
      </c>
      <c r="E1137" s="58" t="s">
        <v>6</v>
      </c>
      <c r="F1137" s="67"/>
      <c r="G1137" s="58"/>
      <c r="H1137" s="64"/>
      <c r="I1137" s="109"/>
      <c r="J1137" s="109"/>
      <c r="K1137" s="114"/>
      <c r="L1137" s="114"/>
      <c r="M1137" s="114"/>
      <c r="N1137" s="114"/>
      <c r="O1137" s="114"/>
    </row>
    <row r="1138" spans="1:15" ht="19.5" customHeight="1" x14ac:dyDescent="0.25">
      <c r="A1138" s="109"/>
      <c r="B1138" s="136"/>
      <c r="C1138" s="109"/>
      <c r="D1138" s="72" t="s">
        <v>565</v>
      </c>
      <c r="E1138" s="58" t="s">
        <v>6</v>
      </c>
      <c r="F1138" s="67"/>
      <c r="G1138" s="58"/>
      <c r="H1138" s="64"/>
      <c r="I1138" s="109"/>
      <c r="J1138" s="109"/>
      <c r="K1138" s="114"/>
      <c r="L1138" s="114"/>
      <c r="M1138" s="114"/>
      <c r="N1138" s="114"/>
      <c r="O1138" s="114"/>
    </row>
    <row r="1139" spans="1:15" ht="22.5" customHeight="1" x14ac:dyDescent="0.25">
      <c r="A1139" s="109">
        <f>A1135+1</f>
        <v>295</v>
      </c>
      <c r="B1139" s="136" t="s">
        <v>1662</v>
      </c>
      <c r="C1139" s="109">
        <v>3</v>
      </c>
      <c r="D1139" s="72" t="s">
        <v>2237</v>
      </c>
      <c r="E1139" s="58" t="s">
        <v>3</v>
      </c>
      <c r="F1139" s="67"/>
      <c r="G1139" s="74"/>
      <c r="H1139" s="64"/>
      <c r="I1139" s="109"/>
      <c r="J1139" s="109"/>
      <c r="K1139" s="114">
        <v>72952</v>
      </c>
      <c r="L1139" s="114">
        <v>54</v>
      </c>
      <c r="M1139" s="114">
        <f>K1139*L1139</f>
        <v>3939408</v>
      </c>
      <c r="N1139" s="114">
        <f>M1139*35%</f>
        <v>1378792.7999999998</v>
      </c>
      <c r="O1139" s="114">
        <f>N1139/M1139*100</f>
        <v>35</v>
      </c>
    </row>
    <row r="1140" spans="1:15" ht="30" x14ac:dyDescent="0.25">
      <c r="A1140" s="109"/>
      <c r="B1140" s="136"/>
      <c r="C1140" s="109"/>
      <c r="D1140" s="72" t="s">
        <v>566</v>
      </c>
      <c r="E1140" s="58" t="s">
        <v>4</v>
      </c>
      <c r="F1140" s="67"/>
      <c r="G1140" s="74"/>
      <c r="H1140" s="64"/>
      <c r="I1140" s="109"/>
      <c r="J1140" s="109"/>
      <c r="K1140" s="114"/>
      <c r="L1140" s="114"/>
      <c r="M1140" s="114"/>
      <c r="N1140" s="114"/>
      <c r="O1140" s="114"/>
    </row>
    <row r="1141" spans="1:15" x14ac:dyDescent="0.25">
      <c r="A1141" s="109"/>
      <c r="B1141" s="136"/>
      <c r="C1141" s="109"/>
      <c r="D1141" s="72" t="s">
        <v>567</v>
      </c>
      <c r="E1141" s="58" t="s">
        <v>6</v>
      </c>
      <c r="F1141" s="67"/>
      <c r="G1141" s="58"/>
      <c r="H1141" s="64"/>
      <c r="I1141" s="109"/>
      <c r="J1141" s="109"/>
      <c r="K1141" s="114"/>
      <c r="L1141" s="114"/>
      <c r="M1141" s="114"/>
      <c r="N1141" s="114"/>
      <c r="O1141" s="114"/>
    </row>
    <row r="1142" spans="1:15" ht="20.25" customHeight="1" x14ac:dyDescent="0.25">
      <c r="A1142" s="109">
        <f>A1139+1</f>
        <v>296</v>
      </c>
      <c r="B1142" s="136" t="s">
        <v>1663</v>
      </c>
      <c r="C1142" s="109">
        <v>4</v>
      </c>
      <c r="D1142" s="72" t="s">
        <v>2238</v>
      </c>
      <c r="E1142" s="58" t="s">
        <v>3</v>
      </c>
      <c r="F1142" s="67"/>
      <c r="G1142" s="74"/>
      <c r="H1142" s="64"/>
      <c r="I1142" s="109"/>
      <c r="J1142" s="109"/>
      <c r="K1142" s="114">
        <v>72952</v>
      </c>
      <c r="L1142" s="114">
        <v>72</v>
      </c>
      <c r="M1142" s="114">
        <f>K1142*L1142</f>
        <v>5252544</v>
      </c>
      <c r="N1142" s="114">
        <f>M1142*35%</f>
        <v>1838390.4</v>
      </c>
      <c r="O1142" s="114">
        <f>N1142/M1142*100</f>
        <v>35</v>
      </c>
    </row>
    <row r="1143" spans="1:15" x14ac:dyDescent="0.25">
      <c r="A1143" s="109"/>
      <c r="B1143" s="136"/>
      <c r="C1143" s="109"/>
      <c r="D1143" s="72" t="s">
        <v>568</v>
      </c>
      <c r="E1143" s="58" t="s">
        <v>4</v>
      </c>
      <c r="F1143" s="67"/>
      <c r="G1143" s="74"/>
      <c r="H1143" s="64"/>
      <c r="I1143" s="109"/>
      <c r="J1143" s="109"/>
      <c r="K1143" s="114"/>
      <c r="L1143" s="114"/>
      <c r="M1143" s="114"/>
      <c r="N1143" s="114"/>
      <c r="O1143" s="114"/>
    </row>
    <row r="1144" spans="1:15" x14ac:dyDescent="0.25">
      <c r="A1144" s="109"/>
      <c r="B1144" s="136"/>
      <c r="C1144" s="109"/>
      <c r="D1144" s="72" t="s">
        <v>569</v>
      </c>
      <c r="E1144" s="58" t="s">
        <v>6</v>
      </c>
      <c r="F1144" s="67"/>
      <c r="G1144" s="58"/>
      <c r="H1144" s="64"/>
      <c r="I1144" s="109"/>
      <c r="J1144" s="109"/>
      <c r="K1144" s="114"/>
      <c r="L1144" s="114"/>
      <c r="M1144" s="114"/>
      <c r="N1144" s="114"/>
      <c r="O1144" s="114"/>
    </row>
    <row r="1145" spans="1:15" x14ac:dyDescent="0.25">
      <c r="A1145" s="109"/>
      <c r="B1145" s="136"/>
      <c r="C1145" s="109"/>
      <c r="D1145" s="72" t="s">
        <v>570</v>
      </c>
      <c r="E1145" s="58" t="s">
        <v>5</v>
      </c>
      <c r="F1145" s="67"/>
      <c r="G1145" s="58"/>
      <c r="H1145" s="64"/>
      <c r="I1145" s="109"/>
      <c r="J1145" s="109"/>
      <c r="K1145" s="114"/>
      <c r="L1145" s="114"/>
      <c r="M1145" s="114"/>
      <c r="N1145" s="114"/>
      <c r="O1145" s="114"/>
    </row>
    <row r="1146" spans="1:15" ht="16.5" customHeight="1" x14ac:dyDescent="0.25">
      <c r="A1146" s="109">
        <f>A1142+1</f>
        <v>297</v>
      </c>
      <c r="B1146" s="136" t="s">
        <v>1664</v>
      </c>
      <c r="C1146" s="109">
        <v>4</v>
      </c>
      <c r="D1146" s="72" t="s">
        <v>2239</v>
      </c>
      <c r="E1146" s="58" t="s">
        <v>4</v>
      </c>
      <c r="F1146" s="67"/>
      <c r="G1146" s="74"/>
      <c r="H1146" s="64"/>
      <c r="I1146" s="109"/>
      <c r="J1146" s="109"/>
      <c r="K1146" s="114">
        <v>72952</v>
      </c>
      <c r="L1146" s="114">
        <v>72</v>
      </c>
      <c r="M1146" s="114">
        <f>K1146*L1146</f>
        <v>5252544</v>
      </c>
      <c r="N1146" s="114">
        <f>M1146*35%</f>
        <v>1838390.4</v>
      </c>
      <c r="O1146" s="114">
        <f>N1146/M1146*100</f>
        <v>35</v>
      </c>
    </row>
    <row r="1147" spans="1:15" x14ac:dyDescent="0.25">
      <c r="A1147" s="109"/>
      <c r="B1147" s="136"/>
      <c r="C1147" s="109"/>
      <c r="D1147" s="72" t="s">
        <v>571</v>
      </c>
      <c r="E1147" s="58" t="s">
        <v>3</v>
      </c>
      <c r="F1147" s="67"/>
      <c r="G1147" s="74"/>
      <c r="H1147" s="64"/>
      <c r="I1147" s="109"/>
      <c r="J1147" s="109"/>
      <c r="K1147" s="114"/>
      <c r="L1147" s="114"/>
      <c r="M1147" s="114"/>
      <c r="N1147" s="114"/>
      <c r="O1147" s="114"/>
    </row>
    <row r="1148" spans="1:15" x14ac:dyDescent="0.25">
      <c r="A1148" s="109"/>
      <c r="B1148" s="136"/>
      <c r="C1148" s="109"/>
      <c r="D1148" s="72" t="s">
        <v>572</v>
      </c>
      <c r="E1148" s="58" t="s">
        <v>6</v>
      </c>
      <c r="F1148" s="67"/>
      <c r="G1148" s="58"/>
      <c r="H1148" s="64"/>
      <c r="I1148" s="109"/>
      <c r="J1148" s="109"/>
      <c r="K1148" s="114"/>
      <c r="L1148" s="114"/>
      <c r="M1148" s="114"/>
      <c r="N1148" s="114"/>
      <c r="O1148" s="114"/>
    </row>
    <row r="1149" spans="1:15" x14ac:dyDescent="0.25">
      <c r="A1149" s="109"/>
      <c r="B1149" s="136"/>
      <c r="C1149" s="109"/>
      <c r="D1149" s="72" t="s">
        <v>573</v>
      </c>
      <c r="E1149" s="58" t="s">
        <v>5</v>
      </c>
      <c r="F1149" s="67"/>
      <c r="G1149" s="58"/>
      <c r="H1149" s="64"/>
      <c r="I1149" s="109"/>
      <c r="J1149" s="109"/>
      <c r="K1149" s="114"/>
      <c r="L1149" s="114"/>
      <c r="M1149" s="114"/>
      <c r="N1149" s="114"/>
      <c r="O1149" s="114"/>
    </row>
    <row r="1150" spans="1:15" ht="18.75" customHeight="1" x14ac:dyDescent="0.25">
      <c r="A1150" s="109">
        <f>A1146+1</f>
        <v>298</v>
      </c>
      <c r="B1150" s="136" t="s">
        <v>1665</v>
      </c>
      <c r="C1150" s="109">
        <v>3</v>
      </c>
      <c r="D1150" s="72" t="s">
        <v>2240</v>
      </c>
      <c r="E1150" s="58" t="s">
        <v>3</v>
      </c>
      <c r="F1150" s="67"/>
      <c r="G1150" s="74"/>
      <c r="H1150" s="64"/>
      <c r="I1150" s="109"/>
      <c r="J1150" s="109"/>
      <c r="K1150" s="114">
        <v>72952</v>
      </c>
      <c r="L1150" s="114">
        <v>54</v>
      </c>
      <c r="M1150" s="114">
        <f>K1150*L1150</f>
        <v>3939408</v>
      </c>
      <c r="N1150" s="114">
        <f>M1150*35%</f>
        <v>1378792.7999999998</v>
      </c>
      <c r="O1150" s="114">
        <f>N1150/M1150*100</f>
        <v>35</v>
      </c>
    </row>
    <row r="1151" spans="1:15" x14ac:dyDescent="0.25">
      <c r="A1151" s="109"/>
      <c r="B1151" s="136"/>
      <c r="C1151" s="109"/>
      <c r="D1151" s="72" t="s">
        <v>574</v>
      </c>
      <c r="E1151" s="58" t="s">
        <v>4</v>
      </c>
      <c r="F1151" s="67"/>
      <c r="G1151" s="74"/>
      <c r="H1151" s="64"/>
      <c r="I1151" s="109"/>
      <c r="J1151" s="109"/>
      <c r="K1151" s="114"/>
      <c r="L1151" s="114"/>
      <c r="M1151" s="114"/>
      <c r="N1151" s="114"/>
      <c r="O1151" s="114"/>
    </row>
    <row r="1152" spans="1:15" x14ac:dyDescent="0.25">
      <c r="A1152" s="109"/>
      <c r="B1152" s="136"/>
      <c r="C1152" s="109"/>
      <c r="D1152" s="72" t="s">
        <v>575</v>
      </c>
      <c r="E1152" s="58" t="s">
        <v>5</v>
      </c>
      <c r="F1152" s="67"/>
      <c r="G1152" s="58"/>
      <c r="H1152" s="64"/>
      <c r="I1152" s="109"/>
      <c r="J1152" s="109"/>
      <c r="K1152" s="114"/>
      <c r="L1152" s="114"/>
      <c r="M1152" s="114"/>
      <c r="N1152" s="114"/>
      <c r="O1152" s="114"/>
    </row>
    <row r="1153" spans="1:15" ht="18" customHeight="1" x14ac:dyDescent="0.25">
      <c r="A1153" s="109">
        <f>A1150+1</f>
        <v>299</v>
      </c>
      <c r="B1153" s="136" t="s">
        <v>1666</v>
      </c>
      <c r="C1153" s="109">
        <v>2</v>
      </c>
      <c r="D1153" s="72" t="s">
        <v>2241</v>
      </c>
      <c r="E1153" s="58" t="s">
        <v>3</v>
      </c>
      <c r="F1153" s="67"/>
      <c r="G1153" s="74"/>
      <c r="H1153" s="64"/>
      <c r="I1153" s="109"/>
      <c r="J1153" s="109"/>
      <c r="K1153" s="114">
        <v>72952</v>
      </c>
      <c r="L1153" s="114">
        <v>42</v>
      </c>
      <c r="M1153" s="114">
        <f>K1153*L1153</f>
        <v>3063984</v>
      </c>
      <c r="N1153" s="114">
        <f>M1153*30%</f>
        <v>919195.2</v>
      </c>
      <c r="O1153" s="114">
        <f>N1153/M1153*100</f>
        <v>30</v>
      </c>
    </row>
    <row r="1154" spans="1:15" x14ac:dyDescent="0.25">
      <c r="A1154" s="109"/>
      <c r="B1154" s="136"/>
      <c r="C1154" s="109"/>
      <c r="D1154" s="72" t="s">
        <v>576</v>
      </c>
      <c r="E1154" s="58" t="s">
        <v>4</v>
      </c>
      <c r="F1154" s="67"/>
      <c r="G1154" s="74"/>
      <c r="H1154" s="64"/>
      <c r="I1154" s="109"/>
      <c r="J1154" s="109"/>
      <c r="K1154" s="114"/>
      <c r="L1154" s="114"/>
      <c r="M1154" s="114"/>
      <c r="N1154" s="114"/>
      <c r="O1154" s="114"/>
    </row>
    <row r="1155" spans="1:15" ht="29.25" customHeight="1" x14ac:dyDescent="0.25">
      <c r="A1155" s="109">
        <f>A1153+1</f>
        <v>300</v>
      </c>
      <c r="B1155" s="136" t="s">
        <v>1667</v>
      </c>
      <c r="C1155" s="109">
        <v>3</v>
      </c>
      <c r="D1155" s="72" t="s">
        <v>2242</v>
      </c>
      <c r="E1155" s="58" t="s">
        <v>3</v>
      </c>
      <c r="F1155" s="67"/>
      <c r="G1155" s="74"/>
      <c r="H1155" s="64"/>
      <c r="I1155" s="109"/>
      <c r="J1155" s="109"/>
      <c r="K1155" s="114">
        <v>72952</v>
      </c>
      <c r="L1155" s="114">
        <v>54</v>
      </c>
      <c r="M1155" s="114">
        <f>K1155*L1155</f>
        <v>3939408</v>
      </c>
      <c r="N1155" s="114">
        <f>M1155*35%</f>
        <v>1378792.7999999998</v>
      </c>
      <c r="O1155" s="114">
        <f>N1155/M1155*100</f>
        <v>35</v>
      </c>
    </row>
    <row r="1156" spans="1:15" ht="31.5" customHeight="1" x14ac:dyDescent="0.25">
      <c r="A1156" s="109"/>
      <c r="B1156" s="136"/>
      <c r="C1156" s="109"/>
      <c r="D1156" s="72" t="s">
        <v>144</v>
      </c>
      <c r="E1156" s="58" t="s">
        <v>4</v>
      </c>
      <c r="F1156" s="67"/>
      <c r="G1156" s="74"/>
      <c r="H1156" s="64"/>
      <c r="I1156" s="109"/>
      <c r="J1156" s="109"/>
      <c r="K1156" s="114"/>
      <c r="L1156" s="114"/>
      <c r="M1156" s="114"/>
      <c r="N1156" s="114"/>
      <c r="O1156" s="114"/>
    </row>
    <row r="1157" spans="1:15" ht="19.5" customHeight="1" x14ac:dyDescent="0.25">
      <c r="A1157" s="109"/>
      <c r="B1157" s="136"/>
      <c r="C1157" s="109"/>
      <c r="D1157" s="72" t="s">
        <v>577</v>
      </c>
      <c r="E1157" s="58" t="s">
        <v>5</v>
      </c>
      <c r="F1157" s="67"/>
      <c r="G1157" s="58"/>
      <c r="H1157" s="64"/>
      <c r="I1157" s="109"/>
      <c r="J1157" s="109"/>
      <c r="K1157" s="114"/>
      <c r="L1157" s="114"/>
      <c r="M1157" s="114"/>
      <c r="N1157" s="114"/>
      <c r="O1157" s="114"/>
    </row>
    <row r="1158" spans="1:15" ht="30" customHeight="1" x14ac:dyDescent="0.25">
      <c r="A1158" s="109">
        <f>A1155+1</f>
        <v>301</v>
      </c>
      <c r="B1158" s="136" t="s">
        <v>1668</v>
      </c>
      <c r="C1158" s="109">
        <v>2</v>
      </c>
      <c r="D1158" s="72" t="s">
        <v>2243</v>
      </c>
      <c r="E1158" s="58" t="s">
        <v>4</v>
      </c>
      <c r="F1158" s="67"/>
      <c r="G1158" s="74"/>
      <c r="H1158" s="64"/>
      <c r="I1158" s="109"/>
      <c r="J1158" s="109"/>
      <c r="K1158" s="114">
        <v>72952</v>
      </c>
      <c r="L1158" s="114">
        <v>42</v>
      </c>
      <c r="M1158" s="114">
        <f>K1158*L1158</f>
        <v>3063984</v>
      </c>
      <c r="N1158" s="114">
        <f>M1158*30%</f>
        <v>919195.2</v>
      </c>
      <c r="O1158" s="114">
        <f>N1158/M1158*100</f>
        <v>30</v>
      </c>
    </row>
    <row r="1159" spans="1:15" ht="31.5" customHeight="1" x14ac:dyDescent="0.25">
      <c r="A1159" s="109"/>
      <c r="B1159" s="136"/>
      <c r="C1159" s="109"/>
      <c r="D1159" s="72" t="s">
        <v>578</v>
      </c>
      <c r="E1159" s="58" t="s">
        <v>3</v>
      </c>
      <c r="F1159" s="67"/>
      <c r="G1159" s="74"/>
      <c r="H1159" s="64"/>
      <c r="I1159" s="109"/>
      <c r="J1159" s="109"/>
      <c r="K1159" s="114"/>
      <c r="L1159" s="114"/>
      <c r="M1159" s="114"/>
      <c r="N1159" s="114"/>
      <c r="O1159" s="114"/>
    </row>
    <row r="1160" spans="1:15" ht="15.75" customHeight="1" x14ac:dyDescent="0.25">
      <c r="A1160" s="109">
        <f>A1158+1</f>
        <v>302</v>
      </c>
      <c r="B1160" s="136" t="s">
        <v>1669</v>
      </c>
      <c r="C1160" s="109">
        <v>3</v>
      </c>
      <c r="D1160" s="72" t="s">
        <v>2244</v>
      </c>
      <c r="E1160" s="58" t="s">
        <v>3</v>
      </c>
      <c r="F1160" s="67"/>
      <c r="G1160" s="74"/>
      <c r="H1160" s="64"/>
      <c r="I1160" s="110"/>
      <c r="J1160" s="109"/>
      <c r="K1160" s="114">
        <v>72952</v>
      </c>
      <c r="L1160" s="114">
        <v>54</v>
      </c>
      <c r="M1160" s="114">
        <f>K1160*L1160</f>
        <v>3939408</v>
      </c>
      <c r="N1160" s="114">
        <f>M1160*35%</f>
        <v>1378792.7999999998</v>
      </c>
      <c r="O1160" s="114">
        <v>35</v>
      </c>
    </row>
    <row r="1161" spans="1:15" s="1" customFormat="1" ht="19.5" customHeight="1" x14ac:dyDescent="0.25">
      <c r="A1161" s="109"/>
      <c r="B1161" s="136"/>
      <c r="C1161" s="109"/>
      <c r="D1161" s="72" t="s">
        <v>579</v>
      </c>
      <c r="E1161" s="58" t="s">
        <v>4</v>
      </c>
      <c r="F1161" s="67"/>
      <c r="G1161" s="58"/>
      <c r="H1161" s="64"/>
      <c r="I1161" s="119"/>
      <c r="J1161" s="109"/>
      <c r="K1161" s="114"/>
      <c r="L1161" s="114"/>
      <c r="M1161" s="114"/>
      <c r="N1161" s="114"/>
      <c r="O1161" s="114"/>
    </row>
    <row r="1162" spans="1:15" ht="30.75" customHeight="1" x14ac:dyDescent="0.25">
      <c r="A1162" s="109"/>
      <c r="B1162" s="136"/>
      <c r="C1162" s="109"/>
      <c r="D1162" s="72" t="s">
        <v>1128</v>
      </c>
      <c r="E1162" s="58" t="s">
        <v>6</v>
      </c>
      <c r="F1162" s="67"/>
      <c r="G1162" s="58"/>
      <c r="H1162" s="64"/>
      <c r="I1162" s="123"/>
      <c r="J1162" s="109"/>
      <c r="K1162" s="114"/>
      <c r="L1162" s="114"/>
      <c r="M1162" s="114"/>
      <c r="N1162" s="114"/>
      <c r="O1162" s="114"/>
    </row>
    <row r="1163" spans="1:15" ht="15.75" customHeight="1" x14ac:dyDescent="0.25">
      <c r="A1163" s="109">
        <f>A1160+1</f>
        <v>303</v>
      </c>
      <c r="B1163" s="136" t="s">
        <v>1670</v>
      </c>
      <c r="C1163" s="109">
        <v>3</v>
      </c>
      <c r="D1163" s="80" t="s">
        <v>580</v>
      </c>
      <c r="E1163" s="58" t="s">
        <v>7</v>
      </c>
      <c r="F1163" s="67"/>
      <c r="G1163" s="58"/>
      <c r="H1163" s="64"/>
      <c r="I1163" s="109"/>
      <c r="J1163" s="109"/>
      <c r="K1163" s="114">
        <v>72952</v>
      </c>
      <c r="L1163" s="114">
        <v>54</v>
      </c>
      <c r="M1163" s="114">
        <f>K1163*L1163</f>
        <v>3939408</v>
      </c>
      <c r="N1163" s="114">
        <f>M1163*35%</f>
        <v>1378792.7999999998</v>
      </c>
      <c r="O1163" s="114">
        <f>N1163/M1163*100</f>
        <v>35</v>
      </c>
    </row>
    <row r="1164" spans="1:15" ht="18.75" customHeight="1" x14ac:dyDescent="0.25">
      <c r="A1164" s="109"/>
      <c r="B1164" s="136"/>
      <c r="C1164" s="109"/>
      <c r="D1164" s="72" t="s">
        <v>581</v>
      </c>
      <c r="E1164" s="58" t="s">
        <v>6</v>
      </c>
      <c r="F1164" s="67"/>
      <c r="G1164" s="58"/>
      <c r="H1164" s="64"/>
      <c r="I1164" s="109"/>
      <c r="J1164" s="109"/>
      <c r="K1164" s="114"/>
      <c r="L1164" s="114"/>
      <c r="M1164" s="114"/>
      <c r="N1164" s="114"/>
      <c r="O1164" s="114"/>
    </row>
    <row r="1165" spans="1:15" ht="18.75" customHeight="1" x14ac:dyDescent="0.25">
      <c r="A1165" s="109"/>
      <c r="B1165" s="136"/>
      <c r="C1165" s="109"/>
      <c r="D1165" s="72" t="s">
        <v>582</v>
      </c>
      <c r="E1165" s="58" t="s">
        <v>6</v>
      </c>
      <c r="F1165" s="67"/>
      <c r="G1165" s="58"/>
      <c r="H1165" s="64"/>
      <c r="I1165" s="109"/>
      <c r="J1165" s="109"/>
      <c r="K1165" s="114"/>
      <c r="L1165" s="114"/>
      <c r="M1165" s="114"/>
      <c r="N1165" s="114"/>
      <c r="O1165" s="114"/>
    </row>
    <row r="1166" spans="1:15" ht="16.5" customHeight="1" x14ac:dyDescent="0.25">
      <c r="A1166" s="109">
        <f>A1163+1</f>
        <v>304</v>
      </c>
      <c r="B1166" s="136" t="s">
        <v>1671</v>
      </c>
      <c r="C1166" s="109">
        <v>3</v>
      </c>
      <c r="D1166" s="72" t="s">
        <v>2245</v>
      </c>
      <c r="E1166" s="58" t="s">
        <v>4</v>
      </c>
      <c r="F1166" s="67"/>
      <c r="G1166" s="74"/>
      <c r="H1166" s="64"/>
      <c r="I1166" s="109"/>
      <c r="J1166" s="109"/>
      <c r="K1166" s="114">
        <v>72952</v>
      </c>
      <c r="L1166" s="114">
        <v>54</v>
      </c>
      <c r="M1166" s="114">
        <f>K1166*L1166</f>
        <v>3939408</v>
      </c>
      <c r="N1166" s="114">
        <f>M1166*35%</f>
        <v>1378792.7999999998</v>
      </c>
      <c r="O1166" s="114">
        <f>N1166/M1166*100</f>
        <v>35</v>
      </c>
    </row>
    <row r="1167" spans="1:15" ht="33.75" customHeight="1" x14ac:dyDescent="0.25">
      <c r="A1167" s="109"/>
      <c r="B1167" s="136"/>
      <c r="C1167" s="109"/>
      <c r="D1167" s="72" t="s">
        <v>583</v>
      </c>
      <c r="E1167" s="58" t="s">
        <v>3</v>
      </c>
      <c r="F1167" s="67"/>
      <c r="G1167" s="74"/>
      <c r="H1167" s="64"/>
      <c r="I1167" s="109"/>
      <c r="J1167" s="109"/>
      <c r="K1167" s="114"/>
      <c r="L1167" s="114"/>
      <c r="M1167" s="114"/>
      <c r="N1167" s="114"/>
      <c r="O1167" s="114"/>
    </row>
    <row r="1168" spans="1:15" ht="27.75" customHeight="1" x14ac:dyDescent="0.25">
      <c r="A1168" s="109"/>
      <c r="B1168" s="136"/>
      <c r="C1168" s="109"/>
      <c r="D1168" s="72" t="s">
        <v>584</v>
      </c>
      <c r="E1168" s="58" t="s">
        <v>5</v>
      </c>
      <c r="F1168" s="67"/>
      <c r="G1168" s="58"/>
      <c r="H1168" s="64"/>
      <c r="I1168" s="109"/>
      <c r="J1168" s="109"/>
      <c r="K1168" s="114"/>
      <c r="L1168" s="114"/>
      <c r="M1168" s="114"/>
      <c r="N1168" s="114"/>
      <c r="O1168" s="114"/>
    </row>
    <row r="1169" spans="1:15" ht="30.75" customHeight="1" x14ac:dyDescent="0.25">
      <c r="A1169" s="109">
        <f>A1166+1</f>
        <v>305</v>
      </c>
      <c r="B1169" s="136" t="s">
        <v>1672</v>
      </c>
      <c r="C1169" s="109">
        <v>3</v>
      </c>
      <c r="D1169" s="72" t="s">
        <v>2246</v>
      </c>
      <c r="E1169" s="58" t="s">
        <v>3</v>
      </c>
      <c r="F1169" s="67"/>
      <c r="G1169" s="74"/>
      <c r="H1169" s="64"/>
      <c r="I1169" s="109"/>
      <c r="J1169" s="109"/>
      <c r="K1169" s="114">
        <v>72952</v>
      </c>
      <c r="L1169" s="114">
        <v>54</v>
      </c>
      <c r="M1169" s="114">
        <f>K1169*L1169</f>
        <v>3939408</v>
      </c>
      <c r="N1169" s="114">
        <f>M1169*35%</f>
        <v>1378792.7999999998</v>
      </c>
      <c r="O1169" s="114">
        <f>N1169/M1169*100</f>
        <v>35</v>
      </c>
    </row>
    <row r="1170" spans="1:15" ht="30" x14ac:dyDescent="0.25">
      <c r="A1170" s="109"/>
      <c r="B1170" s="136"/>
      <c r="C1170" s="109"/>
      <c r="D1170" s="72" t="s">
        <v>585</v>
      </c>
      <c r="E1170" s="58" t="s">
        <v>4</v>
      </c>
      <c r="F1170" s="67"/>
      <c r="G1170" s="74"/>
      <c r="H1170" s="64"/>
      <c r="I1170" s="109"/>
      <c r="J1170" s="109"/>
      <c r="K1170" s="114"/>
      <c r="L1170" s="114"/>
      <c r="M1170" s="114"/>
      <c r="N1170" s="114"/>
      <c r="O1170" s="114"/>
    </row>
    <row r="1171" spans="1:15" x14ac:dyDescent="0.25">
      <c r="A1171" s="109"/>
      <c r="B1171" s="136"/>
      <c r="C1171" s="109"/>
      <c r="D1171" s="72" t="s">
        <v>586</v>
      </c>
      <c r="E1171" s="58" t="s">
        <v>6</v>
      </c>
      <c r="F1171" s="67"/>
      <c r="G1171" s="58"/>
      <c r="H1171" s="64"/>
      <c r="I1171" s="109"/>
      <c r="J1171" s="109"/>
      <c r="K1171" s="114"/>
      <c r="L1171" s="114"/>
      <c r="M1171" s="114"/>
      <c r="N1171" s="114"/>
      <c r="O1171" s="114"/>
    </row>
    <row r="1172" spans="1:15" ht="18.75" customHeight="1" x14ac:dyDescent="0.25">
      <c r="A1172" s="109">
        <f>A1169+1</f>
        <v>306</v>
      </c>
      <c r="B1172" s="136" t="s">
        <v>1673</v>
      </c>
      <c r="C1172" s="109">
        <v>4</v>
      </c>
      <c r="D1172" s="72" t="s">
        <v>2247</v>
      </c>
      <c r="E1172" s="58" t="s">
        <v>3</v>
      </c>
      <c r="F1172" s="67"/>
      <c r="G1172" s="74"/>
      <c r="H1172" s="64"/>
      <c r="I1172" s="109"/>
      <c r="J1172" s="109"/>
      <c r="K1172" s="114">
        <v>72952</v>
      </c>
      <c r="L1172" s="114">
        <v>72</v>
      </c>
      <c r="M1172" s="114">
        <f>K1172*L1172</f>
        <v>5252544</v>
      </c>
      <c r="N1172" s="114">
        <f>M1172*35%</f>
        <v>1838390.4</v>
      </c>
      <c r="O1172" s="114">
        <f>N1172/M1172*100</f>
        <v>35</v>
      </c>
    </row>
    <row r="1173" spans="1:15" x14ac:dyDescent="0.25">
      <c r="A1173" s="109"/>
      <c r="B1173" s="136"/>
      <c r="C1173" s="109"/>
      <c r="D1173" s="72" t="s">
        <v>587</v>
      </c>
      <c r="E1173" s="58" t="s">
        <v>4</v>
      </c>
      <c r="F1173" s="67"/>
      <c r="G1173" s="74"/>
      <c r="H1173" s="64"/>
      <c r="I1173" s="109"/>
      <c r="J1173" s="109"/>
      <c r="K1173" s="114"/>
      <c r="L1173" s="114"/>
      <c r="M1173" s="114"/>
      <c r="N1173" s="114"/>
      <c r="O1173" s="114"/>
    </row>
    <row r="1174" spans="1:15" ht="18.75" customHeight="1" x14ac:dyDescent="0.25">
      <c r="A1174" s="109"/>
      <c r="B1174" s="136"/>
      <c r="C1174" s="109"/>
      <c r="D1174" s="72" t="s">
        <v>588</v>
      </c>
      <c r="E1174" s="58" t="s">
        <v>6</v>
      </c>
      <c r="F1174" s="67"/>
      <c r="G1174" s="58"/>
      <c r="H1174" s="64"/>
      <c r="I1174" s="109"/>
      <c r="J1174" s="109"/>
      <c r="K1174" s="114"/>
      <c r="L1174" s="114"/>
      <c r="M1174" s="114"/>
      <c r="N1174" s="114"/>
      <c r="O1174" s="114"/>
    </row>
    <row r="1175" spans="1:15" ht="30" x14ac:dyDescent="0.25">
      <c r="A1175" s="109"/>
      <c r="B1175" s="136"/>
      <c r="C1175" s="109"/>
      <c r="D1175" s="72" t="s">
        <v>420</v>
      </c>
      <c r="E1175" s="58" t="s">
        <v>6</v>
      </c>
      <c r="F1175" s="67"/>
      <c r="G1175" s="58"/>
      <c r="H1175" s="64"/>
      <c r="I1175" s="109"/>
      <c r="J1175" s="109"/>
      <c r="K1175" s="114"/>
      <c r="L1175" s="114"/>
      <c r="M1175" s="114"/>
      <c r="N1175" s="114"/>
      <c r="O1175" s="114"/>
    </row>
    <row r="1176" spans="1:15" ht="21.75" customHeight="1" x14ac:dyDescent="0.25">
      <c r="A1176" s="109">
        <f>A1172+1</f>
        <v>307</v>
      </c>
      <c r="B1176" s="136" t="s">
        <v>1674</v>
      </c>
      <c r="C1176" s="109">
        <v>3</v>
      </c>
      <c r="D1176" s="72" t="s">
        <v>2248</v>
      </c>
      <c r="E1176" s="58" t="s">
        <v>4</v>
      </c>
      <c r="F1176" s="67"/>
      <c r="G1176" s="74"/>
      <c r="H1176" s="64"/>
      <c r="I1176" s="109"/>
      <c r="J1176" s="109"/>
      <c r="K1176" s="114">
        <v>72952</v>
      </c>
      <c r="L1176" s="114">
        <v>54</v>
      </c>
      <c r="M1176" s="114">
        <f>K1176*L1176</f>
        <v>3939408</v>
      </c>
      <c r="N1176" s="114">
        <f>M1176*35%</f>
        <v>1378792.7999999998</v>
      </c>
      <c r="O1176" s="114">
        <f>N1176/M1176*100</f>
        <v>35</v>
      </c>
    </row>
    <row r="1177" spans="1:15" ht="18" customHeight="1" x14ac:dyDescent="0.25">
      <c r="A1177" s="109"/>
      <c r="B1177" s="136"/>
      <c r="C1177" s="109"/>
      <c r="D1177" s="72" t="s">
        <v>592</v>
      </c>
      <c r="E1177" s="58" t="s">
        <v>3</v>
      </c>
      <c r="F1177" s="67"/>
      <c r="G1177" s="74"/>
      <c r="H1177" s="64"/>
      <c r="I1177" s="109"/>
      <c r="J1177" s="109"/>
      <c r="K1177" s="114"/>
      <c r="L1177" s="114"/>
      <c r="M1177" s="114"/>
      <c r="N1177" s="114"/>
      <c r="O1177" s="114"/>
    </row>
    <row r="1178" spans="1:15" ht="18.75" customHeight="1" x14ac:dyDescent="0.25">
      <c r="A1178" s="109"/>
      <c r="B1178" s="136"/>
      <c r="C1178" s="109"/>
      <c r="D1178" s="72" t="s">
        <v>593</v>
      </c>
      <c r="E1178" s="58" t="s">
        <v>5</v>
      </c>
      <c r="F1178" s="67"/>
      <c r="G1178" s="58"/>
      <c r="H1178" s="64"/>
      <c r="I1178" s="109"/>
      <c r="J1178" s="109"/>
      <c r="K1178" s="114"/>
      <c r="L1178" s="114"/>
      <c r="M1178" s="114"/>
      <c r="N1178" s="114"/>
      <c r="O1178" s="114"/>
    </row>
    <row r="1179" spans="1:15" ht="30" x14ac:dyDescent="0.25">
      <c r="A1179" s="109">
        <f>A1176+1</f>
        <v>308</v>
      </c>
      <c r="B1179" s="136" t="s">
        <v>1675</v>
      </c>
      <c r="C1179" s="109">
        <v>3</v>
      </c>
      <c r="D1179" s="72" t="s">
        <v>2249</v>
      </c>
      <c r="E1179" s="58" t="s">
        <v>7</v>
      </c>
      <c r="F1179" s="67"/>
      <c r="G1179" s="74"/>
      <c r="H1179" s="64"/>
      <c r="I1179" s="109"/>
      <c r="J1179" s="109"/>
      <c r="K1179" s="114">
        <v>72952</v>
      </c>
      <c r="L1179" s="114">
        <v>54</v>
      </c>
      <c r="M1179" s="114">
        <f>K1179*L1179</f>
        <v>3939408</v>
      </c>
      <c r="N1179" s="114">
        <f>M1179*35%</f>
        <v>1378792.7999999998</v>
      </c>
      <c r="O1179" s="114">
        <f>N1179/M1179*100</f>
        <v>35</v>
      </c>
    </row>
    <row r="1180" spans="1:15" ht="18.75" customHeight="1" x14ac:dyDescent="0.25">
      <c r="A1180" s="109"/>
      <c r="B1180" s="136"/>
      <c r="C1180" s="109"/>
      <c r="D1180" s="72" t="s">
        <v>594</v>
      </c>
      <c r="E1180" s="58" t="s">
        <v>5</v>
      </c>
      <c r="F1180" s="67"/>
      <c r="G1180" s="58"/>
      <c r="H1180" s="64"/>
      <c r="I1180" s="109"/>
      <c r="J1180" s="109"/>
      <c r="K1180" s="114"/>
      <c r="L1180" s="114"/>
      <c r="M1180" s="114"/>
      <c r="N1180" s="114"/>
      <c r="O1180" s="114"/>
    </row>
    <row r="1181" spans="1:15" x14ac:dyDescent="0.25">
      <c r="A1181" s="109"/>
      <c r="B1181" s="136"/>
      <c r="C1181" s="109"/>
      <c r="D1181" s="72" t="s">
        <v>595</v>
      </c>
      <c r="E1181" s="58" t="s">
        <v>6</v>
      </c>
      <c r="F1181" s="67"/>
      <c r="G1181" s="58"/>
      <c r="H1181" s="64"/>
      <c r="I1181" s="109"/>
      <c r="J1181" s="109"/>
      <c r="K1181" s="114"/>
      <c r="L1181" s="114"/>
      <c r="M1181" s="114"/>
      <c r="N1181" s="114"/>
      <c r="O1181" s="114"/>
    </row>
    <row r="1182" spans="1:15" ht="15" customHeight="1" x14ac:dyDescent="0.25">
      <c r="A1182" s="109">
        <f>A1179+1</f>
        <v>309</v>
      </c>
      <c r="B1182" s="136" t="s">
        <v>1676</v>
      </c>
      <c r="C1182" s="109">
        <v>4</v>
      </c>
      <c r="D1182" s="72" t="s">
        <v>2250</v>
      </c>
      <c r="E1182" s="58" t="s">
        <v>3</v>
      </c>
      <c r="F1182" s="67"/>
      <c r="G1182" s="74"/>
      <c r="H1182" s="64"/>
      <c r="I1182" s="109"/>
      <c r="J1182" s="109"/>
      <c r="K1182" s="114">
        <v>72952</v>
      </c>
      <c r="L1182" s="114">
        <v>72</v>
      </c>
      <c r="M1182" s="114">
        <f>K1182*L1182</f>
        <v>5252544</v>
      </c>
      <c r="N1182" s="114">
        <f>M1182*35%</f>
        <v>1838390.4</v>
      </c>
      <c r="O1182" s="114">
        <f>N1182/M1182*100</f>
        <v>35</v>
      </c>
    </row>
    <row r="1183" spans="1:15" s="1" customFormat="1" ht="16.5" customHeight="1" x14ac:dyDescent="0.25">
      <c r="A1183" s="109"/>
      <c r="B1183" s="136"/>
      <c r="C1183" s="109"/>
      <c r="D1183" s="72" t="s">
        <v>596</v>
      </c>
      <c r="E1183" s="58" t="s">
        <v>48</v>
      </c>
      <c r="F1183" s="67"/>
      <c r="G1183" s="74"/>
      <c r="H1183" s="64"/>
      <c r="I1183" s="109"/>
      <c r="J1183" s="109"/>
      <c r="K1183" s="114"/>
      <c r="L1183" s="114"/>
      <c r="M1183" s="114"/>
      <c r="N1183" s="114"/>
      <c r="O1183" s="114"/>
    </row>
    <row r="1184" spans="1:15" ht="17.25" customHeight="1" x14ac:dyDescent="0.25">
      <c r="A1184" s="109"/>
      <c r="B1184" s="136"/>
      <c r="C1184" s="109"/>
      <c r="D1184" s="72" t="s">
        <v>597</v>
      </c>
      <c r="E1184" s="58" t="s">
        <v>5</v>
      </c>
      <c r="F1184" s="67"/>
      <c r="G1184" s="58"/>
      <c r="H1184" s="64"/>
      <c r="I1184" s="109"/>
      <c r="J1184" s="109"/>
      <c r="K1184" s="114"/>
      <c r="L1184" s="114"/>
      <c r="M1184" s="114"/>
      <c r="N1184" s="114"/>
      <c r="O1184" s="114"/>
    </row>
    <row r="1185" spans="1:15" x14ac:dyDescent="0.25">
      <c r="A1185" s="109"/>
      <c r="B1185" s="136"/>
      <c r="C1185" s="109"/>
      <c r="D1185" s="72" t="s">
        <v>953</v>
      </c>
      <c r="E1185" s="58" t="s">
        <v>6</v>
      </c>
      <c r="F1185" s="67"/>
      <c r="G1185" s="58"/>
      <c r="H1185" s="64"/>
      <c r="I1185" s="109"/>
      <c r="J1185" s="109"/>
      <c r="K1185" s="114"/>
      <c r="L1185" s="114"/>
      <c r="M1185" s="114"/>
      <c r="N1185" s="114"/>
      <c r="O1185" s="114"/>
    </row>
    <row r="1186" spans="1:15" ht="15" hidden="1" customHeight="1" x14ac:dyDescent="0.25">
      <c r="A1186" s="58"/>
      <c r="B1186" s="67"/>
      <c r="C1186" s="58"/>
      <c r="D1186" s="72"/>
      <c r="E1186" s="58"/>
      <c r="F1186" s="67"/>
      <c r="G1186" s="58"/>
      <c r="H1186" s="64"/>
      <c r="I1186" s="58"/>
      <c r="J1186" s="58"/>
      <c r="K1186" s="57"/>
      <c r="L1186" s="57"/>
      <c r="M1186" s="57"/>
      <c r="N1186" s="57"/>
      <c r="O1186" s="57"/>
    </row>
    <row r="1187" spans="1:15" s="1" customFormat="1" ht="15.75" customHeight="1" x14ac:dyDescent="0.25">
      <c r="A1187" s="109">
        <f>A1182+1</f>
        <v>310</v>
      </c>
      <c r="B1187" s="136" t="s">
        <v>1677</v>
      </c>
      <c r="C1187" s="109">
        <v>2</v>
      </c>
      <c r="D1187" s="72" t="s">
        <v>2251</v>
      </c>
      <c r="E1187" s="58" t="s">
        <v>7</v>
      </c>
      <c r="F1187" s="67"/>
      <c r="G1187" s="74"/>
      <c r="H1187" s="64"/>
      <c r="I1187" s="109"/>
      <c r="J1187" s="109"/>
      <c r="K1187" s="114">
        <v>72952</v>
      </c>
      <c r="L1187" s="114">
        <v>42</v>
      </c>
      <c r="M1187" s="114">
        <f>K1187*L1187</f>
        <v>3063984</v>
      </c>
      <c r="N1187" s="114">
        <f>M1187*35%</f>
        <v>1072394.3999999999</v>
      </c>
      <c r="O1187" s="114">
        <f>N1187/M1187*100</f>
        <v>35</v>
      </c>
    </row>
    <row r="1188" spans="1:15" s="1" customFormat="1" ht="18" customHeight="1" x14ac:dyDescent="0.25">
      <c r="A1188" s="109"/>
      <c r="B1188" s="136"/>
      <c r="C1188" s="109"/>
      <c r="D1188" s="72" t="s">
        <v>138</v>
      </c>
      <c r="E1188" s="58" t="s">
        <v>5</v>
      </c>
      <c r="F1188" s="67"/>
      <c r="G1188" s="74"/>
      <c r="H1188" s="64"/>
      <c r="I1188" s="109"/>
      <c r="J1188" s="109"/>
      <c r="K1188" s="114"/>
      <c r="L1188" s="114"/>
      <c r="M1188" s="114"/>
      <c r="N1188" s="114"/>
      <c r="O1188" s="114"/>
    </row>
    <row r="1189" spans="1:15" s="1" customFormat="1" x14ac:dyDescent="0.25">
      <c r="A1189" s="109">
        <f>A1187+1</f>
        <v>311</v>
      </c>
      <c r="B1189" s="136" t="s">
        <v>1678</v>
      </c>
      <c r="C1189" s="109">
        <v>3</v>
      </c>
      <c r="D1189" s="72" t="s">
        <v>2252</v>
      </c>
      <c r="E1189" s="58" t="s">
        <v>7</v>
      </c>
      <c r="F1189" s="67"/>
      <c r="G1189" s="74"/>
      <c r="H1189" s="64"/>
      <c r="I1189" s="109"/>
      <c r="J1189" s="109"/>
      <c r="K1189" s="114">
        <v>72952</v>
      </c>
      <c r="L1189" s="114">
        <v>54</v>
      </c>
      <c r="M1189" s="114">
        <f>K1189*L1189</f>
        <v>3939408</v>
      </c>
      <c r="N1189" s="114">
        <f>M1189*35%</f>
        <v>1378792.7999999998</v>
      </c>
      <c r="O1189" s="114">
        <f>N1189/M1189*100</f>
        <v>35</v>
      </c>
    </row>
    <row r="1190" spans="1:15" s="1" customFormat="1" ht="30" x14ac:dyDescent="0.25">
      <c r="A1190" s="109"/>
      <c r="B1190" s="136"/>
      <c r="C1190" s="109"/>
      <c r="D1190" s="72" t="s">
        <v>600</v>
      </c>
      <c r="E1190" s="58" t="s">
        <v>5</v>
      </c>
      <c r="F1190" s="67"/>
      <c r="G1190" s="58"/>
      <c r="H1190" s="64"/>
      <c r="I1190" s="109"/>
      <c r="J1190" s="109"/>
      <c r="K1190" s="114"/>
      <c r="L1190" s="114"/>
      <c r="M1190" s="114"/>
      <c r="N1190" s="114"/>
      <c r="O1190" s="114"/>
    </row>
    <row r="1191" spans="1:15" s="1" customFormat="1" ht="30" x14ac:dyDescent="0.25">
      <c r="A1191" s="109"/>
      <c r="B1191" s="136"/>
      <c r="C1191" s="109"/>
      <c r="D1191" s="72" t="s">
        <v>601</v>
      </c>
      <c r="E1191" s="58" t="s">
        <v>5</v>
      </c>
      <c r="F1191" s="67"/>
      <c r="G1191" s="58"/>
      <c r="H1191" s="64"/>
      <c r="I1191" s="109"/>
      <c r="J1191" s="109"/>
      <c r="K1191" s="114"/>
      <c r="L1191" s="114"/>
      <c r="M1191" s="114"/>
      <c r="N1191" s="114"/>
      <c r="O1191" s="114"/>
    </row>
    <row r="1192" spans="1:15" ht="16.5" customHeight="1" x14ac:dyDescent="0.25">
      <c r="A1192" s="109">
        <f>A1189+1</f>
        <v>312</v>
      </c>
      <c r="B1192" s="137" t="s">
        <v>1679</v>
      </c>
      <c r="C1192" s="109">
        <v>3</v>
      </c>
      <c r="D1192" s="76" t="s">
        <v>2253</v>
      </c>
      <c r="E1192" s="51" t="s">
        <v>3</v>
      </c>
      <c r="F1192" s="54"/>
      <c r="G1192" s="68"/>
      <c r="H1192" s="65"/>
      <c r="I1192" s="147"/>
      <c r="J1192" s="110"/>
      <c r="K1192" s="114">
        <v>72952</v>
      </c>
      <c r="L1192" s="114">
        <v>54</v>
      </c>
      <c r="M1192" s="114">
        <f>K1192*L1192</f>
        <v>3939408</v>
      </c>
      <c r="N1192" s="114">
        <f>M1192*35%</f>
        <v>1378792.7999999998</v>
      </c>
      <c r="O1192" s="114">
        <f>N1192/M1192*100</f>
        <v>35</v>
      </c>
    </row>
    <row r="1193" spans="1:15" ht="30.95" customHeight="1" x14ac:dyDescent="0.25">
      <c r="A1193" s="109"/>
      <c r="B1193" s="161"/>
      <c r="C1193" s="109"/>
      <c r="D1193" s="76" t="s">
        <v>602</v>
      </c>
      <c r="E1193" s="58" t="s">
        <v>4</v>
      </c>
      <c r="F1193" s="67"/>
      <c r="G1193" s="74"/>
      <c r="H1193" s="64"/>
      <c r="I1193" s="153"/>
      <c r="J1193" s="119"/>
      <c r="K1193" s="114"/>
      <c r="L1193" s="114"/>
      <c r="M1193" s="114"/>
      <c r="N1193" s="114"/>
      <c r="O1193" s="114"/>
    </row>
    <row r="1194" spans="1:15" ht="20.25" customHeight="1" x14ac:dyDescent="0.25">
      <c r="A1194" s="109"/>
      <c r="B1194" s="156"/>
      <c r="C1194" s="109"/>
      <c r="D1194" s="76" t="s">
        <v>603</v>
      </c>
      <c r="E1194" s="52" t="s">
        <v>5</v>
      </c>
      <c r="F1194" s="55"/>
      <c r="G1194" s="52"/>
      <c r="H1194" s="25"/>
      <c r="I1194" s="157"/>
      <c r="J1194" s="123"/>
      <c r="K1194" s="114"/>
      <c r="L1194" s="114"/>
      <c r="M1194" s="114"/>
      <c r="N1194" s="114"/>
      <c r="O1194" s="114"/>
    </row>
    <row r="1195" spans="1:15" ht="30" customHeight="1" x14ac:dyDescent="0.25">
      <c r="A1195" s="109">
        <f>A1192+1</f>
        <v>313</v>
      </c>
      <c r="B1195" s="137" t="s">
        <v>1680</v>
      </c>
      <c r="C1195" s="109">
        <v>3</v>
      </c>
      <c r="D1195" s="76" t="s">
        <v>2254</v>
      </c>
      <c r="E1195" s="63" t="s">
        <v>7</v>
      </c>
      <c r="F1195" s="67"/>
      <c r="G1195" s="74"/>
      <c r="H1195" s="87"/>
      <c r="I1195" s="147"/>
      <c r="J1195" s="110"/>
      <c r="K1195" s="114">
        <v>72952</v>
      </c>
      <c r="L1195" s="114">
        <v>54</v>
      </c>
      <c r="M1195" s="114">
        <f>K1195*L1195</f>
        <v>3939408</v>
      </c>
      <c r="N1195" s="114">
        <f>M1195*35%</f>
        <v>1378792.7999999998</v>
      </c>
      <c r="O1195" s="114">
        <f>N1195/M1195*100</f>
        <v>35</v>
      </c>
    </row>
    <row r="1196" spans="1:15" ht="18" customHeight="1" x14ac:dyDescent="0.25">
      <c r="A1196" s="109"/>
      <c r="B1196" s="161"/>
      <c r="C1196" s="109"/>
      <c r="D1196" s="76" t="s">
        <v>604</v>
      </c>
      <c r="E1196" s="63" t="s">
        <v>6</v>
      </c>
      <c r="F1196" s="67"/>
      <c r="G1196" s="58"/>
      <c r="H1196" s="87"/>
      <c r="I1196" s="153"/>
      <c r="J1196" s="119"/>
      <c r="K1196" s="114"/>
      <c r="L1196" s="114"/>
      <c r="M1196" s="114"/>
      <c r="N1196" s="114"/>
      <c r="O1196" s="114"/>
    </row>
    <row r="1197" spans="1:15" ht="13.5" customHeight="1" x14ac:dyDescent="0.25">
      <c r="A1197" s="109"/>
      <c r="B1197" s="156"/>
      <c r="C1197" s="109"/>
      <c r="D1197" s="76" t="s">
        <v>605</v>
      </c>
      <c r="E1197" s="60" t="s">
        <v>5</v>
      </c>
      <c r="F1197" s="54"/>
      <c r="G1197" s="51"/>
      <c r="H1197" s="88"/>
      <c r="I1197" s="157"/>
      <c r="J1197" s="123"/>
      <c r="K1197" s="114"/>
      <c r="L1197" s="114"/>
      <c r="M1197" s="114"/>
      <c r="N1197" s="114"/>
      <c r="O1197" s="114"/>
    </row>
    <row r="1198" spans="1:15" ht="14.25" customHeight="1" x14ac:dyDescent="0.25">
      <c r="A1198" s="109">
        <f>A1195+1</f>
        <v>314</v>
      </c>
      <c r="B1198" s="136" t="s">
        <v>1681</v>
      </c>
      <c r="C1198" s="109">
        <v>3</v>
      </c>
      <c r="D1198" s="76" t="s">
        <v>2255</v>
      </c>
      <c r="E1198" s="63" t="s">
        <v>3</v>
      </c>
      <c r="F1198" s="67"/>
      <c r="G1198" s="74"/>
      <c r="H1198" s="87"/>
      <c r="I1198" s="115"/>
      <c r="J1198" s="109"/>
      <c r="K1198" s="114">
        <v>72952</v>
      </c>
      <c r="L1198" s="114">
        <v>54</v>
      </c>
      <c r="M1198" s="114">
        <f>K1198*L1198</f>
        <v>3939408</v>
      </c>
      <c r="N1198" s="114">
        <f>M1198*35%</f>
        <v>1378792.7999999998</v>
      </c>
      <c r="O1198" s="114">
        <f>N1198/M1198*100</f>
        <v>35</v>
      </c>
    </row>
    <row r="1199" spans="1:15" ht="29.25" customHeight="1" x14ac:dyDescent="0.25">
      <c r="A1199" s="109"/>
      <c r="B1199" s="136"/>
      <c r="C1199" s="109"/>
      <c r="D1199" s="76" t="s">
        <v>606</v>
      </c>
      <c r="E1199" s="63" t="s">
        <v>4</v>
      </c>
      <c r="F1199" s="67"/>
      <c r="G1199" s="74"/>
      <c r="H1199" s="87"/>
      <c r="I1199" s="115"/>
      <c r="J1199" s="109"/>
      <c r="K1199" s="114"/>
      <c r="L1199" s="114"/>
      <c r="M1199" s="114"/>
      <c r="N1199" s="114"/>
      <c r="O1199" s="114"/>
    </row>
    <row r="1200" spans="1:15" ht="19.5" customHeight="1" x14ac:dyDescent="0.25">
      <c r="A1200" s="109"/>
      <c r="B1200" s="136"/>
      <c r="C1200" s="109"/>
      <c r="D1200" s="76" t="s">
        <v>607</v>
      </c>
      <c r="E1200" s="60" t="s">
        <v>6</v>
      </c>
      <c r="F1200" s="54"/>
      <c r="G1200" s="51"/>
      <c r="H1200" s="88"/>
      <c r="I1200" s="115"/>
      <c r="J1200" s="109"/>
      <c r="K1200" s="114"/>
      <c r="L1200" s="114"/>
      <c r="M1200" s="114"/>
      <c r="N1200" s="114"/>
      <c r="O1200" s="114"/>
    </row>
    <row r="1201" spans="1:15" ht="19.5" customHeight="1" x14ac:dyDescent="0.25">
      <c r="A1201" s="109">
        <f>A1198+1</f>
        <v>315</v>
      </c>
      <c r="B1201" s="136" t="s">
        <v>1682</v>
      </c>
      <c r="C1201" s="109">
        <v>4</v>
      </c>
      <c r="D1201" s="76" t="s">
        <v>2256</v>
      </c>
      <c r="E1201" s="58" t="s">
        <v>3</v>
      </c>
      <c r="F1201" s="67"/>
      <c r="G1201" s="74"/>
      <c r="H1201" s="64"/>
      <c r="I1201" s="115"/>
      <c r="J1201" s="109"/>
      <c r="K1201" s="114">
        <v>72952</v>
      </c>
      <c r="L1201" s="114">
        <v>72</v>
      </c>
      <c r="M1201" s="114">
        <f>K1201*L1201</f>
        <v>5252544</v>
      </c>
      <c r="N1201" s="114">
        <f>M1201*35%</f>
        <v>1838390.4</v>
      </c>
      <c r="O1201" s="114">
        <f>N1201/M1201*100</f>
        <v>35</v>
      </c>
    </row>
    <row r="1202" spans="1:15" ht="27.6" customHeight="1" x14ac:dyDescent="0.25">
      <c r="A1202" s="109"/>
      <c r="B1202" s="136"/>
      <c r="C1202" s="109"/>
      <c r="D1202" s="76" t="s">
        <v>608</v>
      </c>
      <c r="E1202" s="58" t="s">
        <v>4</v>
      </c>
      <c r="F1202" s="67"/>
      <c r="G1202" s="74"/>
      <c r="H1202" s="64"/>
      <c r="I1202" s="115"/>
      <c r="J1202" s="109"/>
      <c r="K1202" s="114"/>
      <c r="L1202" s="114"/>
      <c r="M1202" s="114"/>
      <c r="N1202" s="114"/>
      <c r="O1202" s="114"/>
    </row>
    <row r="1203" spans="1:15" ht="18.75" customHeight="1" x14ac:dyDescent="0.25">
      <c r="A1203" s="109"/>
      <c r="B1203" s="136"/>
      <c r="C1203" s="109"/>
      <c r="D1203" s="76" t="s">
        <v>609</v>
      </c>
      <c r="E1203" s="58" t="s">
        <v>5</v>
      </c>
      <c r="F1203" s="67"/>
      <c r="G1203" s="58"/>
      <c r="H1203" s="64"/>
      <c r="I1203" s="115"/>
      <c r="J1203" s="109"/>
      <c r="K1203" s="114"/>
      <c r="L1203" s="114"/>
      <c r="M1203" s="114"/>
      <c r="N1203" s="114"/>
      <c r="O1203" s="114"/>
    </row>
    <row r="1204" spans="1:15" ht="15" customHeight="1" x14ac:dyDescent="0.25">
      <c r="A1204" s="109"/>
      <c r="B1204" s="136"/>
      <c r="C1204" s="109"/>
      <c r="D1204" s="76" t="s">
        <v>610</v>
      </c>
      <c r="E1204" s="51" t="s">
        <v>5</v>
      </c>
      <c r="F1204" s="54"/>
      <c r="G1204" s="51"/>
      <c r="H1204" s="65"/>
      <c r="I1204" s="115"/>
      <c r="J1204" s="109"/>
      <c r="K1204" s="114"/>
      <c r="L1204" s="114"/>
      <c r="M1204" s="114"/>
      <c r="N1204" s="114"/>
      <c r="O1204" s="114"/>
    </row>
    <row r="1205" spans="1:15" ht="16.5" customHeight="1" x14ac:dyDescent="0.25">
      <c r="A1205" s="109">
        <f>A1201+1</f>
        <v>316</v>
      </c>
      <c r="B1205" s="136" t="s">
        <v>1683</v>
      </c>
      <c r="C1205" s="109">
        <v>3</v>
      </c>
      <c r="D1205" s="76" t="s">
        <v>2257</v>
      </c>
      <c r="E1205" s="63" t="s">
        <v>4</v>
      </c>
      <c r="F1205" s="67"/>
      <c r="G1205" s="74"/>
      <c r="H1205" s="87"/>
      <c r="I1205" s="115"/>
      <c r="J1205" s="109"/>
      <c r="K1205" s="114">
        <v>72952</v>
      </c>
      <c r="L1205" s="114">
        <v>54</v>
      </c>
      <c r="M1205" s="114">
        <f>K1205*L1205</f>
        <v>3939408</v>
      </c>
      <c r="N1205" s="114">
        <f>M1205*35%</f>
        <v>1378792.7999999998</v>
      </c>
      <c r="O1205" s="114">
        <f>N1205/M1205*100</f>
        <v>35</v>
      </c>
    </row>
    <row r="1206" spans="1:15" ht="27.95" customHeight="1" x14ac:dyDescent="0.25">
      <c r="A1206" s="109"/>
      <c r="B1206" s="136"/>
      <c r="C1206" s="109"/>
      <c r="D1206" s="76" t="s">
        <v>611</v>
      </c>
      <c r="E1206" s="63" t="s">
        <v>3</v>
      </c>
      <c r="F1206" s="67"/>
      <c r="G1206" s="74"/>
      <c r="H1206" s="87"/>
      <c r="I1206" s="115"/>
      <c r="J1206" s="109"/>
      <c r="K1206" s="114"/>
      <c r="L1206" s="114"/>
      <c r="M1206" s="114"/>
      <c r="N1206" s="114"/>
      <c r="O1206" s="114"/>
    </row>
    <row r="1207" spans="1:15" ht="30" customHeight="1" x14ac:dyDescent="0.25">
      <c r="A1207" s="109"/>
      <c r="B1207" s="136"/>
      <c r="C1207" s="109"/>
      <c r="D1207" s="76" t="s">
        <v>612</v>
      </c>
      <c r="E1207" s="60" t="s">
        <v>5</v>
      </c>
      <c r="F1207" s="54"/>
      <c r="G1207" s="51"/>
      <c r="H1207" s="88"/>
      <c r="I1207" s="115"/>
      <c r="J1207" s="109"/>
      <c r="K1207" s="114"/>
      <c r="L1207" s="114"/>
      <c r="M1207" s="114"/>
      <c r="N1207" s="114"/>
      <c r="O1207" s="114"/>
    </row>
    <row r="1208" spans="1:15" ht="17.25" customHeight="1" x14ac:dyDescent="0.25">
      <c r="A1208" s="109">
        <f>A1205+1</f>
        <v>317</v>
      </c>
      <c r="B1208" s="136" t="s">
        <v>1684</v>
      </c>
      <c r="C1208" s="109">
        <v>4</v>
      </c>
      <c r="D1208" s="76" t="s">
        <v>2258</v>
      </c>
      <c r="E1208" s="63" t="s">
        <v>3</v>
      </c>
      <c r="F1208" s="67"/>
      <c r="G1208" s="74"/>
      <c r="H1208" s="87"/>
      <c r="I1208" s="115"/>
      <c r="J1208" s="109"/>
      <c r="K1208" s="114">
        <v>72952</v>
      </c>
      <c r="L1208" s="114">
        <v>72</v>
      </c>
      <c r="M1208" s="114">
        <f>K1208*L1208</f>
        <v>5252544</v>
      </c>
      <c r="N1208" s="114">
        <f>M1208*35%</f>
        <v>1838390.4</v>
      </c>
      <c r="O1208" s="114">
        <f>N1208/M1208*100</f>
        <v>35</v>
      </c>
    </row>
    <row r="1209" spans="1:15" ht="19.5" customHeight="1" x14ac:dyDescent="0.25">
      <c r="A1209" s="109"/>
      <c r="B1209" s="136"/>
      <c r="C1209" s="109"/>
      <c r="D1209" s="76" t="s">
        <v>613</v>
      </c>
      <c r="E1209" s="63" t="s">
        <v>4</v>
      </c>
      <c r="F1209" s="67"/>
      <c r="G1209" s="74"/>
      <c r="H1209" s="87"/>
      <c r="I1209" s="115"/>
      <c r="J1209" s="109"/>
      <c r="K1209" s="114"/>
      <c r="L1209" s="114"/>
      <c r="M1209" s="114"/>
      <c r="N1209" s="114"/>
      <c r="O1209" s="114"/>
    </row>
    <row r="1210" spans="1:15" ht="18.75" customHeight="1" x14ac:dyDescent="0.25">
      <c r="A1210" s="109"/>
      <c r="B1210" s="136"/>
      <c r="C1210" s="109"/>
      <c r="D1210" s="76" t="s">
        <v>614</v>
      </c>
      <c r="E1210" s="63" t="s">
        <v>6</v>
      </c>
      <c r="F1210" s="67"/>
      <c r="G1210" s="58"/>
      <c r="H1210" s="87"/>
      <c r="I1210" s="115"/>
      <c r="J1210" s="109"/>
      <c r="K1210" s="114"/>
      <c r="L1210" s="114"/>
      <c r="M1210" s="114"/>
      <c r="N1210" s="114"/>
      <c r="O1210" s="114"/>
    </row>
    <row r="1211" spans="1:15" ht="18.75" customHeight="1" x14ac:dyDescent="0.25">
      <c r="A1211" s="109"/>
      <c r="B1211" s="136"/>
      <c r="C1211" s="109"/>
      <c r="D1211" s="76" t="s">
        <v>615</v>
      </c>
      <c r="E1211" s="60" t="s">
        <v>5</v>
      </c>
      <c r="F1211" s="54"/>
      <c r="G1211" s="51"/>
      <c r="H1211" s="88"/>
      <c r="I1211" s="115"/>
      <c r="J1211" s="109"/>
      <c r="K1211" s="114"/>
      <c r="L1211" s="114"/>
      <c r="M1211" s="114"/>
      <c r="N1211" s="114"/>
      <c r="O1211" s="114"/>
    </row>
    <row r="1212" spans="1:15" ht="15" customHeight="1" x14ac:dyDescent="0.25">
      <c r="A1212" s="109">
        <f>A1208+1</f>
        <v>318</v>
      </c>
      <c r="B1212" s="136" t="s">
        <v>1685</v>
      </c>
      <c r="C1212" s="109">
        <v>3</v>
      </c>
      <c r="D1212" s="76" t="s">
        <v>2259</v>
      </c>
      <c r="E1212" s="51" t="s">
        <v>4</v>
      </c>
      <c r="F1212" s="54"/>
      <c r="G1212" s="68"/>
      <c r="H1212" s="65"/>
      <c r="I1212" s="115"/>
      <c r="J1212" s="109"/>
      <c r="K1212" s="114">
        <v>72952</v>
      </c>
      <c r="L1212" s="114">
        <v>54</v>
      </c>
      <c r="M1212" s="114">
        <f>K1212*L1212</f>
        <v>3939408</v>
      </c>
      <c r="N1212" s="122">
        <f>M1212*35%</f>
        <v>1378792.7999999998</v>
      </c>
      <c r="O1212" s="114">
        <f>N1212/M1212*100</f>
        <v>35</v>
      </c>
    </row>
    <row r="1213" spans="1:15" ht="17.25" customHeight="1" x14ac:dyDescent="0.25">
      <c r="A1213" s="109"/>
      <c r="B1213" s="136"/>
      <c r="C1213" s="109"/>
      <c r="D1213" s="76" t="s">
        <v>616</v>
      </c>
      <c r="E1213" s="58" t="s">
        <v>3</v>
      </c>
      <c r="F1213" s="67"/>
      <c r="G1213" s="74"/>
      <c r="H1213" s="64"/>
      <c r="I1213" s="115"/>
      <c r="J1213" s="109"/>
      <c r="K1213" s="114"/>
      <c r="L1213" s="114"/>
      <c r="M1213" s="114"/>
      <c r="N1213" s="127"/>
      <c r="O1213" s="114"/>
    </row>
    <row r="1214" spans="1:15" ht="21.75" customHeight="1" x14ac:dyDescent="0.25">
      <c r="A1214" s="109"/>
      <c r="B1214" s="136"/>
      <c r="C1214" s="109"/>
      <c r="D1214" s="76" t="s">
        <v>617</v>
      </c>
      <c r="E1214" s="52" t="s">
        <v>6</v>
      </c>
      <c r="F1214" s="55"/>
      <c r="G1214" s="52"/>
      <c r="H1214" s="25"/>
      <c r="I1214" s="115"/>
      <c r="J1214" s="109"/>
      <c r="K1214" s="114"/>
      <c r="L1214" s="114"/>
      <c r="M1214" s="114"/>
      <c r="N1214" s="128"/>
      <c r="O1214" s="114"/>
    </row>
    <row r="1215" spans="1:15" ht="20.25" customHeight="1" x14ac:dyDescent="0.25">
      <c r="A1215" s="109">
        <f xml:space="preserve"> A1212+1</f>
        <v>319</v>
      </c>
      <c r="B1215" s="136" t="s">
        <v>1686</v>
      </c>
      <c r="C1215" s="109">
        <v>3</v>
      </c>
      <c r="D1215" s="76" t="s">
        <v>2260</v>
      </c>
      <c r="E1215" s="63" t="s">
        <v>3</v>
      </c>
      <c r="F1215" s="67"/>
      <c r="G1215" s="74"/>
      <c r="H1215" s="87"/>
      <c r="I1215" s="115"/>
      <c r="J1215" s="109"/>
      <c r="K1215" s="114">
        <v>72952</v>
      </c>
      <c r="L1215" s="114">
        <v>54</v>
      </c>
      <c r="M1215" s="114">
        <f>K1215*L1215</f>
        <v>3939408</v>
      </c>
      <c r="N1215" s="122">
        <f>M1215*35%</f>
        <v>1378792.7999999998</v>
      </c>
      <c r="O1215" s="114">
        <f>N1215/M1215*100</f>
        <v>35</v>
      </c>
    </row>
    <row r="1216" spans="1:15" ht="30.75" customHeight="1" x14ac:dyDescent="0.25">
      <c r="A1216" s="109"/>
      <c r="B1216" s="136"/>
      <c r="C1216" s="109"/>
      <c r="D1216" s="76" t="s">
        <v>619</v>
      </c>
      <c r="E1216" s="63" t="s">
        <v>4</v>
      </c>
      <c r="F1216" s="67"/>
      <c r="G1216" s="74"/>
      <c r="H1216" s="87"/>
      <c r="I1216" s="115"/>
      <c r="J1216" s="109"/>
      <c r="K1216" s="114"/>
      <c r="L1216" s="114"/>
      <c r="M1216" s="114"/>
      <c r="N1216" s="127"/>
      <c r="O1216" s="114"/>
    </row>
    <row r="1217" spans="1:15" ht="18" customHeight="1" x14ac:dyDescent="0.25">
      <c r="A1217" s="109"/>
      <c r="B1217" s="136"/>
      <c r="C1217" s="109"/>
      <c r="D1217" s="76" t="s">
        <v>620</v>
      </c>
      <c r="E1217" s="60" t="s">
        <v>6</v>
      </c>
      <c r="F1217" s="54"/>
      <c r="G1217" s="51"/>
      <c r="H1217" s="88"/>
      <c r="I1217" s="115"/>
      <c r="J1217" s="109"/>
      <c r="K1217" s="114"/>
      <c r="L1217" s="114"/>
      <c r="M1217" s="114"/>
      <c r="N1217" s="128"/>
      <c r="O1217" s="114"/>
    </row>
    <row r="1218" spans="1:15" ht="20.25" customHeight="1" x14ac:dyDescent="0.25">
      <c r="A1218" s="109">
        <f>A1215+1</f>
        <v>320</v>
      </c>
      <c r="B1218" s="136" t="s">
        <v>1687</v>
      </c>
      <c r="C1218" s="109">
        <v>2</v>
      </c>
      <c r="D1218" s="76" t="s">
        <v>2261</v>
      </c>
      <c r="E1218" s="63" t="s">
        <v>7</v>
      </c>
      <c r="F1218" s="67"/>
      <c r="G1218" s="74"/>
      <c r="H1218" s="87"/>
      <c r="I1218" s="115"/>
      <c r="J1218" s="109"/>
      <c r="K1218" s="114">
        <v>72952</v>
      </c>
      <c r="L1218" s="114">
        <v>42</v>
      </c>
      <c r="M1218" s="114">
        <f>K1218*L1218</f>
        <v>3063984</v>
      </c>
      <c r="N1218" s="114">
        <f>M1218*35%</f>
        <v>1072394.3999999999</v>
      </c>
      <c r="O1218" s="114">
        <f>N1218/M1218*100</f>
        <v>35</v>
      </c>
    </row>
    <row r="1219" spans="1:15" ht="30.75" customHeight="1" x14ac:dyDescent="0.25">
      <c r="A1219" s="109"/>
      <c r="B1219" s="136"/>
      <c r="C1219" s="109"/>
      <c r="D1219" s="76" t="s">
        <v>621</v>
      </c>
      <c r="E1219" s="60" t="s">
        <v>5</v>
      </c>
      <c r="F1219" s="54"/>
      <c r="G1219" s="51"/>
      <c r="H1219" s="88"/>
      <c r="I1219" s="115"/>
      <c r="J1219" s="109"/>
      <c r="K1219" s="114"/>
      <c r="L1219" s="114"/>
      <c r="M1219" s="114"/>
      <c r="N1219" s="114"/>
      <c r="O1219" s="114"/>
    </row>
    <row r="1220" spans="1:15" ht="27.75" customHeight="1" x14ac:dyDescent="0.25">
      <c r="A1220" s="109">
        <f>A1218+1</f>
        <v>321</v>
      </c>
      <c r="B1220" s="136" t="s">
        <v>1688</v>
      </c>
      <c r="C1220" s="109">
        <v>3</v>
      </c>
      <c r="D1220" s="76" t="s">
        <v>2262</v>
      </c>
      <c r="E1220" s="63" t="s">
        <v>3</v>
      </c>
      <c r="F1220" s="67"/>
      <c r="G1220" s="74"/>
      <c r="H1220" s="87"/>
      <c r="I1220" s="115"/>
      <c r="J1220" s="109"/>
      <c r="K1220" s="114">
        <v>72952</v>
      </c>
      <c r="L1220" s="114">
        <v>72</v>
      </c>
      <c r="M1220" s="114">
        <f>K1220*L1220</f>
        <v>5252544</v>
      </c>
      <c r="N1220" s="114">
        <f>M1220*35%</f>
        <v>1838390.4</v>
      </c>
      <c r="O1220" s="114">
        <f>N1220/M1220*100</f>
        <v>35</v>
      </c>
    </row>
    <row r="1221" spans="1:15" ht="20.25" customHeight="1" x14ac:dyDescent="0.25">
      <c r="A1221" s="109"/>
      <c r="B1221" s="136"/>
      <c r="C1221" s="109"/>
      <c r="D1221" s="76" t="s">
        <v>622</v>
      </c>
      <c r="E1221" s="63" t="s">
        <v>5</v>
      </c>
      <c r="F1221" s="67"/>
      <c r="G1221" s="58"/>
      <c r="H1221" s="87"/>
      <c r="I1221" s="115"/>
      <c r="J1221" s="109"/>
      <c r="K1221" s="114"/>
      <c r="L1221" s="114"/>
      <c r="M1221" s="114"/>
      <c r="N1221" s="114"/>
      <c r="O1221" s="114"/>
    </row>
    <row r="1222" spans="1:15" ht="19.5" customHeight="1" x14ac:dyDescent="0.25">
      <c r="A1222" s="109"/>
      <c r="B1222" s="136"/>
      <c r="C1222" s="109"/>
      <c r="D1222" s="76" t="s">
        <v>623</v>
      </c>
      <c r="E1222" s="60" t="s">
        <v>6</v>
      </c>
      <c r="F1222" s="54"/>
      <c r="G1222" s="51"/>
      <c r="H1222" s="88"/>
      <c r="I1222" s="115"/>
      <c r="J1222" s="109"/>
      <c r="K1222" s="114"/>
      <c r="L1222" s="114"/>
      <c r="M1222" s="114"/>
      <c r="N1222" s="114"/>
      <c r="O1222" s="114"/>
    </row>
    <row r="1223" spans="1:15" ht="21" customHeight="1" x14ac:dyDescent="0.25">
      <c r="A1223" s="109">
        <f>A1220+1</f>
        <v>322</v>
      </c>
      <c r="B1223" s="136" t="s">
        <v>1689</v>
      </c>
      <c r="C1223" s="109">
        <v>2</v>
      </c>
      <c r="D1223" s="76" t="s">
        <v>2263</v>
      </c>
      <c r="E1223" s="63" t="s">
        <v>7</v>
      </c>
      <c r="F1223" s="67"/>
      <c r="G1223" s="74"/>
      <c r="H1223" s="87"/>
      <c r="I1223" s="115"/>
      <c r="J1223" s="109"/>
      <c r="K1223" s="114">
        <v>72952</v>
      </c>
      <c r="L1223" s="114">
        <v>42</v>
      </c>
      <c r="M1223" s="114">
        <f>K1223*L1223</f>
        <v>3063984</v>
      </c>
      <c r="N1223" s="114">
        <f>M1223*35%</f>
        <v>1072394.3999999999</v>
      </c>
      <c r="O1223" s="114">
        <f>N1223/M1223*100</f>
        <v>35</v>
      </c>
    </row>
    <row r="1224" spans="1:15" ht="21.75" customHeight="1" x14ac:dyDescent="0.25">
      <c r="A1224" s="109"/>
      <c r="B1224" s="136"/>
      <c r="C1224" s="109"/>
      <c r="D1224" s="76" t="s">
        <v>624</v>
      </c>
      <c r="E1224" s="60" t="s">
        <v>5</v>
      </c>
      <c r="F1224" s="54"/>
      <c r="G1224" s="51"/>
      <c r="H1224" s="88"/>
      <c r="I1224" s="115"/>
      <c r="J1224" s="109"/>
      <c r="K1224" s="114"/>
      <c r="L1224" s="114"/>
      <c r="M1224" s="114"/>
      <c r="N1224" s="114"/>
      <c r="O1224" s="114"/>
    </row>
    <row r="1225" spans="1:15" ht="33.75" customHeight="1" x14ac:dyDescent="0.25">
      <c r="A1225" s="109">
        <f>A1223+1</f>
        <v>323</v>
      </c>
      <c r="B1225" s="136" t="s">
        <v>1690</v>
      </c>
      <c r="C1225" s="109">
        <v>4</v>
      </c>
      <c r="D1225" s="76" t="s">
        <v>2264</v>
      </c>
      <c r="E1225" s="63" t="s">
        <v>3</v>
      </c>
      <c r="F1225" s="67"/>
      <c r="G1225" s="74"/>
      <c r="H1225" s="87"/>
      <c r="I1225" s="115"/>
      <c r="J1225" s="109"/>
      <c r="K1225" s="114">
        <v>72952</v>
      </c>
      <c r="L1225" s="114">
        <v>72</v>
      </c>
      <c r="M1225" s="114">
        <f>K1225*L1225</f>
        <v>5252544</v>
      </c>
      <c r="N1225" s="114">
        <f>M1225*35%</f>
        <v>1838390.4</v>
      </c>
      <c r="O1225" s="114">
        <f>N1225/M1225*100</f>
        <v>35</v>
      </c>
    </row>
    <row r="1226" spans="1:15" ht="30.75" customHeight="1" x14ac:dyDescent="0.25">
      <c r="A1226" s="109"/>
      <c r="B1226" s="136"/>
      <c r="C1226" s="109"/>
      <c r="D1226" s="76" t="s">
        <v>625</v>
      </c>
      <c r="E1226" s="63" t="s">
        <v>4</v>
      </c>
      <c r="F1226" s="67"/>
      <c r="G1226" s="74"/>
      <c r="H1226" s="87"/>
      <c r="I1226" s="115"/>
      <c r="J1226" s="109"/>
      <c r="K1226" s="114"/>
      <c r="L1226" s="114"/>
      <c r="M1226" s="114"/>
      <c r="N1226" s="114"/>
      <c r="O1226" s="114"/>
    </row>
    <row r="1227" spans="1:15" ht="31.5" customHeight="1" x14ac:dyDescent="0.25">
      <c r="A1227" s="109"/>
      <c r="B1227" s="136"/>
      <c r="C1227" s="109"/>
      <c r="D1227" s="76" t="s">
        <v>626</v>
      </c>
      <c r="E1227" s="63" t="s">
        <v>6</v>
      </c>
      <c r="F1227" s="67"/>
      <c r="G1227" s="58"/>
      <c r="H1227" s="87"/>
      <c r="I1227" s="115"/>
      <c r="J1227" s="109"/>
      <c r="K1227" s="114"/>
      <c r="L1227" s="114"/>
      <c r="M1227" s="114"/>
      <c r="N1227" s="114"/>
      <c r="O1227" s="114"/>
    </row>
    <row r="1228" spans="1:15" ht="33" customHeight="1" x14ac:dyDescent="0.25">
      <c r="A1228" s="109"/>
      <c r="B1228" s="136"/>
      <c r="C1228" s="109"/>
      <c r="D1228" s="76" t="s">
        <v>627</v>
      </c>
      <c r="E1228" s="60" t="s">
        <v>6</v>
      </c>
      <c r="F1228" s="54"/>
      <c r="G1228" s="51"/>
      <c r="H1228" s="88"/>
      <c r="I1228" s="115"/>
      <c r="J1228" s="109"/>
      <c r="K1228" s="114"/>
      <c r="L1228" s="114"/>
      <c r="M1228" s="114"/>
      <c r="N1228" s="114"/>
      <c r="O1228" s="114"/>
    </row>
    <row r="1229" spans="1:15" ht="18" customHeight="1" x14ac:dyDescent="0.25">
      <c r="A1229" s="109">
        <f>A1225+1</f>
        <v>324</v>
      </c>
      <c r="B1229" s="136" t="s">
        <v>1691</v>
      </c>
      <c r="C1229" s="109">
        <v>3</v>
      </c>
      <c r="D1229" s="76" t="s">
        <v>2265</v>
      </c>
      <c r="E1229" s="63" t="s">
        <v>3</v>
      </c>
      <c r="F1229" s="67"/>
      <c r="G1229" s="74"/>
      <c r="H1229" s="87"/>
      <c r="I1229" s="115"/>
      <c r="J1229" s="109"/>
      <c r="K1229" s="114">
        <v>72952</v>
      </c>
      <c r="L1229" s="114">
        <v>54</v>
      </c>
      <c r="M1229" s="114">
        <f>K1229*L1229</f>
        <v>3939408</v>
      </c>
      <c r="N1229" s="114">
        <f>M1229*35%</f>
        <v>1378792.7999999998</v>
      </c>
      <c r="O1229" s="114">
        <f>N1229/M1229*100</f>
        <v>35</v>
      </c>
    </row>
    <row r="1230" spans="1:15" ht="18" customHeight="1" x14ac:dyDescent="0.25">
      <c r="A1230" s="109"/>
      <c r="B1230" s="136"/>
      <c r="C1230" s="109"/>
      <c r="D1230" s="76" t="s">
        <v>628</v>
      </c>
      <c r="E1230" s="63" t="s">
        <v>4</v>
      </c>
      <c r="F1230" s="67"/>
      <c r="G1230" s="74"/>
      <c r="H1230" s="87"/>
      <c r="I1230" s="115"/>
      <c r="J1230" s="109"/>
      <c r="K1230" s="114"/>
      <c r="L1230" s="114"/>
      <c r="M1230" s="114"/>
      <c r="N1230" s="114"/>
      <c r="O1230" s="114"/>
    </row>
    <row r="1231" spans="1:15" ht="15.75" customHeight="1" x14ac:dyDescent="0.25">
      <c r="A1231" s="109"/>
      <c r="B1231" s="136"/>
      <c r="C1231" s="109"/>
      <c r="D1231" s="76" t="s">
        <v>629</v>
      </c>
      <c r="E1231" s="60" t="s">
        <v>6</v>
      </c>
      <c r="F1231" s="54"/>
      <c r="G1231" s="51"/>
      <c r="H1231" s="88"/>
      <c r="I1231" s="115"/>
      <c r="J1231" s="109"/>
      <c r="K1231" s="114"/>
      <c r="L1231" s="114"/>
      <c r="M1231" s="114"/>
      <c r="N1231" s="114"/>
      <c r="O1231" s="114"/>
    </row>
    <row r="1232" spans="1:15" ht="15.75" customHeight="1" x14ac:dyDescent="0.25">
      <c r="A1232" s="109">
        <f>A1229+1</f>
        <v>325</v>
      </c>
      <c r="B1232" s="136" t="s">
        <v>1692</v>
      </c>
      <c r="C1232" s="109">
        <v>4</v>
      </c>
      <c r="D1232" s="76" t="s">
        <v>2266</v>
      </c>
      <c r="E1232" s="63" t="s">
        <v>3</v>
      </c>
      <c r="F1232" s="67"/>
      <c r="G1232" s="74"/>
      <c r="H1232" s="87"/>
      <c r="I1232" s="147"/>
      <c r="J1232" s="109"/>
      <c r="K1232" s="114">
        <v>72952</v>
      </c>
      <c r="L1232" s="114">
        <v>72</v>
      </c>
      <c r="M1232" s="114">
        <f>K1232*L1232</f>
        <v>5252544</v>
      </c>
      <c r="N1232" s="114">
        <f>M1232*35%</f>
        <v>1838390.4</v>
      </c>
      <c r="O1232" s="114">
        <f>N1232/M1232*100</f>
        <v>35</v>
      </c>
    </row>
    <row r="1233" spans="1:15" ht="19.5" customHeight="1" x14ac:dyDescent="0.25">
      <c r="A1233" s="109"/>
      <c r="B1233" s="136"/>
      <c r="C1233" s="109"/>
      <c r="D1233" s="76" t="s">
        <v>630</v>
      </c>
      <c r="E1233" s="63" t="s">
        <v>4</v>
      </c>
      <c r="F1233" s="67"/>
      <c r="G1233" s="74"/>
      <c r="H1233" s="87"/>
      <c r="I1233" s="153"/>
      <c r="J1233" s="109"/>
      <c r="K1233" s="114"/>
      <c r="L1233" s="114"/>
      <c r="M1233" s="114"/>
      <c r="N1233" s="114"/>
      <c r="O1233" s="114"/>
    </row>
    <row r="1234" spans="1:15" ht="17.25" customHeight="1" x14ac:dyDescent="0.25">
      <c r="A1234" s="109"/>
      <c r="B1234" s="136"/>
      <c r="C1234" s="109"/>
      <c r="D1234" s="76" t="s">
        <v>631</v>
      </c>
      <c r="E1234" s="63" t="s">
        <v>6</v>
      </c>
      <c r="F1234" s="67"/>
      <c r="G1234" s="58"/>
      <c r="H1234" s="87"/>
      <c r="I1234" s="153"/>
      <c r="J1234" s="109"/>
      <c r="K1234" s="114"/>
      <c r="L1234" s="114"/>
      <c r="M1234" s="114"/>
      <c r="N1234" s="114"/>
      <c r="O1234" s="114"/>
    </row>
    <row r="1235" spans="1:15" ht="19.5" customHeight="1" x14ac:dyDescent="0.25">
      <c r="A1235" s="109"/>
      <c r="B1235" s="136"/>
      <c r="C1235" s="109"/>
      <c r="D1235" s="76" t="s">
        <v>632</v>
      </c>
      <c r="E1235" s="60" t="s">
        <v>6</v>
      </c>
      <c r="F1235" s="54"/>
      <c r="G1235" s="51"/>
      <c r="H1235" s="88"/>
      <c r="I1235" s="157"/>
      <c r="J1235" s="109"/>
      <c r="K1235" s="114"/>
      <c r="L1235" s="114"/>
      <c r="M1235" s="114"/>
      <c r="N1235" s="114"/>
      <c r="O1235" s="114"/>
    </row>
    <row r="1236" spans="1:15" ht="28.5" customHeight="1" x14ac:dyDescent="0.25">
      <c r="A1236" s="109">
        <f>A1232+1</f>
        <v>326</v>
      </c>
      <c r="B1236" s="136" t="s">
        <v>1693</v>
      </c>
      <c r="C1236" s="109">
        <v>3</v>
      </c>
      <c r="D1236" s="76" t="s">
        <v>2267</v>
      </c>
      <c r="E1236" s="63" t="s">
        <v>4</v>
      </c>
      <c r="F1236" s="67"/>
      <c r="G1236" s="74"/>
      <c r="H1236" s="87"/>
      <c r="I1236" s="115"/>
      <c r="J1236" s="109"/>
      <c r="K1236" s="114">
        <v>72952</v>
      </c>
      <c r="L1236" s="114">
        <v>54</v>
      </c>
      <c r="M1236" s="114">
        <f>K1236*L1236</f>
        <v>3939408</v>
      </c>
      <c r="N1236" s="114">
        <f>M1236*35%</f>
        <v>1378792.7999999998</v>
      </c>
      <c r="O1236" s="114">
        <f>N1236/M1236*100</f>
        <v>35</v>
      </c>
    </row>
    <row r="1237" spans="1:15" ht="33" customHeight="1" x14ac:dyDescent="0.25">
      <c r="A1237" s="109"/>
      <c r="B1237" s="136"/>
      <c r="C1237" s="109"/>
      <c r="D1237" s="76" t="s">
        <v>633</v>
      </c>
      <c r="E1237" s="63" t="s">
        <v>3</v>
      </c>
      <c r="F1237" s="67"/>
      <c r="G1237" s="74"/>
      <c r="H1237" s="87"/>
      <c r="I1237" s="115"/>
      <c r="J1237" s="109"/>
      <c r="K1237" s="114"/>
      <c r="L1237" s="114"/>
      <c r="M1237" s="114"/>
      <c r="N1237" s="114"/>
      <c r="O1237" s="114"/>
    </row>
    <row r="1238" spans="1:15" ht="29.25" customHeight="1" x14ac:dyDescent="0.25">
      <c r="A1238" s="109"/>
      <c r="B1238" s="136"/>
      <c r="C1238" s="109"/>
      <c r="D1238" s="76" t="s">
        <v>634</v>
      </c>
      <c r="E1238" s="60" t="s">
        <v>6</v>
      </c>
      <c r="F1238" s="54"/>
      <c r="G1238" s="51"/>
      <c r="H1238" s="88"/>
      <c r="I1238" s="115"/>
      <c r="J1238" s="109"/>
      <c r="K1238" s="114"/>
      <c r="L1238" s="114"/>
      <c r="M1238" s="114"/>
      <c r="N1238" s="114"/>
      <c r="O1238" s="114"/>
    </row>
    <row r="1239" spans="1:15" ht="30.75" customHeight="1" x14ac:dyDescent="0.25">
      <c r="A1239" s="109">
        <f>A1236+1</f>
        <v>327</v>
      </c>
      <c r="B1239" s="136" t="s">
        <v>1694</v>
      </c>
      <c r="C1239" s="109">
        <v>3</v>
      </c>
      <c r="D1239" s="76" t="s">
        <v>2268</v>
      </c>
      <c r="E1239" s="63" t="s">
        <v>3</v>
      </c>
      <c r="F1239" s="67"/>
      <c r="G1239" s="74"/>
      <c r="H1239" s="87"/>
      <c r="I1239" s="115"/>
      <c r="J1239" s="109"/>
      <c r="K1239" s="114">
        <v>72952</v>
      </c>
      <c r="L1239" s="114">
        <v>54</v>
      </c>
      <c r="M1239" s="114">
        <f>K1239*L1239</f>
        <v>3939408</v>
      </c>
      <c r="N1239" s="114">
        <f>M1239*35%</f>
        <v>1378792.7999999998</v>
      </c>
      <c r="O1239" s="114">
        <f>N1239/M1239*100</f>
        <v>35</v>
      </c>
    </row>
    <row r="1240" spans="1:15" ht="20.25" customHeight="1" x14ac:dyDescent="0.25">
      <c r="A1240" s="109"/>
      <c r="B1240" s="136"/>
      <c r="C1240" s="109"/>
      <c r="D1240" s="76" t="s">
        <v>635</v>
      </c>
      <c r="E1240" s="63" t="s">
        <v>4</v>
      </c>
      <c r="F1240" s="67"/>
      <c r="G1240" s="74"/>
      <c r="H1240" s="87"/>
      <c r="I1240" s="115"/>
      <c r="J1240" s="109"/>
      <c r="K1240" s="114"/>
      <c r="L1240" s="114"/>
      <c r="M1240" s="114"/>
      <c r="N1240" s="114"/>
      <c r="O1240" s="114"/>
    </row>
    <row r="1241" spans="1:15" ht="15" customHeight="1" x14ac:dyDescent="0.25">
      <c r="A1241" s="109"/>
      <c r="B1241" s="136"/>
      <c r="C1241" s="109"/>
      <c r="D1241" s="76" t="s">
        <v>636</v>
      </c>
      <c r="E1241" s="60" t="s">
        <v>5</v>
      </c>
      <c r="F1241" s="54"/>
      <c r="G1241" s="51"/>
      <c r="H1241" s="88"/>
      <c r="I1241" s="115"/>
      <c r="J1241" s="109"/>
      <c r="K1241" s="114"/>
      <c r="L1241" s="114"/>
      <c r="M1241" s="114"/>
      <c r="N1241" s="114"/>
      <c r="O1241" s="114"/>
    </row>
    <row r="1242" spans="1:15" ht="16.5" customHeight="1" x14ac:dyDescent="0.25">
      <c r="A1242" s="109">
        <f>A1239+1</f>
        <v>328</v>
      </c>
      <c r="B1242" s="136" t="s">
        <v>1695</v>
      </c>
      <c r="C1242" s="109">
        <v>3</v>
      </c>
      <c r="D1242" s="76" t="s">
        <v>2269</v>
      </c>
      <c r="E1242" s="63" t="s">
        <v>4</v>
      </c>
      <c r="F1242" s="67"/>
      <c r="G1242" s="74"/>
      <c r="H1242" s="87"/>
      <c r="I1242" s="115"/>
      <c r="J1242" s="109"/>
      <c r="K1242" s="114">
        <v>72952</v>
      </c>
      <c r="L1242" s="114">
        <v>54</v>
      </c>
      <c r="M1242" s="114">
        <f>K1242*L1242</f>
        <v>3939408</v>
      </c>
      <c r="N1242" s="114">
        <f>M1242*35%</f>
        <v>1378792.7999999998</v>
      </c>
      <c r="O1242" s="114">
        <f>N1242/M1242*100</f>
        <v>35</v>
      </c>
    </row>
    <row r="1243" spans="1:15" ht="18" customHeight="1" x14ac:dyDescent="0.25">
      <c r="A1243" s="109"/>
      <c r="B1243" s="136"/>
      <c r="C1243" s="109"/>
      <c r="D1243" s="76" t="s">
        <v>637</v>
      </c>
      <c r="E1243" s="63" t="s">
        <v>3</v>
      </c>
      <c r="F1243" s="67"/>
      <c r="G1243" s="74"/>
      <c r="H1243" s="87"/>
      <c r="I1243" s="115"/>
      <c r="J1243" s="109"/>
      <c r="K1243" s="114"/>
      <c r="L1243" s="114"/>
      <c r="M1243" s="114"/>
      <c r="N1243" s="114"/>
      <c r="O1243" s="114"/>
    </row>
    <row r="1244" spans="1:15" ht="16.5" customHeight="1" x14ac:dyDescent="0.25">
      <c r="A1244" s="109"/>
      <c r="B1244" s="136"/>
      <c r="C1244" s="109"/>
      <c r="D1244" s="76" t="s">
        <v>638</v>
      </c>
      <c r="E1244" s="60" t="s">
        <v>6</v>
      </c>
      <c r="F1244" s="54"/>
      <c r="G1244" s="51"/>
      <c r="H1244" s="88"/>
      <c r="I1244" s="115"/>
      <c r="J1244" s="109"/>
      <c r="K1244" s="114"/>
      <c r="L1244" s="114"/>
      <c r="M1244" s="114"/>
      <c r="N1244" s="114"/>
      <c r="O1244" s="114"/>
    </row>
    <row r="1245" spans="1:15" ht="27.75" customHeight="1" x14ac:dyDescent="0.25">
      <c r="A1245" s="109">
        <f>A1242+1</f>
        <v>329</v>
      </c>
      <c r="B1245" s="136" t="s">
        <v>1696</v>
      </c>
      <c r="C1245" s="109">
        <v>4</v>
      </c>
      <c r="D1245" s="76" t="s">
        <v>2270</v>
      </c>
      <c r="E1245" s="63" t="s">
        <v>3</v>
      </c>
      <c r="F1245" s="67"/>
      <c r="G1245" s="74"/>
      <c r="H1245" s="87"/>
      <c r="I1245" s="115"/>
      <c r="J1245" s="109"/>
      <c r="K1245" s="114">
        <v>72952</v>
      </c>
      <c r="L1245" s="114">
        <v>72</v>
      </c>
      <c r="M1245" s="114">
        <f>K1245*L1245</f>
        <v>5252544</v>
      </c>
      <c r="N1245" s="114">
        <f>M1245*35%</f>
        <v>1838390.4</v>
      </c>
      <c r="O1245" s="114">
        <f>N1245/M1245*100</f>
        <v>35</v>
      </c>
    </row>
    <row r="1246" spans="1:15" ht="15.75" customHeight="1" x14ac:dyDescent="0.25">
      <c r="A1246" s="109"/>
      <c r="B1246" s="136"/>
      <c r="C1246" s="109"/>
      <c r="D1246" s="76" t="s">
        <v>639</v>
      </c>
      <c r="E1246" s="63" t="s">
        <v>4</v>
      </c>
      <c r="F1246" s="67"/>
      <c r="G1246" s="74"/>
      <c r="H1246" s="87"/>
      <c r="I1246" s="115"/>
      <c r="J1246" s="109"/>
      <c r="K1246" s="114"/>
      <c r="L1246" s="114"/>
      <c r="M1246" s="114"/>
      <c r="N1246" s="114"/>
      <c r="O1246" s="114"/>
    </row>
    <row r="1247" spans="1:15" ht="18" customHeight="1" x14ac:dyDescent="0.25">
      <c r="A1247" s="109"/>
      <c r="B1247" s="136"/>
      <c r="C1247" s="109"/>
      <c r="D1247" s="76" t="s">
        <v>640</v>
      </c>
      <c r="E1247" s="63" t="s">
        <v>5</v>
      </c>
      <c r="F1247" s="67"/>
      <c r="G1247" s="58"/>
      <c r="H1247" s="87"/>
      <c r="I1247" s="115"/>
      <c r="J1247" s="109"/>
      <c r="K1247" s="114"/>
      <c r="L1247" s="114"/>
      <c r="M1247" s="114"/>
      <c r="N1247" s="114"/>
      <c r="O1247" s="114"/>
    </row>
    <row r="1248" spans="1:15" ht="22.5" customHeight="1" x14ac:dyDescent="0.25">
      <c r="A1248" s="109"/>
      <c r="B1248" s="136"/>
      <c r="C1248" s="109"/>
      <c r="D1248" s="76" t="s">
        <v>641</v>
      </c>
      <c r="E1248" s="60" t="s">
        <v>5</v>
      </c>
      <c r="F1248" s="54"/>
      <c r="G1248" s="51"/>
      <c r="H1248" s="88"/>
      <c r="I1248" s="115"/>
      <c r="J1248" s="109"/>
      <c r="K1248" s="114"/>
      <c r="L1248" s="114"/>
      <c r="M1248" s="114"/>
      <c r="N1248" s="114"/>
      <c r="O1248" s="114"/>
    </row>
    <row r="1249" spans="1:15" ht="18" customHeight="1" x14ac:dyDescent="0.25">
      <c r="A1249" s="109">
        <f>A1245+1</f>
        <v>330</v>
      </c>
      <c r="B1249" s="136" t="s">
        <v>1697</v>
      </c>
      <c r="C1249" s="109">
        <v>3</v>
      </c>
      <c r="D1249" s="76" t="s">
        <v>2271</v>
      </c>
      <c r="E1249" s="63" t="s">
        <v>3</v>
      </c>
      <c r="F1249" s="67"/>
      <c r="G1249" s="74"/>
      <c r="H1249" s="87"/>
      <c r="I1249" s="115"/>
      <c r="J1249" s="109"/>
      <c r="K1249" s="114">
        <v>72952</v>
      </c>
      <c r="L1249" s="114">
        <v>54</v>
      </c>
      <c r="M1249" s="114">
        <f>K1249*L1249</f>
        <v>3939408</v>
      </c>
      <c r="N1249" s="114">
        <f>M1249*35%</f>
        <v>1378792.7999999998</v>
      </c>
      <c r="O1249" s="114">
        <f>N1249/M1249*100</f>
        <v>35</v>
      </c>
    </row>
    <row r="1250" spans="1:15" ht="20.25" customHeight="1" x14ac:dyDescent="0.25">
      <c r="A1250" s="109"/>
      <c r="B1250" s="136"/>
      <c r="C1250" s="109"/>
      <c r="D1250" s="76" t="s">
        <v>645</v>
      </c>
      <c r="E1250" s="63" t="s">
        <v>4</v>
      </c>
      <c r="F1250" s="67"/>
      <c r="G1250" s="74"/>
      <c r="H1250" s="87"/>
      <c r="I1250" s="115"/>
      <c r="J1250" s="109"/>
      <c r="K1250" s="114"/>
      <c r="L1250" s="114"/>
      <c r="M1250" s="114"/>
      <c r="N1250" s="114"/>
      <c r="O1250" s="114"/>
    </row>
    <row r="1251" spans="1:15" ht="22.5" customHeight="1" x14ac:dyDescent="0.25">
      <c r="A1251" s="109"/>
      <c r="B1251" s="136"/>
      <c r="C1251" s="109"/>
      <c r="D1251" s="76" t="s">
        <v>646</v>
      </c>
      <c r="E1251" s="60" t="s">
        <v>5</v>
      </c>
      <c r="F1251" s="54"/>
      <c r="G1251" s="51"/>
      <c r="H1251" s="88"/>
      <c r="I1251" s="115"/>
      <c r="J1251" s="109"/>
      <c r="K1251" s="114"/>
      <c r="L1251" s="114"/>
      <c r="M1251" s="114"/>
      <c r="N1251" s="114"/>
      <c r="O1251" s="114"/>
    </row>
    <row r="1252" spans="1:15" ht="23.25" customHeight="1" x14ac:dyDescent="0.25">
      <c r="A1252" s="109">
        <f xml:space="preserve"> SUM(A1249+1)</f>
        <v>331</v>
      </c>
      <c r="B1252" s="136" t="s">
        <v>1699</v>
      </c>
      <c r="C1252" s="109">
        <v>4</v>
      </c>
      <c r="D1252" s="76" t="s">
        <v>2272</v>
      </c>
      <c r="E1252" s="63" t="s">
        <v>3</v>
      </c>
      <c r="F1252" s="67"/>
      <c r="G1252" s="74"/>
      <c r="H1252" s="87"/>
      <c r="I1252" s="115"/>
      <c r="J1252" s="109"/>
      <c r="K1252" s="114">
        <v>72952</v>
      </c>
      <c r="L1252" s="114">
        <v>72</v>
      </c>
      <c r="M1252" s="114">
        <f>K1252*L1252</f>
        <v>5252544</v>
      </c>
      <c r="N1252" s="114">
        <f>M1252*35%</f>
        <v>1838390.4</v>
      </c>
      <c r="O1252" s="114">
        <f>N1252/M1252*100</f>
        <v>35</v>
      </c>
    </row>
    <row r="1253" spans="1:15" ht="15.75" customHeight="1" x14ac:dyDescent="0.25">
      <c r="A1253" s="109"/>
      <c r="B1253" s="136"/>
      <c r="C1253" s="109"/>
      <c r="D1253" s="76" t="s">
        <v>647</v>
      </c>
      <c r="E1253" s="63" t="s">
        <v>4</v>
      </c>
      <c r="F1253" s="67"/>
      <c r="G1253" s="74"/>
      <c r="H1253" s="87"/>
      <c r="I1253" s="115"/>
      <c r="J1253" s="109"/>
      <c r="K1253" s="114"/>
      <c r="L1253" s="114"/>
      <c r="M1253" s="114"/>
      <c r="N1253" s="114"/>
      <c r="O1253" s="114"/>
    </row>
    <row r="1254" spans="1:15" s="1" customFormat="1" ht="18" customHeight="1" x14ac:dyDescent="0.25">
      <c r="A1254" s="109"/>
      <c r="B1254" s="136"/>
      <c r="C1254" s="109"/>
      <c r="D1254" s="76" t="s">
        <v>648</v>
      </c>
      <c r="E1254" s="60" t="s">
        <v>6</v>
      </c>
      <c r="F1254" s="54"/>
      <c r="G1254" s="51"/>
      <c r="H1254" s="88"/>
      <c r="I1254" s="115"/>
      <c r="J1254" s="109"/>
      <c r="K1254" s="114"/>
      <c r="L1254" s="114"/>
      <c r="M1254" s="114"/>
      <c r="N1254" s="114"/>
      <c r="O1254" s="114"/>
    </row>
    <row r="1255" spans="1:15" ht="28.5" customHeight="1" x14ac:dyDescent="0.25">
      <c r="A1255" s="109"/>
      <c r="B1255" s="136"/>
      <c r="C1255" s="109"/>
      <c r="D1255" s="76" t="s">
        <v>1048</v>
      </c>
      <c r="E1255" s="60" t="s">
        <v>5</v>
      </c>
      <c r="F1255" s="54"/>
      <c r="G1255" s="51"/>
      <c r="H1255" s="88"/>
      <c r="I1255" s="115"/>
      <c r="J1255" s="109"/>
      <c r="K1255" s="114"/>
      <c r="L1255" s="114"/>
      <c r="M1255" s="114"/>
      <c r="N1255" s="114"/>
      <c r="O1255" s="114"/>
    </row>
    <row r="1256" spans="1:15" ht="21" customHeight="1" x14ac:dyDescent="0.25">
      <c r="A1256" s="109">
        <f>A1252+1</f>
        <v>332</v>
      </c>
      <c r="B1256" s="136" t="s">
        <v>1700</v>
      </c>
      <c r="C1256" s="109">
        <v>3</v>
      </c>
      <c r="D1256" s="76" t="s">
        <v>2273</v>
      </c>
      <c r="E1256" s="63" t="s">
        <v>4</v>
      </c>
      <c r="F1256" s="67"/>
      <c r="G1256" s="74"/>
      <c r="H1256" s="87"/>
      <c r="I1256" s="115"/>
      <c r="J1256" s="109"/>
      <c r="K1256" s="114">
        <v>72952</v>
      </c>
      <c r="L1256" s="114">
        <v>54</v>
      </c>
      <c r="M1256" s="114">
        <f>K1256*L1256</f>
        <v>3939408</v>
      </c>
      <c r="N1256" s="114">
        <f>M1256*35%</f>
        <v>1378792.7999999998</v>
      </c>
      <c r="O1256" s="114">
        <f>N1256/M1256*100</f>
        <v>35</v>
      </c>
    </row>
    <row r="1257" spans="1:15" ht="29.1" customHeight="1" x14ac:dyDescent="0.25">
      <c r="A1257" s="109"/>
      <c r="B1257" s="136"/>
      <c r="C1257" s="109"/>
      <c r="D1257" s="76" t="s">
        <v>649</v>
      </c>
      <c r="E1257" s="63" t="s">
        <v>3</v>
      </c>
      <c r="F1257" s="67"/>
      <c r="G1257" s="74"/>
      <c r="H1257" s="87"/>
      <c r="I1257" s="115"/>
      <c r="J1257" s="109"/>
      <c r="K1257" s="114"/>
      <c r="L1257" s="114"/>
      <c r="M1257" s="114"/>
      <c r="N1257" s="114"/>
      <c r="O1257" s="114"/>
    </row>
    <row r="1258" spans="1:15" ht="30.75" customHeight="1" x14ac:dyDescent="0.25">
      <c r="A1258" s="109"/>
      <c r="B1258" s="136"/>
      <c r="C1258" s="109"/>
      <c r="D1258" s="76" t="s">
        <v>650</v>
      </c>
      <c r="E1258" s="60" t="s">
        <v>5</v>
      </c>
      <c r="F1258" s="54"/>
      <c r="G1258" s="51"/>
      <c r="H1258" s="88"/>
      <c r="I1258" s="115"/>
      <c r="J1258" s="109"/>
      <c r="K1258" s="114"/>
      <c r="L1258" s="114"/>
      <c r="M1258" s="114"/>
      <c r="N1258" s="114"/>
      <c r="O1258" s="114"/>
    </row>
    <row r="1259" spans="1:15" ht="33" customHeight="1" x14ac:dyDescent="0.25">
      <c r="A1259" s="109">
        <f>A1256+1</f>
        <v>333</v>
      </c>
      <c r="B1259" s="136" t="s">
        <v>1701</v>
      </c>
      <c r="C1259" s="109">
        <v>3</v>
      </c>
      <c r="D1259" s="76" t="s">
        <v>2274</v>
      </c>
      <c r="E1259" s="63" t="s">
        <v>7</v>
      </c>
      <c r="F1259" s="67"/>
      <c r="G1259" s="74"/>
      <c r="H1259" s="87"/>
      <c r="I1259" s="115"/>
      <c r="J1259" s="109"/>
      <c r="K1259" s="114">
        <v>72952</v>
      </c>
      <c r="L1259" s="114">
        <v>54</v>
      </c>
      <c r="M1259" s="114">
        <f>K1259*L1259</f>
        <v>3939408</v>
      </c>
      <c r="N1259" s="114">
        <f>M1259*35%</f>
        <v>1378792.7999999998</v>
      </c>
      <c r="O1259" s="114">
        <f>N1259/M1259*100</f>
        <v>35</v>
      </c>
    </row>
    <row r="1260" spans="1:15" ht="21.75" customHeight="1" x14ac:dyDescent="0.25">
      <c r="A1260" s="109"/>
      <c r="B1260" s="136"/>
      <c r="C1260" s="109"/>
      <c r="D1260" s="76" t="s">
        <v>284</v>
      </c>
      <c r="E1260" s="63" t="s">
        <v>5</v>
      </c>
      <c r="F1260" s="67"/>
      <c r="G1260" s="58"/>
      <c r="H1260" s="87"/>
      <c r="I1260" s="115"/>
      <c r="J1260" s="109"/>
      <c r="K1260" s="114"/>
      <c r="L1260" s="114"/>
      <c r="M1260" s="114"/>
      <c r="N1260" s="114"/>
      <c r="O1260" s="114"/>
    </row>
    <row r="1261" spans="1:15" ht="18" customHeight="1" x14ac:dyDescent="0.25">
      <c r="A1261" s="109"/>
      <c r="B1261" s="136"/>
      <c r="C1261" s="109"/>
      <c r="D1261" s="76" t="s">
        <v>651</v>
      </c>
      <c r="E1261" s="60" t="s">
        <v>5</v>
      </c>
      <c r="F1261" s="54"/>
      <c r="G1261" s="51"/>
      <c r="H1261" s="88"/>
      <c r="I1261" s="115"/>
      <c r="J1261" s="109"/>
      <c r="K1261" s="114"/>
      <c r="L1261" s="114"/>
      <c r="M1261" s="114"/>
      <c r="N1261" s="114"/>
      <c r="O1261" s="114"/>
    </row>
    <row r="1262" spans="1:15" ht="13.5" customHeight="1" x14ac:dyDescent="0.25">
      <c r="A1262" s="109">
        <f>A1259+1</f>
        <v>334</v>
      </c>
      <c r="B1262" s="136" t="s">
        <v>1702</v>
      </c>
      <c r="C1262" s="109">
        <v>4</v>
      </c>
      <c r="D1262" s="76" t="s">
        <v>2275</v>
      </c>
      <c r="E1262" s="63" t="s">
        <v>3</v>
      </c>
      <c r="F1262" s="67"/>
      <c r="G1262" s="74"/>
      <c r="H1262" s="87"/>
      <c r="I1262" s="115"/>
      <c r="J1262" s="109"/>
      <c r="K1262" s="114">
        <v>72952</v>
      </c>
      <c r="L1262" s="114">
        <v>72</v>
      </c>
      <c r="M1262" s="114">
        <f>K1262*L1262</f>
        <v>5252544</v>
      </c>
      <c r="N1262" s="114">
        <f>M1262*35%</f>
        <v>1838390.4</v>
      </c>
      <c r="O1262" s="114">
        <v>35</v>
      </c>
    </row>
    <row r="1263" spans="1:15" ht="15" customHeight="1" x14ac:dyDescent="0.25">
      <c r="A1263" s="109"/>
      <c r="B1263" s="136"/>
      <c r="C1263" s="109"/>
      <c r="D1263" s="76" t="s">
        <v>652</v>
      </c>
      <c r="E1263" s="63" t="s">
        <v>4</v>
      </c>
      <c r="F1263" s="67"/>
      <c r="G1263" s="74"/>
      <c r="H1263" s="87"/>
      <c r="I1263" s="115"/>
      <c r="J1263" s="109"/>
      <c r="K1263" s="114"/>
      <c r="L1263" s="114"/>
      <c r="M1263" s="114"/>
      <c r="N1263" s="114"/>
      <c r="O1263" s="114"/>
    </row>
    <row r="1264" spans="1:15" ht="17.25" customHeight="1" x14ac:dyDescent="0.25">
      <c r="A1264" s="109"/>
      <c r="B1264" s="136"/>
      <c r="C1264" s="109"/>
      <c r="D1264" s="76" t="s">
        <v>653</v>
      </c>
      <c r="E1264" s="63" t="s">
        <v>6</v>
      </c>
      <c r="F1264" s="67"/>
      <c r="G1264" s="58"/>
      <c r="H1264" s="87"/>
      <c r="I1264" s="115"/>
      <c r="J1264" s="109"/>
      <c r="K1264" s="114"/>
      <c r="L1264" s="114"/>
      <c r="M1264" s="114"/>
      <c r="N1264" s="114"/>
      <c r="O1264" s="114"/>
    </row>
    <row r="1265" spans="1:15" ht="18" customHeight="1" x14ac:dyDescent="0.25">
      <c r="A1265" s="109"/>
      <c r="B1265" s="136"/>
      <c r="C1265" s="109"/>
      <c r="D1265" s="76" t="s">
        <v>654</v>
      </c>
      <c r="E1265" s="60" t="s">
        <v>6</v>
      </c>
      <c r="F1265" s="54"/>
      <c r="G1265" s="51"/>
      <c r="H1265" s="88"/>
      <c r="I1265" s="115"/>
      <c r="J1265" s="109"/>
      <c r="K1265" s="114"/>
      <c r="L1265" s="114"/>
      <c r="M1265" s="114"/>
      <c r="N1265" s="114"/>
      <c r="O1265" s="114"/>
    </row>
    <row r="1266" spans="1:15" ht="18" customHeight="1" x14ac:dyDescent="0.25">
      <c r="A1266" s="109">
        <f>A1262+1</f>
        <v>335</v>
      </c>
      <c r="B1266" s="136" t="s">
        <v>1703</v>
      </c>
      <c r="C1266" s="109">
        <v>3</v>
      </c>
      <c r="D1266" s="76" t="s">
        <v>2276</v>
      </c>
      <c r="E1266" s="63" t="s">
        <v>7</v>
      </c>
      <c r="F1266" s="67"/>
      <c r="G1266" s="74"/>
      <c r="H1266" s="87"/>
      <c r="I1266" s="115"/>
      <c r="J1266" s="109"/>
      <c r="K1266" s="114">
        <v>72952</v>
      </c>
      <c r="L1266" s="114">
        <v>54</v>
      </c>
      <c r="M1266" s="114">
        <f>K1266*L1266</f>
        <v>3939408</v>
      </c>
      <c r="N1266" s="114">
        <f>M1266*35%</f>
        <v>1378792.7999999998</v>
      </c>
      <c r="O1266" s="114">
        <f>N1266/M1266*100</f>
        <v>35</v>
      </c>
    </row>
    <row r="1267" spans="1:15" ht="18" customHeight="1" x14ac:dyDescent="0.25">
      <c r="A1267" s="109"/>
      <c r="B1267" s="136"/>
      <c r="C1267" s="109"/>
      <c r="D1267" s="76" t="s">
        <v>655</v>
      </c>
      <c r="E1267" s="63" t="s">
        <v>6</v>
      </c>
      <c r="F1267" s="67"/>
      <c r="G1267" s="58"/>
      <c r="H1267" s="87"/>
      <c r="I1267" s="115"/>
      <c r="J1267" s="109"/>
      <c r="K1267" s="114"/>
      <c r="L1267" s="114"/>
      <c r="M1267" s="114"/>
      <c r="N1267" s="114"/>
      <c r="O1267" s="114"/>
    </row>
    <row r="1268" spans="1:15" ht="19.5" customHeight="1" x14ac:dyDescent="0.25">
      <c r="A1268" s="109"/>
      <c r="B1268" s="136"/>
      <c r="C1268" s="109"/>
      <c r="D1268" s="76" t="s">
        <v>656</v>
      </c>
      <c r="E1268" s="60" t="s">
        <v>6</v>
      </c>
      <c r="F1268" s="54"/>
      <c r="G1268" s="51"/>
      <c r="H1268" s="88"/>
      <c r="I1268" s="115"/>
      <c r="J1268" s="109"/>
      <c r="K1268" s="114"/>
      <c r="L1268" s="114"/>
      <c r="M1268" s="114"/>
      <c r="N1268" s="114"/>
      <c r="O1268" s="114"/>
    </row>
    <row r="1269" spans="1:15" ht="20.25" customHeight="1" x14ac:dyDescent="0.25">
      <c r="A1269" s="109">
        <f>A1266+1</f>
        <v>336</v>
      </c>
      <c r="B1269" s="136" t="s">
        <v>1704</v>
      </c>
      <c r="C1269" s="109">
        <v>3</v>
      </c>
      <c r="D1269" s="76" t="s">
        <v>2277</v>
      </c>
      <c r="E1269" s="63" t="s">
        <v>3</v>
      </c>
      <c r="F1269" s="67"/>
      <c r="G1269" s="74"/>
      <c r="H1269" s="87"/>
      <c r="I1269" s="115"/>
      <c r="J1269" s="109"/>
      <c r="K1269" s="114">
        <v>72952</v>
      </c>
      <c r="L1269" s="114">
        <v>54</v>
      </c>
      <c r="M1269" s="114">
        <f>K1269*L1269</f>
        <v>3939408</v>
      </c>
      <c r="N1269" s="114">
        <f>M1269*35%</f>
        <v>1378792.7999999998</v>
      </c>
      <c r="O1269" s="114">
        <f>N1269/M1269*100</f>
        <v>35</v>
      </c>
    </row>
    <row r="1270" spans="1:15" ht="20.25" customHeight="1" x14ac:dyDescent="0.25">
      <c r="A1270" s="109"/>
      <c r="B1270" s="136"/>
      <c r="C1270" s="109"/>
      <c r="D1270" s="76" t="s">
        <v>657</v>
      </c>
      <c r="E1270" s="63" t="s">
        <v>4</v>
      </c>
      <c r="F1270" s="67"/>
      <c r="G1270" s="74"/>
      <c r="H1270" s="87"/>
      <c r="I1270" s="115"/>
      <c r="J1270" s="109"/>
      <c r="K1270" s="114"/>
      <c r="L1270" s="114"/>
      <c r="M1270" s="114"/>
      <c r="N1270" s="114"/>
      <c r="O1270" s="114"/>
    </row>
    <row r="1271" spans="1:15" ht="21.75" customHeight="1" x14ac:dyDescent="0.25">
      <c r="A1271" s="109"/>
      <c r="B1271" s="136"/>
      <c r="C1271" s="109"/>
      <c r="D1271" s="76" t="s">
        <v>658</v>
      </c>
      <c r="E1271" s="60" t="s">
        <v>6</v>
      </c>
      <c r="F1271" s="54"/>
      <c r="G1271" s="51"/>
      <c r="H1271" s="88"/>
      <c r="I1271" s="115"/>
      <c r="J1271" s="109"/>
      <c r="K1271" s="114"/>
      <c r="L1271" s="114"/>
      <c r="M1271" s="114"/>
      <c r="N1271" s="114"/>
      <c r="O1271" s="114"/>
    </row>
    <row r="1272" spans="1:15" ht="21.75" customHeight="1" x14ac:dyDescent="0.25">
      <c r="A1272" s="109">
        <f>A1269+1</f>
        <v>337</v>
      </c>
      <c r="B1272" s="136" t="s">
        <v>1705</v>
      </c>
      <c r="C1272" s="109">
        <v>2</v>
      </c>
      <c r="D1272" s="76" t="s">
        <v>2278</v>
      </c>
      <c r="E1272" s="63" t="s">
        <v>7</v>
      </c>
      <c r="F1272" s="67"/>
      <c r="G1272" s="74"/>
      <c r="H1272" s="87"/>
      <c r="I1272" s="115"/>
      <c r="J1272" s="109"/>
      <c r="K1272" s="114">
        <v>72952</v>
      </c>
      <c r="L1272" s="114">
        <v>42</v>
      </c>
      <c r="M1272" s="114">
        <f>K1272*L1272</f>
        <v>3063984</v>
      </c>
      <c r="N1272" s="114">
        <f>M1272*35%</f>
        <v>1072394.3999999999</v>
      </c>
      <c r="O1272" s="114">
        <f>N1272/M1272*100</f>
        <v>35</v>
      </c>
    </row>
    <row r="1273" spans="1:15" ht="15" customHeight="1" x14ac:dyDescent="0.25">
      <c r="A1273" s="109"/>
      <c r="B1273" s="136"/>
      <c r="C1273" s="109"/>
      <c r="D1273" s="76" t="s">
        <v>659</v>
      </c>
      <c r="E1273" s="60" t="s">
        <v>5</v>
      </c>
      <c r="F1273" s="54"/>
      <c r="G1273" s="51"/>
      <c r="H1273" s="88"/>
      <c r="I1273" s="115"/>
      <c r="J1273" s="109"/>
      <c r="K1273" s="114"/>
      <c r="L1273" s="114"/>
      <c r="M1273" s="114"/>
      <c r="N1273" s="114"/>
      <c r="O1273" s="114"/>
    </row>
    <row r="1274" spans="1:15" ht="18" customHeight="1" x14ac:dyDescent="0.25">
      <c r="A1274" s="109">
        <f>A1272+1</f>
        <v>338</v>
      </c>
      <c r="B1274" s="136" t="s">
        <v>1706</v>
      </c>
      <c r="C1274" s="109">
        <v>2</v>
      </c>
      <c r="D1274" s="76" t="s">
        <v>2279</v>
      </c>
      <c r="E1274" s="63" t="s">
        <v>7</v>
      </c>
      <c r="F1274" s="67"/>
      <c r="G1274" s="18"/>
      <c r="H1274" s="64"/>
      <c r="I1274" s="115"/>
      <c r="J1274" s="109"/>
      <c r="K1274" s="114">
        <v>72952</v>
      </c>
      <c r="L1274" s="114">
        <v>42</v>
      </c>
      <c r="M1274" s="114">
        <f>K1274*L1274</f>
        <v>3063984</v>
      </c>
      <c r="N1274" s="114">
        <f>M1274*35%</f>
        <v>1072394.3999999999</v>
      </c>
      <c r="O1274" s="114">
        <f>N1274/M1274*100</f>
        <v>35</v>
      </c>
    </row>
    <row r="1275" spans="1:15" ht="27.75" customHeight="1" x14ac:dyDescent="0.25">
      <c r="A1275" s="109"/>
      <c r="B1275" s="136"/>
      <c r="C1275" s="109"/>
      <c r="D1275" s="76" t="s">
        <v>660</v>
      </c>
      <c r="E1275" s="60" t="s">
        <v>5</v>
      </c>
      <c r="F1275" s="54"/>
      <c r="G1275" s="13"/>
      <c r="H1275" s="65"/>
      <c r="I1275" s="115"/>
      <c r="J1275" s="109"/>
      <c r="K1275" s="114"/>
      <c r="L1275" s="114"/>
      <c r="M1275" s="114"/>
      <c r="N1275" s="114"/>
      <c r="O1275" s="114"/>
    </row>
    <row r="1276" spans="1:15" ht="32.25" customHeight="1" x14ac:dyDescent="0.25">
      <c r="A1276" s="109">
        <f>A1274+1</f>
        <v>339</v>
      </c>
      <c r="B1276" s="136" t="s">
        <v>1707</v>
      </c>
      <c r="C1276" s="109">
        <v>3</v>
      </c>
      <c r="D1276" s="76" t="s">
        <v>2280</v>
      </c>
      <c r="E1276" s="63" t="s">
        <v>4</v>
      </c>
      <c r="F1276" s="67"/>
      <c r="G1276" s="74"/>
      <c r="H1276" s="87"/>
      <c r="I1276" s="115"/>
      <c r="J1276" s="109"/>
      <c r="K1276" s="114">
        <v>72952</v>
      </c>
      <c r="L1276" s="114">
        <v>54</v>
      </c>
      <c r="M1276" s="114">
        <f>K1276*L1276</f>
        <v>3939408</v>
      </c>
      <c r="N1276" s="114">
        <f>M1276*35%</f>
        <v>1378792.7999999998</v>
      </c>
      <c r="O1276" s="114">
        <f>N1276/M1276*100</f>
        <v>35</v>
      </c>
    </row>
    <row r="1277" spans="1:15" s="1" customFormat="1" ht="33" customHeight="1" x14ac:dyDescent="0.25">
      <c r="A1277" s="109"/>
      <c r="B1277" s="136"/>
      <c r="C1277" s="109"/>
      <c r="D1277" s="76" t="s">
        <v>661</v>
      </c>
      <c r="E1277" s="60" t="s">
        <v>3</v>
      </c>
      <c r="F1277" s="54"/>
      <c r="G1277" s="68"/>
      <c r="H1277" s="88"/>
      <c r="I1277" s="115"/>
      <c r="J1277" s="109"/>
      <c r="K1277" s="114"/>
      <c r="L1277" s="114"/>
      <c r="M1277" s="114"/>
      <c r="N1277" s="114"/>
      <c r="O1277" s="114"/>
    </row>
    <row r="1278" spans="1:15" s="1" customFormat="1" ht="30" customHeight="1" x14ac:dyDescent="0.25">
      <c r="A1278" s="109"/>
      <c r="B1278" s="136"/>
      <c r="C1278" s="109"/>
      <c r="D1278" s="73" t="s">
        <v>998</v>
      </c>
      <c r="E1278" s="51" t="s">
        <v>5</v>
      </c>
      <c r="F1278" s="54"/>
      <c r="G1278" s="51"/>
      <c r="H1278" s="65"/>
      <c r="I1278" s="115"/>
      <c r="J1278" s="109"/>
      <c r="K1278" s="114"/>
      <c r="L1278" s="114"/>
      <c r="M1278" s="114"/>
      <c r="N1278" s="114"/>
      <c r="O1278" s="114"/>
    </row>
    <row r="1279" spans="1:15" ht="30.75" customHeight="1" x14ac:dyDescent="0.25">
      <c r="A1279" s="109">
        <f xml:space="preserve"> SUM(A1276+1)</f>
        <v>340</v>
      </c>
      <c r="B1279" s="136" t="s">
        <v>1708</v>
      </c>
      <c r="C1279" s="109">
        <v>3</v>
      </c>
      <c r="D1279" s="76" t="s">
        <v>2281</v>
      </c>
      <c r="E1279" s="63" t="s">
        <v>4</v>
      </c>
      <c r="F1279" s="67"/>
      <c r="G1279" s="74"/>
      <c r="H1279" s="87"/>
      <c r="I1279" s="115"/>
      <c r="J1279" s="109"/>
      <c r="K1279" s="114">
        <v>72952</v>
      </c>
      <c r="L1279" s="114">
        <v>54</v>
      </c>
      <c r="M1279" s="114">
        <f>K1279*L1279</f>
        <v>3939408</v>
      </c>
      <c r="N1279" s="114">
        <f>M1279*35%</f>
        <v>1378792.7999999998</v>
      </c>
      <c r="O1279" s="114">
        <f>N1279/M1279*100</f>
        <v>35</v>
      </c>
    </row>
    <row r="1280" spans="1:15" ht="29.25" customHeight="1" x14ac:dyDescent="0.25">
      <c r="A1280" s="109"/>
      <c r="B1280" s="136"/>
      <c r="C1280" s="109"/>
      <c r="D1280" s="76" t="s">
        <v>665</v>
      </c>
      <c r="E1280" s="63" t="s">
        <v>3</v>
      </c>
      <c r="F1280" s="67"/>
      <c r="G1280" s="74"/>
      <c r="H1280" s="87"/>
      <c r="I1280" s="115"/>
      <c r="J1280" s="109"/>
      <c r="K1280" s="114"/>
      <c r="L1280" s="114"/>
      <c r="M1280" s="114"/>
      <c r="N1280" s="114"/>
      <c r="O1280" s="114"/>
    </row>
    <row r="1281" spans="1:15" ht="33" customHeight="1" x14ac:dyDescent="0.25">
      <c r="A1281" s="109"/>
      <c r="B1281" s="136"/>
      <c r="C1281" s="109"/>
      <c r="D1281" s="76" t="s">
        <v>666</v>
      </c>
      <c r="E1281" s="60" t="s">
        <v>5</v>
      </c>
      <c r="F1281" s="54"/>
      <c r="G1281" s="51"/>
      <c r="H1281" s="88"/>
      <c r="I1281" s="115"/>
      <c r="J1281" s="109"/>
      <c r="K1281" s="114"/>
      <c r="L1281" s="114"/>
      <c r="M1281" s="114"/>
      <c r="N1281" s="114"/>
      <c r="O1281" s="114"/>
    </row>
    <row r="1282" spans="1:15" ht="33" customHeight="1" x14ac:dyDescent="0.25">
      <c r="A1282" s="109">
        <f>A1279+1</f>
        <v>341</v>
      </c>
      <c r="B1282" s="136" t="s">
        <v>1709</v>
      </c>
      <c r="C1282" s="109">
        <v>3</v>
      </c>
      <c r="D1282" s="76" t="s">
        <v>2282</v>
      </c>
      <c r="E1282" s="63" t="s">
        <v>4</v>
      </c>
      <c r="F1282" s="67"/>
      <c r="G1282" s="74"/>
      <c r="H1282" s="87"/>
      <c r="I1282" s="115"/>
      <c r="J1282" s="109"/>
      <c r="K1282" s="114">
        <v>72952</v>
      </c>
      <c r="L1282" s="114">
        <v>54</v>
      </c>
      <c r="M1282" s="114">
        <f>K1282*L1282</f>
        <v>3939408</v>
      </c>
      <c r="N1282" s="114">
        <f>M1282*35%</f>
        <v>1378792.7999999998</v>
      </c>
      <c r="O1282" s="114">
        <f>N1282/M1282*100</f>
        <v>35</v>
      </c>
    </row>
    <row r="1283" spans="1:15" ht="21.75" customHeight="1" x14ac:dyDescent="0.25">
      <c r="A1283" s="109"/>
      <c r="B1283" s="136"/>
      <c r="C1283" s="109"/>
      <c r="D1283" s="76" t="s">
        <v>667</v>
      </c>
      <c r="E1283" s="63" t="s">
        <v>3</v>
      </c>
      <c r="F1283" s="67"/>
      <c r="G1283" s="74"/>
      <c r="H1283" s="87"/>
      <c r="I1283" s="115"/>
      <c r="J1283" s="109"/>
      <c r="K1283" s="114"/>
      <c r="L1283" s="114"/>
      <c r="M1283" s="114"/>
      <c r="N1283" s="114"/>
      <c r="O1283" s="114"/>
    </row>
    <row r="1284" spans="1:15" ht="33" customHeight="1" x14ac:dyDescent="0.25">
      <c r="A1284" s="109"/>
      <c r="B1284" s="136"/>
      <c r="C1284" s="109"/>
      <c r="D1284" s="76" t="s">
        <v>668</v>
      </c>
      <c r="E1284" s="60" t="s">
        <v>5</v>
      </c>
      <c r="F1284" s="54"/>
      <c r="G1284" s="51"/>
      <c r="H1284" s="88"/>
      <c r="I1284" s="115"/>
      <c r="J1284" s="109"/>
      <c r="K1284" s="114"/>
      <c r="L1284" s="114"/>
      <c r="M1284" s="114"/>
      <c r="N1284" s="114"/>
      <c r="O1284" s="114"/>
    </row>
    <row r="1285" spans="1:15" ht="17.25" customHeight="1" x14ac:dyDescent="0.25">
      <c r="A1285" s="109">
        <f xml:space="preserve"> A1282+1</f>
        <v>342</v>
      </c>
      <c r="B1285" s="136" t="s">
        <v>1710</v>
      </c>
      <c r="C1285" s="109">
        <v>4</v>
      </c>
      <c r="D1285" s="76" t="s">
        <v>2283</v>
      </c>
      <c r="E1285" s="63" t="s">
        <v>4</v>
      </c>
      <c r="F1285" s="67"/>
      <c r="G1285" s="74"/>
      <c r="H1285" s="87"/>
      <c r="I1285" s="115"/>
      <c r="J1285" s="109"/>
      <c r="K1285" s="114">
        <v>72952</v>
      </c>
      <c r="L1285" s="114">
        <v>72</v>
      </c>
      <c r="M1285" s="114">
        <f>K1285*L1285</f>
        <v>5252544</v>
      </c>
      <c r="N1285" s="114">
        <f>M1285*35%</f>
        <v>1838390.4</v>
      </c>
      <c r="O1285" s="114">
        <f>N1285/M1285*100</f>
        <v>35</v>
      </c>
    </row>
    <row r="1286" spans="1:15" ht="15.75" customHeight="1" x14ac:dyDescent="0.25">
      <c r="A1286" s="109"/>
      <c r="B1286" s="136"/>
      <c r="C1286" s="109"/>
      <c r="D1286" s="76" t="s">
        <v>669</v>
      </c>
      <c r="E1286" s="63" t="s">
        <v>3</v>
      </c>
      <c r="F1286" s="67"/>
      <c r="G1286" s="74"/>
      <c r="H1286" s="87"/>
      <c r="I1286" s="115"/>
      <c r="J1286" s="109"/>
      <c r="K1286" s="114"/>
      <c r="L1286" s="114"/>
      <c r="M1286" s="114"/>
      <c r="N1286" s="114"/>
      <c r="O1286" s="114"/>
    </row>
    <row r="1287" spans="1:15" ht="19.5" customHeight="1" x14ac:dyDescent="0.25">
      <c r="A1287" s="109"/>
      <c r="B1287" s="136"/>
      <c r="C1287" s="109"/>
      <c r="D1287" s="76" t="s">
        <v>670</v>
      </c>
      <c r="E1287" s="63" t="s">
        <v>6</v>
      </c>
      <c r="F1287" s="67"/>
      <c r="G1287" s="58"/>
      <c r="H1287" s="87"/>
      <c r="I1287" s="115"/>
      <c r="J1287" s="109"/>
      <c r="K1287" s="114"/>
      <c r="L1287" s="114"/>
      <c r="M1287" s="114"/>
      <c r="N1287" s="114"/>
      <c r="O1287" s="114"/>
    </row>
    <row r="1288" spans="1:15" ht="15.75" customHeight="1" x14ac:dyDescent="0.25">
      <c r="A1288" s="109"/>
      <c r="B1288" s="136"/>
      <c r="C1288" s="109"/>
      <c r="D1288" s="76" t="s">
        <v>671</v>
      </c>
      <c r="E1288" s="60" t="s">
        <v>6</v>
      </c>
      <c r="F1288" s="54"/>
      <c r="G1288" s="51"/>
      <c r="H1288" s="88"/>
      <c r="I1288" s="115"/>
      <c r="J1288" s="109"/>
      <c r="K1288" s="114"/>
      <c r="L1288" s="114"/>
      <c r="M1288" s="114"/>
      <c r="N1288" s="114"/>
      <c r="O1288" s="114"/>
    </row>
    <row r="1289" spans="1:15" ht="20.25" customHeight="1" x14ac:dyDescent="0.25">
      <c r="A1289" s="109">
        <f>A1285+1</f>
        <v>343</v>
      </c>
      <c r="B1289" s="136" t="s">
        <v>1711</v>
      </c>
      <c r="C1289" s="109">
        <v>2</v>
      </c>
      <c r="D1289" s="76" t="s">
        <v>2284</v>
      </c>
      <c r="E1289" s="63" t="s">
        <v>7</v>
      </c>
      <c r="F1289" s="67"/>
      <c r="G1289" s="74"/>
      <c r="H1289" s="87"/>
      <c r="I1289" s="115"/>
      <c r="J1289" s="109"/>
      <c r="K1289" s="114">
        <v>72952</v>
      </c>
      <c r="L1289" s="114">
        <v>42</v>
      </c>
      <c r="M1289" s="114">
        <f>K1289*L1289</f>
        <v>3063984</v>
      </c>
      <c r="N1289" s="114">
        <f>M1289*35%</f>
        <v>1072394.3999999999</v>
      </c>
      <c r="O1289" s="114">
        <f>N1289/M1289*100</f>
        <v>35</v>
      </c>
    </row>
    <row r="1290" spans="1:15" ht="19.5" customHeight="1" x14ac:dyDescent="0.25">
      <c r="A1290" s="109"/>
      <c r="B1290" s="136"/>
      <c r="C1290" s="109"/>
      <c r="D1290" s="76" t="s">
        <v>674</v>
      </c>
      <c r="E1290" s="60" t="s">
        <v>6</v>
      </c>
      <c r="F1290" s="54"/>
      <c r="G1290" s="51"/>
      <c r="H1290" s="88"/>
      <c r="I1290" s="115"/>
      <c r="J1290" s="109"/>
      <c r="K1290" s="114"/>
      <c r="L1290" s="114"/>
      <c r="M1290" s="114"/>
      <c r="N1290" s="114"/>
      <c r="O1290" s="114"/>
    </row>
    <row r="1291" spans="1:15" ht="18.75" customHeight="1" x14ac:dyDescent="0.25">
      <c r="A1291" s="109">
        <f>A1289+1</f>
        <v>344</v>
      </c>
      <c r="B1291" s="136" t="s">
        <v>1712</v>
      </c>
      <c r="C1291" s="109">
        <v>3</v>
      </c>
      <c r="D1291" s="76" t="s">
        <v>2285</v>
      </c>
      <c r="E1291" s="63" t="s">
        <v>3</v>
      </c>
      <c r="F1291" s="67"/>
      <c r="G1291" s="74"/>
      <c r="H1291" s="87"/>
      <c r="I1291" s="115"/>
      <c r="J1291" s="109"/>
      <c r="K1291" s="114">
        <v>72952</v>
      </c>
      <c r="L1291" s="114">
        <v>54</v>
      </c>
      <c r="M1291" s="114">
        <f>K1291*L1291</f>
        <v>3939408</v>
      </c>
      <c r="N1291" s="114">
        <f>M1291*35%</f>
        <v>1378792.7999999998</v>
      </c>
      <c r="O1291" s="114">
        <f>N1291/M1291*100</f>
        <v>35</v>
      </c>
    </row>
    <row r="1292" spans="1:15" ht="21.75" customHeight="1" x14ac:dyDescent="0.25">
      <c r="A1292" s="109"/>
      <c r="B1292" s="136"/>
      <c r="C1292" s="109"/>
      <c r="D1292" s="76" t="s">
        <v>675</v>
      </c>
      <c r="E1292" s="63" t="s">
        <v>4</v>
      </c>
      <c r="F1292" s="67"/>
      <c r="G1292" s="74"/>
      <c r="H1292" s="87"/>
      <c r="I1292" s="115"/>
      <c r="J1292" s="109"/>
      <c r="K1292" s="114"/>
      <c r="L1292" s="114"/>
      <c r="M1292" s="114"/>
      <c r="N1292" s="114"/>
      <c r="O1292" s="114"/>
    </row>
    <row r="1293" spans="1:15" ht="19.5" customHeight="1" x14ac:dyDescent="0.25">
      <c r="A1293" s="109"/>
      <c r="B1293" s="136"/>
      <c r="C1293" s="109"/>
      <c r="D1293" s="76" t="s">
        <v>676</v>
      </c>
      <c r="E1293" s="60" t="s">
        <v>6</v>
      </c>
      <c r="F1293" s="54"/>
      <c r="G1293" s="51"/>
      <c r="H1293" s="88"/>
      <c r="I1293" s="115"/>
      <c r="J1293" s="109"/>
      <c r="K1293" s="114"/>
      <c r="L1293" s="114"/>
      <c r="M1293" s="114"/>
      <c r="N1293" s="114"/>
      <c r="O1293" s="114"/>
    </row>
    <row r="1294" spans="1:15" ht="31.5" customHeight="1" x14ac:dyDescent="0.25">
      <c r="A1294" s="109">
        <f>A1291+1</f>
        <v>345</v>
      </c>
      <c r="B1294" s="136" t="s">
        <v>1713</v>
      </c>
      <c r="C1294" s="109">
        <v>4</v>
      </c>
      <c r="D1294" s="76" t="s">
        <v>2286</v>
      </c>
      <c r="E1294" s="63" t="s">
        <v>4</v>
      </c>
      <c r="F1294" s="67"/>
      <c r="G1294" s="74"/>
      <c r="H1294" s="87"/>
      <c r="I1294" s="115"/>
      <c r="J1294" s="109"/>
      <c r="K1294" s="114">
        <v>72952</v>
      </c>
      <c r="L1294" s="114">
        <v>72</v>
      </c>
      <c r="M1294" s="114">
        <f>K1294*L1294</f>
        <v>5252544</v>
      </c>
      <c r="N1294" s="114">
        <f>M1294*35%</f>
        <v>1838390.4</v>
      </c>
      <c r="O1294" s="114">
        <f>N1294/M1294*100</f>
        <v>35</v>
      </c>
    </row>
    <row r="1295" spans="1:15" ht="32.450000000000003" customHeight="1" x14ac:dyDescent="0.25">
      <c r="A1295" s="109"/>
      <c r="B1295" s="136"/>
      <c r="C1295" s="109"/>
      <c r="D1295" s="76" t="s">
        <v>677</v>
      </c>
      <c r="E1295" s="63" t="s">
        <v>3</v>
      </c>
      <c r="F1295" s="67"/>
      <c r="G1295" s="74"/>
      <c r="H1295" s="87"/>
      <c r="I1295" s="115"/>
      <c r="J1295" s="109"/>
      <c r="K1295" s="114"/>
      <c r="L1295" s="114"/>
      <c r="M1295" s="114"/>
      <c r="N1295" s="114"/>
      <c r="O1295" s="114"/>
    </row>
    <row r="1296" spans="1:15" s="1" customFormat="1" ht="30.75" customHeight="1" x14ac:dyDescent="0.25">
      <c r="A1296" s="109"/>
      <c r="B1296" s="136"/>
      <c r="C1296" s="109"/>
      <c r="D1296" s="76" t="s">
        <v>678</v>
      </c>
      <c r="E1296" s="60" t="s">
        <v>6</v>
      </c>
      <c r="F1296" s="54"/>
      <c r="G1296" s="51"/>
      <c r="H1296" s="88"/>
      <c r="I1296" s="115"/>
      <c r="J1296" s="109"/>
      <c r="K1296" s="114"/>
      <c r="L1296" s="114"/>
      <c r="M1296" s="114"/>
      <c r="N1296" s="114"/>
      <c r="O1296" s="114"/>
    </row>
    <row r="1297" spans="1:15" ht="21" customHeight="1" x14ac:dyDescent="0.25">
      <c r="A1297" s="109"/>
      <c r="B1297" s="136"/>
      <c r="C1297" s="109"/>
      <c r="D1297" s="76" t="s">
        <v>1125</v>
      </c>
      <c r="E1297" s="60" t="s">
        <v>5</v>
      </c>
      <c r="F1297" s="54"/>
      <c r="G1297" s="51"/>
      <c r="H1297" s="88"/>
      <c r="I1297" s="115"/>
      <c r="J1297" s="109"/>
      <c r="K1297" s="114"/>
      <c r="L1297" s="114"/>
      <c r="M1297" s="114"/>
      <c r="N1297" s="114"/>
      <c r="O1297" s="114"/>
    </row>
    <row r="1298" spans="1:15" ht="30.75" customHeight="1" x14ac:dyDescent="0.25">
      <c r="A1298" s="109">
        <f>A1294+1</f>
        <v>346</v>
      </c>
      <c r="B1298" s="136" t="s">
        <v>1714</v>
      </c>
      <c r="C1298" s="109">
        <v>4</v>
      </c>
      <c r="D1298" s="76" t="s">
        <v>2287</v>
      </c>
      <c r="E1298" s="63" t="s">
        <v>3</v>
      </c>
      <c r="F1298" s="67"/>
      <c r="G1298" s="74"/>
      <c r="H1298" s="87"/>
      <c r="I1298" s="115"/>
      <c r="J1298" s="109"/>
      <c r="K1298" s="114">
        <v>72952</v>
      </c>
      <c r="L1298" s="114">
        <v>72</v>
      </c>
      <c r="M1298" s="114">
        <f>K1298*L1298</f>
        <v>5252544</v>
      </c>
      <c r="N1298" s="114">
        <f>M1298*35%</f>
        <v>1838390.4</v>
      </c>
      <c r="O1298" s="114">
        <f>N1298/M1298*100</f>
        <v>35</v>
      </c>
    </row>
    <row r="1299" spans="1:15" ht="32.25" customHeight="1" x14ac:dyDescent="0.25">
      <c r="A1299" s="109"/>
      <c r="B1299" s="136"/>
      <c r="C1299" s="109"/>
      <c r="D1299" s="76" t="s">
        <v>679</v>
      </c>
      <c r="E1299" s="63" t="s">
        <v>4</v>
      </c>
      <c r="F1299" s="67"/>
      <c r="G1299" s="74"/>
      <c r="H1299" s="87"/>
      <c r="I1299" s="115"/>
      <c r="J1299" s="109"/>
      <c r="K1299" s="114"/>
      <c r="L1299" s="114"/>
      <c r="M1299" s="114"/>
      <c r="N1299" s="114"/>
      <c r="O1299" s="114"/>
    </row>
    <row r="1300" spans="1:15" ht="31.5" customHeight="1" x14ac:dyDescent="0.25">
      <c r="A1300" s="109"/>
      <c r="B1300" s="136"/>
      <c r="C1300" s="109"/>
      <c r="D1300" s="76" t="s">
        <v>680</v>
      </c>
      <c r="E1300" s="63" t="s">
        <v>6</v>
      </c>
      <c r="F1300" s="67"/>
      <c r="G1300" s="58"/>
      <c r="H1300" s="87"/>
      <c r="I1300" s="115"/>
      <c r="J1300" s="109"/>
      <c r="K1300" s="114"/>
      <c r="L1300" s="114"/>
      <c r="M1300" s="114"/>
      <c r="N1300" s="114"/>
      <c r="O1300" s="114"/>
    </row>
    <row r="1301" spans="1:15" ht="29.25" customHeight="1" x14ac:dyDescent="0.25">
      <c r="A1301" s="109"/>
      <c r="B1301" s="136"/>
      <c r="C1301" s="109"/>
      <c r="D1301" s="76" t="s">
        <v>681</v>
      </c>
      <c r="E1301" s="60" t="s">
        <v>5</v>
      </c>
      <c r="F1301" s="54"/>
      <c r="G1301" s="51"/>
      <c r="H1301" s="88"/>
      <c r="I1301" s="115"/>
      <c r="J1301" s="109"/>
      <c r="K1301" s="114"/>
      <c r="L1301" s="114"/>
      <c r="M1301" s="114"/>
      <c r="N1301" s="114"/>
      <c r="O1301" s="114"/>
    </row>
    <row r="1302" spans="1:15" ht="18" customHeight="1" x14ac:dyDescent="0.25">
      <c r="A1302" s="109">
        <f>A1298+1</f>
        <v>347</v>
      </c>
      <c r="B1302" s="136" t="s">
        <v>1715</v>
      </c>
      <c r="C1302" s="109">
        <v>3</v>
      </c>
      <c r="D1302" s="76" t="s">
        <v>2288</v>
      </c>
      <c r="E1302" s="63" t="s">
        <v>3</v>
      </c>
      <c r="F1302" s="67"/>
      <c r="G1302" s="74"/>
      <c r="H1302" s="87"/>
      <c r="I1302" s="115"/>
      <c r="J1302" s="109"/>
      <c r="K1302" s="114">
        <v>72952</v>
      </c>
      <c r="L1302" s="114">
        <v>54</v>
      </c>
      <c r="M1302" s="114">
        <f>K1302*L1302</f>
        <v>3939408</v>
      </c>
      <c r="N1302" s="114">
        <f>M1302*35%</f>
        <v>1378792.7999999998</v>
      </c>
      <c r="O1302" s="114">
        <f>N1302/M1302*100</f>
        <v>35</v>
      </c>
    </row>
    <row r="1303" spans="1:15" ht="30.75" customHeight="1" x14ac:dyDescent="0.25">
      <c r="A1303" s="109"/>
      <c r="B1303" s="136"/>
      <c r="C1303" s="109"/>
      <c r="D1303" s="76" t="s">
        <v>682</v>
      </c>
      <c r="E1303" s="63" t="s">
        <v>4</v>
      </c>
      <c r="F1303" s="67"/>
      <c r="G1303" s="74"/>
      <c r="H1303" s="87"/>
      <c r="I1303" s="115"/>
      <c r="J1303" s="109"/>
      <c r="K1303" s="114"/>
      <c r="L1303" s="114"/>
      <c r="M1303" s="114"/>
      <c r="N1303" s="114"/>
      <c r="O1303" s="114"/>
    </row>
    <row r="1304" spans="1:15" ht="30.75" customHeight="1" x14ac:dyDescent="0.25">
      <c r="A1304" s="109"/>
      <c r="B1304" s="136"/>
      <c r="C1304" s="109"/>
      <c r="D1304" s="76" t="s">
        <v>683</v>
      </c>
      <c r="E1304" s="60" t="s">
        <v>5</v>
      </c>
      <c r="F1304" s="54"/>
      <c r="G1304" s="51"/>
      <c r="H1304" s="88"/>
      <c r="I1304" s="115"/>
      <c r="J1304" s="109"/>
      <c r="K1304" s="114"/>
      <c r="L1304" s="114"/>
      <c r="M1304" s="114"/>
      <c r="N1304" s="114"/>
      <c r="O1304" s="114"/>
    </row>
    <row r="1305" spans="1:15" ht="18.75" customHeight="1" x14ac:dyDescent="0.25">
      <c r="A1305" s="109">
        <f>A1302+1</f>
        <v>348</v>
      </c>
      <c r="B1305" s="136" t="s">
        <v>1716</v>
      </c>
      <c r="C1305" s="109">
        <v>4</v>
      </c>
      <c r="D1305" s="76" t="s">
        <v>2289</v>
      </c>
      <c r="E1305" s="58" t="s">
        <v>3</v>
      </c>
      <c r="F1305" s="67"/>
      <c r="G1305" s="74"/>
      <c r="H1305" s="64"/>
      <c r="I1305" s="115"/>
      <c r="J1305" s="109"/>
      <c r="K1305" s="114">
        <v>72952</v>
      </c>
      <c r="L1305" s="114">
        <v>72</v>
      </c>
      <c r="M1305" s="114">
        <f>K1305*L1305</f>
        <v>5252544</v>
      </c>
      <c r="N1305" s="114">
        <f>M1305*35%</f>
        <v>1838390.4</v>
      </c>
      <c r="O1305" s="114">
        <f>N1305/M1305*100</f>
        <v>35</v>
      </c>
    </row>
    <row r="1306" spans="1:15" ht="21" customHeight="1" x14ac:dyDescent="0.25">
      <c r="A1306" s="109"/>
      <c r="B1306" s="136"/>
      <c r="C1306" s="109"/>
      <c r="D1306" s="76" t="s">
        <v>684</v>
      </c>
      <c r="E1306" s="58" t="s">
        <v>4</v>
      </c>
      <c r="F1306" s="67"/>
      <c r="G1306" s="74"/>
      <c r="H1306" s="64"/>
      <c r="I1306" s="115"/>
      <c r="J1306" s="109"/>
      <c r="K1306" s="114"/>
      <c r="L1306" s="114"/>
      <c r="M1306" s="114"/>
      <c r="N1306" s="114"/>
      <c r="O1306" s="114"/>
    </row>
    <row r="1307" spans="1:15" s="1" customFormat="1" ht="18.75" customHeight="1" x14ac:dyDescent="0.25">
      <c r="A1307" s="109"/>
      <c r="B1307" s="136"/>
      <c r="C1307" s="109"/>
      <c r="D1307" s="76" t="s">
        <v>685</v>
      </c>
      <c r="E1307" s="51" t="s">
        <v>5</v>
      </c>
      <c r="F1307" s="54"/>
      <c r="G1307" s="51"/>
      <c r="H1307" s="65"/>
      <c r="I1307" s="115"/>
      <c r="J1307" s="109"/>
      <c r="K1307" s="114"/>
      <c r="L1307" s="114"/>
      <c r="M1307" s="114"/>
      <c r="N1307" s="114"/>
      <c r="O1307" s="114"/>
    </row>
    <row r="1308" spans="1:15" ht="19.5" customHeight="1" x14ac:dyDescent="0.25">
      <c r="A1308" s="109"/>
      <c r="B1308" s="136"/>
      <c r="C1308" s="109"/>
      <c r="D1308" s="76" t="s">
        <v>908</v>
      </c>
      <c r="E1308" s="51" t="s">
        <v>6</v>
      </c>
      <c r="F1308" s="54"/>
      <c r="G1308" s="51"/>
      <c r="H1308" s="65"/>
      <c r="I1308" s="115"/>
      <c r="J1308" s="109"/>
      <c r="K1308" s="114"/>
      <c r="L1308" s="114"/>
      <c r="M1308" s="114"/>
      <c r="N1308" s="114"/>
      <c r="O1308" s="114"/>
    </row>
    <row r="1309" spans="1:15" ht="21.75" customHeight="1" x14ac:dyDescent="0.25">
      <c r="A1309" s="109">
        <f>A1305+1</f>
        <v>349</v>
      </c>
      <c r="B1309" s="136" t="s">
        <v>1717</v>
      </c>
      <c r="C1309" s="109">
        <v>3</v>
      </c>
      <c r="D1309" s="76" t="s">
        <v>2290</v>
      </c>
      <c r="E1309" s="51" t="s">
        <v>3</v>
      </c>
      <c r="F1309" s="54"/>
      <c r="G1309" s="68"/>
      <c r="H1309" s="65"/>
      <c r="I1309" s="115"/>
      <c r="J1309" s="109"/>
      <c r="K1309" s="114">
        <v>72952</v>
      </c>
      <c r="L1309" s="114">
        <v>54</v>
      </c>
      <c r="M1309" s="114">
        <f>K1309*L1309</f>
        <v>3939408</v>
      </c>
      <c r="N1309" s="114">
        <f>M1309*35%</f>
        <v>1378792.7999999998</v>
      </c>
      <c r="O1309" s="114">
        <f>N1309/M1309*100</f>
        <v>35</v>
      </c>
    </row>
    <row r="1310" spans="1:15" ht="29.25" customHeight="1" x14ac:dyDescent="0.25">
      <c r="A1310" s="109"/>
      <c r="B1310" s="136"/>
      <c r="C1310" s="109"/>
      <c r="D1310" s="76" t="s">
        <v>686</v>
      </c>
      <c r="E1310" s="58" t="s">
        <v>4</v>
      </c>
      <c r="F1310" s="67"/>
      <c r="G1310" s="74"/>
      <c r="H1310" s="64"/>
      <c r="I1310" s="115"/>
      <c r="J1310" s="109"/>
      <c r="K1310" s="114"/>
      <c r="L1310" s="114"/>
      <c r="M1310" s="114"/>
      <c r="N1310" s="114"/>
      <c r="O1310" s="114"/>
    </row>
    <row r="1311" spans="1:15" ht="28.5" customHeight="1" x14ac:dyDescent="0.25">
      <c r="A1311" s="109"/>
      <c r="B1311" s="136"/>
      <c r="C1311" s="109"/>
      <c r="D1311" s="76" t="s">
        <v>687</v>
      </c>
      <c r="E1311" s="51" t="s">
        <v>5</v>
      </c>
      <c r="F1311" s="54"/>
      <c r="G1311" s="51"/>
      <c r="H1311" s="65"/>
      <c r="I1311" s="115"/>
      <c r="J1311" s="109"/>
      <c r="K1311" s="114"/>
      <c r="L1311" s="114"/>
      <c r="M1311" s="114"/>
      <c r="N1311" s="114"/>
      <c r="O1311" s="114"/>
    </row>
    <row r="1312" spans="1:15" ht="33.75" customHeight="1" x14ac:dyDescent="0.25">
      <c r="A1312" s="109">
        <f>A1309+1</f>
        <v>350</v>
      </c>
      <c r="B1312" s="136" t="s">
        <v>1718</v>
      </c>
      <c r="C1312" s="109">
        <v>4</v>
      </c>
      <c r="D1312" s="76" t="s">
        <v>2291</v>
      </c>
      <c r="E1312" s="58" t="s">
        <v>4</v>
      </c>
      <c r="F1312" s="67"/>
      <c r="G1312" s="74"/>
      <c r="H1312" s="64"/>
      <c r="I1312" s="115"/>
      <c r="J1312" s="109"/>
      <c r="K1312" s="114">
        <v>72952</v>
      </c>
      <c r="L1312" s="114">
        <v>72</v>
      </c>
      <c r="M1312" s="114">
        <f>K1312*L1312</f>
        <v>5252544</v>
      </c>
      <c r="N1312" s="114">
        <f>M1312*35%</f>
        <v>1838390.4</v>
      </c>
      <c r="O1312" s="114">
        <f>N1312/M1312*100</f>
        <v>35</v>
      </c>
    </row>
    <row r="1313" spans="1:15" ht="22.5" customHeight="1" x14ac:dyDescent="0.25">
      <c r="A1313" s="109"/>
      <c r="B1313" s="136"/>
      <c r="C1313" s="109"/>
      <c r="D1313" s="76" t="s">
        <v>688</v>
      </c>
      <c r="E1313" s="58" t="s">
        <v>3</v>
      </c>
      <c r="F1313" s="67"/>
      <c r="G1313" s="74"/>
      <c r="H1313" s="64"/>
      <c r="I1313" s="115"/>
      <c r="J1313" s="109"/>
      <c r="K1313" s="114"/>
      <c r="L1313" s="114"/>
      <c r="M1313" s="114"/>
      <c r="N1313" s="114"/>
      <c r="O1313" s="114"/>
    </row>
    <row r="1314" spans="1:15" ht="14.25" customHeight="1" x14ac:dyDescent="0.25">
      <c r="A1314" s="109"/>
      <c r="B1314" s="136"/>
      <c r="C1314" s="109"/>
      <c r="D1314" s="76" t="s">
        <v>689</v>
      </c>
      <c r="E1314" s="58" t="s">
        <v>5</v>
      </c>
      <c r="F1314" s="67"/>
      <c r="G1314" s="58"/>
      <c r="H1314" s="64"/>
      <c r="I1314" s="115"/>
      <c r="J1314" s="109"/>
      <c r="K1314" s="114"/>
      <c r="L1314" s="114"/>
      <c r="M1314" s="114"/>
      <c r="N1314" s="114"/>
      <c r="O1314" s="114"/>
    </row>
    <row r="1315" spans="1:15" ht="30.6" customHeight="1" x14ac:dyDescent="0.25">
      <c r="A1315" s="109"/>
      <c r="B1315" s="136"/>
      <c r="C1315" s="109"/>
      <c r="D1315" s="76" t="s">
        <v>690</v>
      </c>
      <c r="E1315" s="52" t="s">
        <v>5</v>
      </c>
      <c r="F1315" s="55"/>
      <c r="G1315" s="52"/>
      <c r="H1315" s="25"/>
      <c r="I1315" s="115"/>
      <c r="J1315" s="109"/>
      <c r="K1315" s="114"/>
      <c r="L1315" s="114"/>
      <c r="M1315" s="114"/>
      <c r="N1315" s="114"/>
      <c r="O1315" s="114"/>
    </row>
    <row r="1316" spans="1:15" ht="31.5" customHeight="1" x14ac:dyDescent="0.25">
      <c r="A1316" s="109">
        <f>A1312+1</f>
        <v>351</v>
      </c>
      <c r="B1316" s="136" t="s">
        <v>1719</v>
      </c>
      <c r="C1316" s="109">
        <v>3</v>
      </c>
      <c r="D1316" s="76" t="s">
        <v>2292</v>
      </c>
      <c r="E1316" s="51" t="s">
        <v>3</v>
      </c>
      <c r="F1316" s="54"/>
      <c r="G1316" s="68"/>
      <c r="H1316" s="65"/>
      <c r="I1316" s="115"/>
      <c r="J1316" s="109"/>
      <c r="K1316" s="114">
        <v>72952</v>
      </c>
      <c r="L1316" s="114">
        <v>54</v>
      </c>
      <c r="M1316" s="114">
        <f>K1316*L1316</f>
        <v>3939408</v>
      </c>
      <c r="N1316" s="114">
        <f>M1316*35%</f>
        <v>1378792.7999999998</v>
      </c>
      <c r="O1316" s="114">
        <f>N1316/M1316*100</f>
        <v>35</v>
      </c>
    </row>
    <row r="1317" spans="1:15" ht="19.5" customHeight="1" x14ac:dyDescent="0.25">
      <c r="A1317" s="109"/>
      <c r="B1317" s="136"/>
      <c r="C1317" s="109"/>
      <c r="D1317" s="76" t="s">
        <v>691</v>
      </c>
      <c r="E1317" s="58" t="s">
        <v>4</v>
      </c>
      <c r="F1317" s="67"/>
      <c r="G1317" s="74"/>
      <c r="H1317" s="64"/>
      <c r="I1317" s="115"/>
      <c r="J1317" s="109"/>
      <c r="K1317" s="114"/>
      <c r="L1317" s="114"/>
      <c r="M1317" s="114"/>
      <c r="N1317" s="114"/>
      <c r="O1317" s="114"/>
    </row>
    <row r="1318" spans="1:15" ht="16.5" customHeight="1" x14ac:dyDescent="0.25">
      <c r="A1318" s="109"/>
      <c r="B1318" s="136"/>
      <c r="C1318" s="109"/>
      <c r="D1318" s="76" t="s">
        <v>692</v>
      </c>
      <c r="E1318" s="52" t="s">
        <v>6</v>
      </c>
      <c r="F1318" s="55"/>
      <c r="G1318" s="52"/>
      <c r="H1318" s="25"/>
      <c r="I1318" s="115"/>
      <c r="J1318" s="109"/>
      <c r="K1318" s="114"/>
      <c r="L1318" s="114"/>
      <c r="M1318" s="114"/>
      <c r="N1318" s="114"/>
      <c r="O1318" s="114"/>
    </row>
    <row r="1319" spans="1:15" ht="27.75" customHeight="1" x14ac:dyDescent="0.25">
      <c r="A1319" s="109">
        <f>A1316+1</f>
        <v>352</v>
      </c>
      <c r="B1319" s="136" t="s">
        <v>1720</v>
      </c>
      <c r="C1319" s="109">
        <v>3</v>
      </c>
      <c r="D1319" s="76" t="s">
        <v>2293</v>
      </c>
      <c r="E1319" s="63" t="s">
        <v>3</v>
      </c>
      <c r="F1319" s="67"/>
      <c r="G1319" s="74"/>
      <c r="H1319" s="87"/>
      <c r="I1319" s="115"/>
      <c r="J1319" s="109"/>
      <c r="K1319" s="114">
        <v>72952</v>
      </c>
      <c r="L1319" s="114">
        <v>54</v>
      </c>
      <c r="M1319" s="114">
        <f>K1319*L1319</f>
        <v>3939408</v>
      </c>
      <c r="N1319" s="114">
        <f>M1319*35%</f>
        <v>1378792.7999999998</v>
      </c>
      <c r="O1319" s="114">
        <f>N1319/M1319*100</f>
        <v>35</v>
      </c>
    </row>
    <row r="1320" spans="1:15" ht="29.25" customHeight="1" x14ac:dyDescent="0.25">
      <c r="A1320" s="109"/>
      <c r="B1320" s="136"/>
      <c r="C1320" s="109"/>
      <c r="D1320" s="76" t="s">
        <v>693</v>
      </c>
      <c r="E1320" s="63" t="s">
        <v>4</v>
      </c>
      <c r="F1320" s="67"/>
      <c r="G1320" s="74"/>
      <c r="H1320" s="87"/>
      <c r="I1320" s="115"/>
      <c r="J1320" s="109"/>
      <c r="K1320" s="114"/>
      <c r="L1320" s="114"/>
      <c r="M1320" s="114"/>
      <c r="N1320" s="114"/>
      <c r="O1320" s="114"/>
    </row>
    <row r="1321" spans="1:15" ht="27.75" customHeight="1" x14ac:dyDescent="0.25">
      <c r="A1321" s="109"/>
      <c r="B1321" s="136"/>
      <c r="C1321" s="109"/>
      <c r="D1321" s="76" t="s">
        <v>694</v>
      </c>
      <c r="E1321" s="60" t="s">
        <v>5</v>
      </c>
      <c r="F1321" s="54"/>
      <c r="G1321" s="51"/>
      <c r="H1321" s="88"/>
      <c r="I1321" s="115"/>
      <c r="J1321" s="109"/>
      <c r="K1321" s="114"/>
      <c r="L1321" s="114"/>
      <c r="M1321" s="114"/>
      <c r="N1321" s="114"/>
      <c r="O1321" s="114"/>
    </row>
    <row r="1322" spans="1:15" ht="33" customHeight="1" x14ac:dyDescent="0.25">
      <c r="A1322" s="109">
        <f xml:space="preserve"> SUM(A1319+1)</f>
        <v>353</v>
      </c>
      <c r="B1322" s="136" t="s">
        <v>1721</v>
      </c>
      <c r="C1322" s="109">
        <v>3</v>
      </c>
      <c r="D1322" s="76" t="s">
        <v>2294</v>
      </c>
      <c r="E1322" s="63" t="s">
        <v>3</v>
      </c>
      <c r="F1322" s="67"/>
      <c r="G1322" s="74"/>
      <c r="H1322" s="87"/>
      <c r="I1322" s="115"/>
      <c r="J1322" s="109"/>
      <c r="K1322" s="114">
        <v>72952</v>
      </c>
      <c r="L1322" s="114">
        <v>54</v>
      </c>
      <c r="M1322" s="114">
        <f>K1322*L1322</f>
        <v>3939408</v>
      </c>
      <c r="N1322" s="114">
        <f>M1322*35%</f>
        <v>1378792.7999999998</v>
      </c>
      <c r="O1322" s="114">
        <f>N1322/M1322*100</f>
        <v>35</v>
      </c>
    </row>
    <row r="1323" spans="1:15" ht="21.75" customHeight="1" x14ac:dyDescent="0.25">
      <c r="A1323" s="109"/>
      <c r="B1323" s="136"/>
      <c r="C1323" s="109"/>
      <c r="D1323" s="76" t="s">
        <v>695</v>
      </c>
      <c r="E1323" s="63" t="s">
        <v>4</v>
      </c>
      <c r="F1323" s="67"/>
      <c r="G1323" s="74"/>
      <c r="H1323" s="87"/>
      <c r="I1323" s="115"/>
      <c r="J1323" s="109"/>
      <c r="K1323" s="114"/>
      <c r="L1323" s="114"/>
      <c r="M1323" s="114"/>
      <c r="N1323" s="114"/>
      <c r="O1323" s="114"/>
    </row>
    <row r="1324" spans="1:15" ht="33.75" customHeight="1" x14ac:dyDescent="0.25">
      <c r="A1324" s="109"/>
      <c r="B1324" s="136"/>
      <c r="C1324" s="109"/>
      <c r="D1324" s="76" t="s">
        <v>696</v>
      </c>
      <c r="E1324" s="60" t="s">
        <v>5</v>
      </c>
      <c r="F1324" s="54"/>
      <c r="G1324" s="51"/>
      <c r="H1324" s="88"/>
      <c r="I1324" s="115"/>
      <c r="J1324" s="109"/>
      <c r="K1324" s="114"/>
      <c r="L1324" s="114"/>
      <c r="M1324" s="114"/>
      <c r="N1324" s="114"/>
      <c r="O1324" s="114"/>
    </row>
    <row r="1325" spans="1:15" ht="16.5" customHeight="1" x14ac:dyDescent="0.25">
      <c r="A1325" s="109">
        <f>A1322+1</f>
        <v>354</v>
      </c>
      <c r="B1325" s="136" t="s">
        <v>1722</v>
      </c>
      <c r="C1325" s="109">
        <v>2</v>
      </c>
      <c r="D1325" s="76" t="s">
        <v>2295</v>
      </c>
      <c r="E1325" s="63" t="s">
        <v>7</v>
      </c>
      <c r="F1325" s="67"/>
      <c r="G1325" s="74"/>
      <c r="H1325" s="87"/>
      <c r="I1325" s="115"/>
      <c r="J1325" s="109"/>
      <c r="K1325" s="114">
        <v>72952</v>
      </c>
      <c r="L1325" s="114">
        <v>42</v>
      </c>
      <c r="M1325" s="114">
        <f>K1325*L1325</f>
        <v>3063984</v>
      </c>
      <c r="N1325" s="114">
        <f>M1325*35%</f>
        <v>1072394.3999999999</v>
      </c>
      <c r="O1325" s="114">
        <f>N1325/M1325*100</f>
        <v>35</v>
      </c>
    </row>
    <row r="1326" spans="1:15" ht="17.25" customHeight="1" x14ac:dyDescent="0.25">
      <c r="A1326" s="109"/>
      <c r="B1326" s="136"/>
      <c r="C1326" s="109"/>
      <c r="D1326" s="76" t="s">
        <v>697</v>
      </c>
      <c r="E1326" s="60" t="s">
        <v>5</v>
      </c>
      <c r="F1326" s="54"/>
      <c r="G1326" s="51"/>
      <c r="H1326" s="88"/>
      <c r="I1326" s="115"/>
      <c r="J1326" s="109"/>
      <c r="K1326" s="114"/>
      <c r="L1326" s="114"/>
      <c r="M1326" s="114"/>
      <c r="N1326" s="114"/>
      <c r="O1326" s="114"/>
    </row>
    <row r="1327" spans="1:15" ht="18.75" customHeight="1" x14ac:dyDescent="0.25">
      <c r="A1327" s="109">
        <f>A1325+1</f>
        <v>355</v>
      </c>
      <c r="B1327" s="136" t="s">
        <v>1723</v>
      </c>
      <c r="C1327" s="109">
        <v>4</v>
      </c>
      <c r="D1327" s="76" t="s">
        <v>2296</v>
      </c>
      <c r="E1327" s="63" t="s">
        <v>3</v>
      </c>
      <c r="F1327" s="67"/>
      <c r="G1327" s="74"/>
      <c r="H1327" s="87"/>
      <c r="I1327" s="115"/>
      <c r="J1327" s="109"/>
      <c r="K1327" s="114">
        <v>72952</v>
      </c>
      <c r="L1327" s="114">
        <v>72</v>
      </c>
      <c r="M1327" s="114">
        <f>K1327*L1327</f>
        <v>5252544</v>
      </c>
      <c r="N1327" s="114">
        <f>M1327*35%</f>
        <v>1838390.4</v>
      </c>
      <c r="O1327" s="114">
        <f>N1327/M1327*100</f>
        <v>35</v>
      </c>
    </row>
    <row r="1328" spans="1:15" ht="31.5" customHeight="1" x14ac:dyDescent="0.25">
      <c r="A1328" s="109"/>
      <c r="B1328" s="136"/>
      <c r="C1328" s="109"/>
      <c r="D1328" s="76" t="s">
        <v>698</v>
      </c>
      <c r="E1328" s="63" t="s">
        <v>4</v>
      </c>
      <c r="F1328" s="67"/>
      <c r="G1328" s="74"/>
      <c r="H1328" s="87"/>
      <c r="I1328" s="115"/>
      <c r="J1328" s="109"/>
      <c r="K1328" s="114"/>
      <c r="L1328" s="114"/>
      <c r="M1328" s="114"/>
      <c r="N1328" s="114"/>
      <c r="O1328" s="114"/>
    </row>
    <row r="1329" spans="1:15" ht="14.45" customHeight="1" x14ac:dyDescent="0.25">
      <c r="A1329" s="109"/>
      <c r="B1329" s="136"/>
      <c r="C1329" s="109"/>
      <c r="D1329" s="166" t="s">
        <v>699</v>
      </c>
      <c r="E1329" s="129" t="s">
        <v>5</v>
      </c>
      <c r="F1329" s="137"/>
      <c r="G1329" s="110"/>
      <c r="H1329" s="138"/>
      <c r="I1329" s="115"/>
      <c r="J1329" s="109"/>
      <c r="K1329" s="114"/>
      <c r="L1329" s="114"/>
      <c r="M1329" s="114"/>
      <c r="N1329" s="114"/>
      <c r="O1329" s="114"/>
    </row>
    <row r="1330" spans="1:15" ht="18.75" customHeight="1" x14ac:dyDescent="0.25">
      <c r="A1330" s="109"/>
      <c r="B1330" s="136"/>
      <c r="C1330" s="109"/>
      <c r="D1330" s="166"/>
      <c r="E1330" s="152"/>
      <c r="F1330" s="156"/>
      <c r="G1330" s="123"/>
      <c r="H1330" s="170"/>
      <c r="I1330" s="115"/>
      <c r="J1330" s="109"/>
      <c r="K1330" s="114"/>
      <c r="L1330" s="114"/>
      <c r="M1330" s="114"/>
      <c r="N1330" s="114"/>
      <c r="O1330" s="114"/>
    </row>
    <row r="1331" spans="1:15" ht="27.75" customHeight="1" x14ac:dyDescent="0.25">
      <c r="A1331" s="109"/>
      <c r="B1331" s="136"/>
      <c r="C1331" s="109"/>
      <c r="D1331" s="76" t="s">
        <v>700</v>
      </c>
      <c r="E1331" s="60" t="s">
        <v>5</v>
      </c>
      <c r="F1331" s="54"/>
      <c r="G1331" s="51"/>
      <c r="H1331" s="88"/>
      <c r="I1331" s="115"/>
      <c r="J1331" s="109"/>
      <c r="K1331" s="114"/>
      <c r="L1331" s="114"/>
      <c r="M1331" s="114"/>
      <c r="N1331" s="114"/>
      <c r="O1331" s="114"/>
    </row>
    <row r="1332" spans="1:15" ht="31.5" customHeight="1" x14ac:dyDescent="0.25">
      <c r="A1332" s="109">
        <f xml:space="preserve"> SUM(A1327+1)</f>
        <v>356</v>
      </c>
      <c r="B1332" s="136" t="s">
        <v>1724</v>
      </c>
      <c r="C1332" s="109">
        <v>4</v>
      </c>
      <c r="D1332" s="76" t="s">
        <v>2297</v>
      </c>
      <c r="E1332" s="63" t="s">
        <v>3</v>
      </c>
      <c r="F1332" s="67"/>
      <c r="G1332" s="74"/>
      <c r="H1332" s="87"/>
      <c r="I1332" s="115"/>
      <c r="J1332" s="109"/>
      <c r="K1332" s="114">
        <v>72952</v>
      </c>
      <c r="L1332" s="114">
        <v>72</v>
      </c>
      <c r="M1332" s="114">
        <f>K1332*L1332</f>
        <v>5252544</v>
      </c>
      <c r="N1332" s="114">
        <f>M1332*35%</f>
        <v>1838390.4</v>
      </c>
      <c r="O1332" s="114">
        <f>N1332/M1332*100</f>
        <v>35</v>
      </c>
    </row>
    <row r="1333" spans="1:15" ht="18.75" customHeight="1" x14ac:dyDescent="0.25">
      <c r="A1333" s="109"/>
      <c r="B1333" s="136"/>
      <c r="C1333" s="109"/>
      <c r="D1333" s="76" t="s">
        <v>701</v>
      </c>
      <c r="E1333" s="63" t="s">
        <v>4</v>
      </c>
      <c r="F1333" s="67"/>
      <c r="G1333" s="74"/>
      <c r="H1333" s="87"/>
      <c r="I1333" s="115"/>
      <c r="J1333" s="109"/>
      <c r="K1333" s="114"/>
      <c r="L1333" s="114"/>
      <c r="M1333" s="114"/>
      <c r="N1333" s="114"/>
      <c r="O1333" s="114"/>
    </row>
    <row r="1334" spans="1:15" s="1" customFormat="1" ht="17.25" customHeight="1" x14ac:dyDescent="0.25">
      <c r="A1334" s="109"/>
      <c r="B1334" s="136"/>
      <c r="C1334" s="109"/>
      <c r="D1334" s="76" t="s">
        <v>702</v>
      </c>
      <c r="E1334" s="60" t="s">
        <v>6</v>
      </c>
      <c r="F1334" s="54"/>
      <c r="G1334" s="51"/>
      <c r="H1334" s="88"/>
      <c r="I1334" s="115"/>
      <c r="J1334" s="109"/>
      <c r="K1334" s="114"/>
      <c r="L1334" s="114"/>
      <c r="M1334" s="114"/>
      <c r="N1334" s="114"/>
      <c r="O1334" s="114"/>
    </row>
    <row r="1335" spans="1:15" ht="16.5" customHeight="1" x14ac:dyDescent="0.25">
      <c r="A1335" s="109"/>
      <c r="B1335" s="136"/>
      <c r="C1335" s="109"/>
      <c r="D1335" s="76" t="s">
        <v>1004</v>
      </c>
      <c r="E1335" s="60" t="s">
        <v>6</v>
      </c>
      <c r="F1335" s="54"/>
      <c r="G1335" s="51"/>
      <c r="H1335" s="88"/>
      <c r="I1335" s="115"/>
      <c r="J1335" s="109"/>
      <c r="K1335" s="114"/>
      <c r="L1335" s="114"/>
      <c r="M1335" s="114"/>
      <c r="N1335" s="114"/>
      <c r="O1335" s="114"/>
    </row>
    <row r="1336" spans="1:15" ht="30.75" customHeight="1" x14ac:dyDescent="0.25">
      <c r="A1336" s="109">
        <f>A1332+1</f>
        <v>357</v>
      </c>
      <c r="B1336" s="136" t="s">
        <v>1725</v>
      </c>
      <c r="C1336" s="109">
        <v>3</v>
      </c>
      <c r="D1336" s="76" t="s">
        <v>2298</v>
      </c>
      <c r="E1336" s="63" t="s">
        <v>4</v>
      </c>
      <c r="F1336" s="67"/>
      <c r="G1336" s="74"/>
      <c r="H1336" s="87"/>
      <c r="I1336" s="115"/>
      <c r="J1336" s="109"/>
      <c r="K1336" s="114">
        <v>72952</v>
      </c>
      <c r="L1336" s="114">
        <v>54</v>
      </c>
      <c r="M1336" s="114">
        <f>K1336*L1336</f>
        <v>3939408</v>
      </c>
      <c r="N1336" s="114">
        <f>M1336*35%</f>
        <v>1378792.7999999998</v>
      </c>
      <c r="O1336" s="114">
        <f>N1336/M1336*100</f>
        <v>35</v>
      </c>
    </row>
    <row r="1337" spans="1:15" ht="19.5" customHeight="1" x14ac:dyDescent="0.25">
      <c r="A1337" s="109"/>
      <c r="B1337" s="136"/>
      <c r="C1337" s="109"/>
      <c r="D1337" s="76" t="s">
        <v>703</v>
      </c>
      <c r="E1337" s="63" t="s">
        <v>3</v>
      </c>
      <c r="F1337" s="67"/>
      <c r="G1337" s="74"/>
      <c r="H1337" s="87"/>
      <c r="I1337" s="115"/>
      <c r="J1337" s="109"/>
      <c r="K1337" s="114"/>
      <c r="L1337" s="114"/>
      <c r="M1337" s="114"/>
      <c r="N1337" s="114"/>
      <c r="O1337" s="114"/>
    </row>
    <row r="1338" spans="1:15" ht="18" customHeight="1" x14ac:dyDescent="0.25">
      <c r="A1338" s="109"/>
      <c r="B1338" s="136"/>
      <c r="C1338" s="109"/>
      <c r="D1338" s="76" t="s">
        <v>704</v>
      </c>
      <c r="E1338" s="60" t="s">
        <v>6</v>
      </c>
      <c r="F1338" s="54"/>
      <c r="G1338" s="51"/>
      <c r="H1338" s="88"/>
      <c r="I1338" s="115"/>
      <c r="J1338" s="109"/>
      <c r="K1338" s="114"/>
      <c r="L1338" s="114"/>
      <c r="M1338" s="114"/>
      <c r="N1338" s="114"/>
      <c r="O1338" s="114"/>
    </row>
    <row r="1339" spans="1:15" ht="32.25" customHeight="1" x14ac:dyDescent="0.25">
      <c r="A1339" s="109">
        <f>A1336+1</f>
        <v>358</v>
      </c>
      <c r="B1339" s="136" t="s">
        <v>1726</v>
      </c>
      <c r="C1339" s="109">
        <v>2</v>
      </c>
      <c r="D1339" s="76" t="s">
        <v>2299</v>
      </c>
      <c r="E1339" s="63" t="s">
        <v>7</v>
      </c>
      <c r="F1339" s="67"/>
      <c r="G1339" s="74"/>
      <c r="H1339" s="87"/>
      <c r="I1339" s="115"/>
      <c r="J1339" s="109"/>
      <c r="K1339" s="114">
        <v>72952</v>
      </c>
      <c r="L1339" s="114">
        <v>42</v>
      </c>
      <c r="M1339" s="114">
        <f>K1339*L1339</f>
        <v>3063984</v>
      </c>
      <c r="N1339" s="114">
        <f>M1339*35%</f>
        <v>1072394.3999999999</v>
      </c>
      <c r="O1339" s="114">
        <f>N1339/M1339*100</f>
        <v>35</v>
      </c>
    </row>
    <row r="1340" spans="1:15" ht="31.5" customHeight="1" x14ac:dyDescent="0.25">
      <c r="A1340" s="109"/>
      <c r="B1340" s="136"/>
      <c r="C1340" s="109"/>
      <c r="D1340" s="76" t="s">
        <v>705</v>
      </c>
      <c r="E1340" s="60" t="s">
        <v>5</v>
      </c>
      <c r="F1340" s="54"/>
      <c r="G1340" s="51"/>
      <c r="H1340" s="88"/>
      <c r="I1340" s="115"/>
      <c r="J1340" s="109"/>
      <c r="K1340" s="114"/>
      <c r="L1340" s="114"/>
      <c r="M1340" s="114"/>
      <c r="N1340" s="114"/>
      <c r="O1340" s="114"/>
    </row>
    <row r="1341" spans="1:15" ht="17.25" customHeight="1" x14ac:dyDescent="0.25">
      <c r="A1341" s="109">
        <f>A1339+1</f>
        <v>359</v>
      </c>
      <c r="B1341" s="136" t="s">
        <v>1727</v>
      </c>
      <c r="C1341" s="109">
        <v>4</v>
      </c>
      <c r="D1341" s="76" t="s">
        <v>2300</v>
      </c>
      <c r="E1341" s="63" t="s">
        <v>4</v>
      </c>
      <c r="F1341" s="67"/>
      <c r="G1341" s="74"/>
      <c r="H1341" s="87"/>
      <c r="I1341" s="115"/>
      <c r="J1341" s="109"/>
      <c r="K1341" s="114">
        <v>72952</v>
      </c>
      <c r="L1341" s="114">
        <v>72</v>
      </c>
      <c r="M1341" s="114">
        <f>K1341*L1341</f>
        <v>5252544</v>
      </c>
      <c r="N1341" s="114">
        <f>M1341*35%</f>
        <v>1838390.4</v>
      </c>
      <c r="O1341" s="114">
        <f>N1341/M1341*100</f>
        <v>35</v>
      </c>
    </row>
    <row r="1342" spans="1:15" ht="21" customHeight="1" x14ac:dyDescent="0.25">
      <c r="A1342" s="109"/>
      <c r="B1342" s="136"/>
      <c r="C1342" s="109"/>
      <c r="D1342" s="76" t="s">
        <v>706</v>
      </c>
      <c r="E1342" s="63" t="s">
        <v>3</v>
      </c>
      <c r="F1342" s="67"/>
      <c r="G1342" s="74"/>
      <c r="H1342" s="87"/>
      <c r="I1342" s="115"/>
      <c r="J1342" s="109"/>
      <c r="K1342" s="114"/>
      <c r="L1342" s="114"/>
      <c r="M1342" s="114"/>
      <c r="N1342" s="114"/>
      <c r="O1342" s="114"/>
    </row>
    <row r="1343" spans="1:15" ht="19.5" customHeight="1" x14ac:dyDescent="0.25">
      <c r="A1343" s="109"/>
      <c r="B1343" s="136"/>
      <c r="C1343" s="109"/>
      <c r="D1343" s="76" t="s">
        <v>707</v>
      </c>
      <c r="E1343" s="63" t="s">
        <v>6</v>
      </c>
      <c r="F1343" s="67"/>
      <c r="G1343" s="58"/>
      <c r="H1343" s="87"/>
      <c r="I1343" s="115"/>
      <c r="J1343" s="109"/>
      <c r="K1343" s="114"/>
      <c r="L1343" s="114"/>
      <c r="M1343" s="114"/>
      <c r="N1343" s="114"/>
      <c r="O1343" s="114"/>
    </row>
    <row r="1344" spans="1:15" ht="18" customHeight="1" x14ac:dyDescent="0.25">
      <c r="A1344" s="109"/>
      <c r="B1344" s="136"/>
      <c r="C1344" s="109"/>
      <c r="D1344" s="76" t="s">
        <v>708</v>
      </c>
      <c r="E1344" s="60" t="s">
        <v>5</v>
      </c>
      <c r="F1344" s="54"/>
      <c r="G1344" s="51"/>
      <c r="H1344" s="88"/>
      <c r="I1344" s="115"/>
      <c r="J1344" s="109"/>
      <c r="K1344" s="114"/>
      <c r="L1344" s="114"/>
      <c r="M1344" s="114"/>
      <c r="N1344" s="114"/>
      <c r="O1344" s="114"/>
    </row>
    <row r="1345" spans="1:15" ht="18.75" customHeight="1" x14ac:dyDescent="0.25">
      <c r="A1345" s="109">
        <f>SUM(A1341+1)</f>
        <v>360</v>
      </c>
      <c r="B1345" s="136" t="s">
        <v>1728</v>
      </c>
      <c r="C1345" s="109">
        <v>2</v>
      </c>
      <c r="D1345" s="76" t="s">
        <v>2301</v>
      </c>
      <c r="E1345" s="63" t="s">
        <v>7</v>
      </c>
      <c r="F1345" s="67"/>
      <c r="G1345" s="74"/>
      <c r="H1345" s="87"/>
      <c r="I1345" s="115"/>
      <c r="J1345" s="109"/>
      <c r="K1345" s="114">
        <v>72952</v>
      </c>
      <c r="L1345" s="114">
        <v>42</v>
      </c>
      <c r="M1345" s="114">
        <f>K1345*L1345</f>
        <v>3063984</v>
      </c>
      <c r="N1345" s="114">
        <f>M1345*35%</f>
        <v>1072394.3999999999</v>
      </c>
      <c r="O1345" s="114">
        <f>N1345/M1345*100</f>
        <v>35</v>
      </c>
    </row>
    <row r="1346" spans="1:15" ht="30.6" customHeight="1" x14ac:dyDescent="0.25">
      <c r="A1346" s="109"/>
      <c r="B1346" s="136"/>
      <c r="C1346" s="109"/>
      <c r="D1346" s="76" t="s">
        <v>709</v>
      </c>
      <c r="E1346" s="60" t="s">
        <v>6</v>
      </c>
      <c r="F1346" s="54"/>
      <c r="G1346" s="51"/>
      <c r="H1346" s="88"/>
      <c r="I1346" s="115"/>
      <c r="J1346" s="109"/>
      <c r="K1346" s="114"/>
      <c r="L1346" s="114"/>
      <c r="M1346" s="114"/>
      <c r="N1346" s="114"/>
      <c r="O1346" s="114"/>
    </row>
    <row r="1347" spans="1:15" ht="30" customHeight="1" x14ac:dyDescent="0.25">
      <c r="A1347" s="109">
        <f>A1345+1</f>
        <v>361</v>
      </c>
      <c r="B1347" s="136" t="s">
        <v>1729</v>
      </c>
      <c r="C1347" s="109">
        <v>4</v>
      </c>
      <c r="D1347" s="76" t="s">
        <v>2302</v>
      </c>
      <c r="E1347" s="63" t="s">
        <v>3</v>
      </c>
      <c r="F1347" s="67"/>
      <c r="G1347" s="74"/>
      <c r="H1347" s="87"/>
      <c r="I1347" s="115"/>
      <c r="J1347" s="109"/>
      <c r="K1347" s="114">
        <v>72952</v>
      </c>
      <c r="L1347" s="114">
        <v>72</v>
      </c>
      <c r="M1347" s="114">
        <f>K1347*L1347</f>
        <v>5252544</v>
      </c>
      <c r="N1347" s="114">
        <f>M1347*35%</f>
        <v>1838390.4</v>
      </c>
      <c r="O1347" s="114">
        <f>N1347/M1347*100</f>
        <v>35</v>
      </c>
    </row>
    <row r="1348" spans="1:15" ht="30.75" customHeight="1" x14ac:dyDescent="0.25">
      <c r="A1348" s="109"/>
      <c r="B1348" s="136"/>
      <c r="C1348" s="109"/>
      <c r="D1348" s="76" t="s">
        <v>710</v>
      </c>
      <c r="E1348" s="63" t="s">
        <v>4</v>
      </c>
      <c r="F1348" s="67"/>
      <c r="G1348" s="74"/>
      <c r="H1348" s="87"/>
      <c r="I1348" s="115"/>
      <c r="J1348" s="109"/>
      <c r="K1348" s="114"/>
      <c r="L1348" s="114"/>
      <c r="M1348" s="114"/>
      <c r="N1348" s="114"/>
      <c r="O1348" s="114"/>
    </row>
    <row r="1349" spans="1:15" ht="28.5" customHeight="1" x14ac:dyDescent="0.25">
      <c r="A1349" s="109"/>
      <c r="B1349" s="136"/>
      <c r="C1349" s="109"/>
      <c r="D1349" s="76" t="s">
        <v>711</v>
      </c>
      <c r="E1349" s="63" t="s">
        <v>5</v>
      </c>
      <c r="F1349" s="67"/>
      <c r="G1349" s="58"/>
      <c r="H1349" s="87"/>
      <c r="I1349" s="115"/>
      <c r="J1349" s="109"/>
      <c r="K1349" s="114"/>
      <c r="L1349" s="114"/>
      <c r="M1349" s="114"/>
      <c r="N1349" s="114"/>
      <c r="O1349" s="114"/>
    </row>
    <row r="1350" spans="1:15" ht="16.5" customHeight="1" x14ac:dyDescent="0.25">
      <c r="A1350" s="109"/>
      <c r="B1350" s="136"/>
      <c r="C1350" s="109"/>
      <c r="D1350" s="76" t="s">
        <v>712</v>
      </c>
      <c r="E1350" s="60" t="s">
        <v>6</v>
      </c>
      <c r="F1350" s="54"/>
      <c r="G1350" s="51"/>
      <c r="H1350" s="88"/>
      <c r="I1350" s="115"/>
      <c r="J1350" s="109"/>
      <c r="K1350" s="114"/>
      <c r="L1350" s="114"/>
      <c r="M1350" s="114"/>
      <c r="N1350" s="114"/>
      <c r="O1350" s="114"/>
    </row>
    <row r="1351" spans="1:15" ht="31.5" customHeight="1" x14ac:dyDescent="0.25">
      <c r="A1351" s="109">
        <f>A1347+1</f>
        <v>362</v>
      </c>
      <c r="B1351" s="136" t="s">
        <v>1730</v>
      </c>
      <c r="C1351" s="109">
        <v>3</v>
      </c>
      <c r="D1351" s="76" t="s">
        <v>2303</v>
      </c>
      <c r="E1351" s="63" t="s">
        <v>7</v>
      </c>
      <c r="F1351" s="67"/>
      <c r="G1351" s="74"/>
      <c r="H1351" s="87"/>
      <c r="I1351" s="115"/>
      <c r="J1351" s="109"/>
      <c r="K1351" s="114">
        <v>72952</v>
      </c>
      <c r="L1351" s="114">
        <v>54</v>
      </c>
      <c r="M1351" s="114">
        <f>K1351*L1351</f>
        <v>3939408</v>
      </c>
      <c r="N1351" s="114">
        <f>M1351*35%</f>
        <v>1378792.7999999998</v>
      </c>
      <c r="O1351" s="114">
        <f>N1351/M1351*100</f>
        <v>35</v>
      </c>
    </row>
    <row r="1352" spans="1:15" ht="16.5" customHeight="1" x14ac:dyDescent="0.25">
      <c r="A1352" s="109"/>
      <c r="B1352" s="136"/>
      <c r="C1352" s="109"/>
      <c r="D1352" s="76" t="s">
        <v>716</v>
      </c>
      <c r="E1352" s="63" t="s">
        <v>5</v>
      </c>
      <c r="F1352" s="67"/>
      <c r="G1352" s="58"/>
      <c r="H1352" s="87"/>
      <c r="I1352" s="115"/>
      <c r="J1352" s="109"/>
      <c r="K1352" s="114"/>
      <c r="L1352" s="114"/>
      <c r="M1352" s="114"/>
      <c r="N1352" s="114"/>
      <c r="O1352" s="114"/>
    </row>
    <row r="1353" spans="1:15" ht="15.75" customHeight="1" x14ac:dyDescent="0.25">
      <c r="A1353" s="109"/>
      <c r="B1353" s="136"/>
      <c r="C1353" s="109"/>
      <c r="D1353" s="76" t="s">
        <v>717</v>
      </c>
      <c r="E1353" s="60" t="s">
        <v>6</v>
      </c>
      <c r="F1353" s="54"/>
      <c r="G1353" s="51"/>
      <c r="H1353" s="88"/>
      <c r="I1353" s="115"/>
      <c r="J1353" s="109"/>
      <c r="K1353" s="114"/>
      <c r="L1353" s="114"/>
      <c r="M1353" s="114"/>
      <c r="N1353" s="114"/>
      <c r="O1353" s="114"/>
    </row>
    <row r="1354" spans="1:15" ht="17.25" customHeight="1" x14ac:dyDescent="0.25">
      <c r="A1354" s="109">
        <f>A1351+1</f>
        <v>363</v>
      </c>
      <c r="B1354" s="136" t="s">
        <v>1731</v>
      </c>
      <c r="C1354" s="109">
        <v>4</v>
      </c>
      <c r="D1354" s="76" t="s">
        <v>2304</v>
      </c>
      <c r="E1354" s="63" t="s">
        <v>3</v>
      </c>
      <c r="F1354" s="67"/>
      <c r="G1354" s="74"/>
      <c r="H1354" s="87"/>
      <c r="I1354" s="115"/>
      <c r="J1354" s="109"/>
      <c r="K1354" s="114">
        <v>72952</v>
      </c>
      <c r="L1354" s="114">
        <v>72</v>
      </c>
      <c r="M1354" s="114">
        <f>K1354*L1354</f>
        <v>5252544</v>
      </c>
      <c r="N1354" s="114">
        <f>M1354*35%</f>
        <v>1838390.4</v>
      </c>
      <c r="O1354" s="114">
        <f>N1354/M1354*100</f>
        <v>35</v>
      </c>
    </row>
    <row r="1355" spans="1:15" ht="21" customHeight="1" x14ac:dyDescent="0.25">
      <c r="A1355" s="109"/>
      <c r="B1355" s="136"/>
      <c r="C1355" s="109"/>
      <c r="D1355" s="76" t="s">
        <v>718</v>
      </c>
      <c r="E1355" s="63" t="s">
        <v>4</v>
      </c>
      <c r="F1355" s="67"/>
      <c r="G1355" s="74"/>
      <c r="H1355" s="87"/>
      <c r="I1355" s="115"/>
      <c r="J1355" s="109"/>
      <c r="K1355" s="114"/>
      <c r="L1355" s="114"/>
      <c r="M1355" s="114"/>
      <c r="N1355" s="114"/>
      <c r="O1355" s="114"/>
    </row>
    <row r="1356" spans="1:15" ht="18" customHeight="1" x14ac:dyDescent="0.25">
      <c r="A1356" s="109"/>
      <c r="B1356" s="136"/>
      <c r="C1356" s="109"/>
      <c r="D1356" s="76" t="s">
        <v>719</v>
      </c>
      <c r="E1356" s="63" t="s">
        <v>6</v>
      </c>
      <c r="F1356" s="67"/>
      <c r="G1356" s="58"/>
      <c r="H1356" s="87"/>
      <c r="I1356" s="115"/>
      <c r="J1356" s="109"/>
      <c r="K1356" s="114"/>
      <c r="L1356" s="114"/>
      <c r="M1356" s="114"/>
      <c r="N1356" s="114"/>
      <c r="O1356" s="114"/>
    </row>
    <row r="1357" spans="1:15" ht="30" customHeight="1" x14ac:dyDescent="0.25">
      <c r="A1357" s="109"/>
      <c r="B1357" s="136"/>
      <c r="C1357" s="109"/>
      <c r="D1357" s="76" t="s">
        <v>720</v>
      </c>
      <c r="E1357" s="60" t="s">
        <v>5</v>
      </c>
      <c r="F1357" s="54"/>
      <c r="G1357" s="51"/>
      <c r="H1357" s="88"/>
      <c r="I1357" s="115"/>
      <c r="J1357" s="109"/>
      <c r="K1357" s="114"/>
      <c r="L1357" s="114"/>
      <c r="M1357" s="114"/>
      <c r="N1357" s="114"/>
      <c r="O1357" s="114"/>
    </row>
    <row r="1358" spans="1:15" ht="16.5" customHeight="1" x14ac:dyDescent="0.25">
      <c r="A1358" s="109">
        <f>A1354+1</f>
        <v>364</v>
      </c>
      <c r="B1358" s="136" t="s">
        <v>1732</v>
      </c>
      <c r="C1358" s="109">
        <v>3</v>
      </c>
      <c r="D1358" s="76" t="s">
        <v>2305</v>
      </c>
      <c r="E1358" s="63" t="s">
        <v>4</v>
      </c>
      <c r="F1358" s="67"/>
      <c r="G1358" s="74"/>
      <c r="H1358" s="87"/>
      <c r="I1358" s="115"/>
      <c r="J1358" s="109"/>
      <c r="K1358" s="114">
        <v>72952</v>
      </c>
      <c r="L1358" s="114">
        <v>54</v>
      </c>
      <c r="M1358" s="114">
        <f>K1358*L1358</f>
        <v>3939408</v>
      </c>
      <c r="N1358" s="114">
        <f>M1358*35%</f>
        <v>1378792.7999999998</v>
      </c>
      <c r="O1358" s="114">
        <f>N1358/M1358*100</f>
        <v>35</v>
      </c>
    </row>
    <row r="1359" spans="1:15" ht="18" customHeight="1" x14ac:dyDescent="0.25">
      <c r="A1359" s="109"/>
      <c r="B1359" s="136"/>
      <c r="C1359" s="109"/>
      <c r="D1359" s="166" t="s">
        <v>149</v>
      </c>
      <c r="E1359" s="129" t="s">
        <v>3</v>
      </c>
      <c r="F1359" s="137"/>
      <c r="G1359" s="151"/>
      <c r="H1359" s="168"/>
      <c r="I1359" s="115"/>
      <c r="J1359" s="109"/>
      <c r="K1359" s="114"/>
      <c r="L1359" s="114"/>
      <c r="M1359" s="114"/>
      <c r="N1359" s="114"/>
      <c r="O1359" s="114"/>
    </row>
    <row r="1360" spans="1:15" ht="15.75" customHeight="1" x14ac:dyDescent="0.25">
      <c r="A1360" s="109"/>
      <c r="B1360" s="136"/>
      <c r="C1360" s="109"/>
      <c r="D1360" s="166"/>
      <c r="E1360" s="152"/>
      <c r="F1360" s="156"/>
      <c r="G1360" s="167"/>
      <c r="H1360" s="169"/>
      <c r="I1360" s="115"/>
      <c r="J1360" s="109"/>
      <c r="K1360" s="114"/>
      <c r="L1360" s="114"/>
      <c r="M1360" s="114"/>
      <c r="N1360" s="114"/>
      <c r="O1360" s="114"/>
    </row>
    <row r="1361" spans="1:15" ht="15" customHeight="1" x14ac:dyDescent="0.25">
      <c r="A1361" s="109"/>
      <c r="B1361" s="136"/>
      <c r="C1361" s="109"/>
      <c r="D1361" s="76" t="s">
        <v>721</v>
      </c>
      <c r="E1361" s="60" t="s">
        <v>5</v>
      </c>
      <c r="F1361" s="54"/>
      <c r="G1361" s="51"/>
      <c r="H1361" s="88"/>
      <c r="I1361" s="115"/>
      <c r="J1361" s="109"/>
      <c r="K1361" s="114"/>
      <c r="L1361" s="114"/>
      <c r="M1361" s="114"/>
      <c r="N1361" s="114"/>
      <c r="O1361" s="114"/>
    </row>
    <row r="1362" spans="1:15" ht="17.25" customHeight="1" x14ac:dyDescent="0.25">
      <c r="A1362" s="109">
        <f>A1358+1</f>
        <v>365</v>
      </c>
      <c r="B1362" s="136" t="s">
        <v>1733</v>
      </c>
      <c r="C1362" s="109">
        <v>4</v>
      </c>
      <c r="D1362" s="76" t="s">
        <v>2306</v>
      </c>
      <c r="E1362" s="63" t="s">
        <v>3</v>
      </c>
      <c r="F1362" s="67"/>
      <c r="G1362" s="74"/>
      <c r="H1362" s="87"/>
      <c r="I1362" s="115"/>
      <c r="J1362" s="109"/>
      <c r="K1362" s="114">
        <v>72952</v>
      </c>
      <c r="L1362" s="114">
        <v>72</v>
      </c>
      <c r="M1362" s="114">
        <f>K1362*L1362</f>
        <v>5252544</v>
      </c>
      <c r="N1362" s="114">
        <f>M1362*35%</f>
        <v>1838390.4</v>
      </c>
      <c r="O1362" s="114">
        <f>N1362/M1362*100</f>
        <v>35</v>
      </c>
    </row>
    <row r="1363" spans="1:15" ht="16.5" customHeight="1" x14ac:dyDescent="0.25">
      <c r="A1363" s="109"/>
      <c r="B1363" s="136"/>
      <c r="C1363" s="109"/>
      <c r="D1363" s="76" t="s">
        <v>722</v>
      </c>
      <c r="E1363" s="63" t="s">
        <v>4</v>
      </c>
      <c r="F1363" s="67"/>
      <c r="G1363" s="74"/>
      <c r="H1363" s="87"/>
      <c r="I1363" s="115"/>
      <c r="J1363" s="109"/>
      <c r="K1363" s="114"/>
      <c r="L1363" s="114"/>
      <c r="M1363" s="114"/>
      <c r="N1363" s="114"/>
      <c r="O1363" s="114"/>
    </row>
    <row r="1364" spans="1:15" ht="30.75" customHeight="1" x14ac:dyDescent="0.25">
      <c r="A1364" s="109"/>
      <c r="B1364" s="136"/>
      <c r="C1364" s="109"/>
      <c r="D1364" s="76" t="s">
        <v>137</v>
      </c>
      <c r="E1364" s="63" t="s">
        <v>5</v>
      </c>
      <c r="F1364" s="67"/>
      <c r="G1364" s="58"/>
      <c r="H1364" s="87"/>
      <c r="I1364" s="115"/>
      <c r="J1364" s="109"/>
      <c r="K1364" s="114"/>
      <c r="L1364" s="114"/>
      <c r="M1364" s="114"/>
      <c r="N1364" s="114"/>
      <c r="O1364" s="114"/>
    </row>
    <row r="1365" spans="1:15" ht="18" customHeight="1" x14ac:dyDescent="0.25">
      <c r="A1365" s="109"/>
      <c r="B1365" s="136"/>
      <c r="C1365" s="109"/>
      <c r="D1365" s="76" t="s">
        <v>475</v>
      </c>
      <c r="E1365" s="60" t="s">
        <v>6</v>
      </c>
      <c r="F1365" s="54"/>
      <c r="G1365" s="51"/>
      <c r="H1365" s="88"/>
      <c r="I1365" s="115"/>
      <c r="J1365" s="109"/>
      <c r="K1365" s="114"/>
      <c r="L1365" s="114"/>
      <c r="M1365" s="114"/>
      <c r="N1365" s="114"/>
      <c r="O1365" s="114"/>
    </row>
    <row r="1366" spans="1:15" ht="22.5" customHeight="1" x14ac:dyDescent="0.25">
      <c r="A1366" s="109">
        <f>A1362+1</f>
        <v>366</v>
      </c>
      <c r="B1366" s="136" t="s">
        <v>1734</v>
      </c>
      <c r="C1366" s="109">
        <v>3</v>
      </c>
      <c r="D1366" s="76" t="s">
        <v>2307</v>
      </c>
      <c r="E1366" s="60" t="s">
        <v>4</v>
      </c>
      <c r="F1366" s="54"/>
      <c r="G1366" s="68"/>
      <c r="H1366" s="88"/>
      <c r="I1366" s="115"/>
      <c r="J1366" s="109"/>
      <c r="K1366" s="114">
        <v>72952</v>
      </c>
      <c r="L1366" s="114">
        <v>54</v>
      </c>
      <c r="M1366" s="114">
        <f>K1366*L1366</f>
        <v>3939408</v>
      </c>
      <c r="N1366" s="114">
        <f>M1366*35%</f>
        <v>1378792.7999999998</v>
      </c>
      <c r="O1366" s="114">
        <v>35</v>
      </c>
    </row>
    <row r="1367" spans="1:15" ht="21.75" customHeight="1" x14ac:dyDescent="0.25">
      <c r="A1367" s="109"/>
      <c r="B1367" s="136"/>
      <c r="C1367" s="109"/>
      <c r="D1367" s="76" t="s">
        <v>723</v>
      </c>
      <c r="E1367" s="63" t="s">
        <v>3</v>
      </c>
      <c r="F1367" s="67"/>
      <c r="G1367" s="74"/>
      <c r="H1367" s="87"/>
      <c r="I1367" s="115"/>
      <c r="J1367" s="109"/>
      <c r="K1367" s="114"/>
      <c r="L1367" s="114"/>
      <c r="M1367" s="114"/>
      <c r="N1367" s="114"/>
      <c r="O1367" s="114"/>
    </row>
    <row r="1368" spans="1:15" ht="18.75" customHeight="1" x14ac:dyDescent="0.25">
      <c r="A1368" s="109"/>
      <c r="B1368" s="136"/>
      <c r="C1368" s="109"/>
      <c r="D1368" s="76" t="s">
        <v>724</v>
      </c>
      <c r="E1368" s="61" t="s">
        <v>6</v>
      </c>
      <c r="F1368" s="55"/>
      <c r="G1368" s="52"/>
      <c r="H1368" s="91"/>
      <c r="I1368" s="115"/>
      <c r="J1368" s="109"/>
      <c r="K1368" s="114"/>
      <c r="L1368" s="114"/>
      <c r="M1368" s="114"/>
      <c r="N1368" s="114"/>
      <c r="O1368" s="114"/>
    </row>
    <row r="1369" spans="1:15" ht="16.5" customHeight="1" x14ac:dyDescent="0.25">
      <c r="A1369" s="109">
        <f>A1366+1</f>
        <v>367</v>
      </c>
      <c r="B1369" s="136" t="s">
        <v>1735</v>
      </c>
      <c r="C1369" s="109">
        <v>4</v>
      </c>
      <c r="D1369" s="76" t="s">
        <v>2308</v>
      </c>
      <c r="E1369" s="63" t="s">
        <v>3</v>
      </c>
      <c r="F1369" s="67"/>
      <c r="G1369" s="74"/>
      <c r="H1369" s="87"/>
      <c r="I1369" s="115"/>
      <c r="J1369" s="109"/>
      <c r="K1369" s="114">
        <v>72952</v>
      </c>
      <c r="L1369" s="114">
        <v>72</v>
      </c>
      <c r="M1369" s="114">
        <f>K1369*L1369</f>
        <v>5252544</v>
      </c>
      <c r="N1369" s="114">
        <f>M1369*35%</f>
        <v>1838390.4</v>
      </c>
      <c r="O1369" s="114">
        <f>N1369/M1369*100</f>
        <v>35</v>
      </c>
    </row>
    <row r="1370" spans="1:15" ht="30" customHeight="1" x14ac:dyDescent="0.25">
      <c r="A1370" s="109"/>
      <c r="B1370" s="136"/>
      <c r="C1370" s="109"/>
      <c r="D1370" s="76" t="s">
        <v>725</v>
      </c>
      <c r="E1370" s="63" t="s">
        <v>4</v>
      </c>
      <c r="F1370" s="67"/>
      <c r="G1370" s="74"/>
      <c r="H1370" s="87"/>
      <c r="I1370" s="115"/>
      <c r="J1370" s="109"/>
      <c r="K1370" s="114"/>
      <c r="L1370" s="114"/>
      <c r="M1370" s="114"/>
      <c r="N1370" s="114"/>
      <c r="O1370" s="114"/>
    </row>
    <row r="1371" spans="1:15" ht="21.75" customHeight="1" x14ac:dyDescent="0.25">
      <c r="A1371" s="109"/>
      <c r="B1371" s="136"/>
      <c r="C1371" s="109"/>
      <c r="D1371" s="76" t="s">
        <v>726</v>
      </c>
      <c r="E1371" s="63" t="s">
        <v>6</v>
      </c>
      <c r="F1371" s="67"/>
      <c r="G1371" s="58"/>
      <c r="H1371" s="87"/>
      <c r="I1371" s="115"/>
      <c r="J1371" s="109"/>
      <c r="K1371" s="114"/>
      <c r="L1371" s="114"/>
      <c r="M1371" s="114"/>
      <c r="N1371" s="114"/>
      <c r="O1371" s="114"/>
    </row>
    <row r="1372" spans="1:15" ht="18" customHeight="1" x14ac:dyDescent="0.25">
      <c r="A1372" s="109"/>
      <c r="B1372" s="136"/>
      <c r="C1372" s="109"/>
      <c r="D1372" s="76" t="s">
        <v>727</v>
      </c>
      <c r="E1372" s="60" t="s">
        <v>5</v>
      </c>
      <c r="F1372" s="54"/>
      <c r="G1372" s="51"/>
      <c r="H1372" s="88"/>
      <c r="I1372" s="115"/>
      <c r="J1372" s="109"/>
      <c r="K1372" s="114"/>
      <c r="L1372" s="114"/>
      <c r="M1372" s="114"/>
      <c r="N1372" s="114"/>
      <c r="O1372" s="114"/>
    </row>
    <row r="1373" spans="1:15" ht="30" customHeight="1" x14ac:dyDescent="0.25">
      <c r="A1373" s="109">
        <f xml:space="preserve"> A1369+1</f>
        <v>368</v>
      </c>
      <c r="B1373" s="136" t="s">
        <v>1736</v>
      </c>
      <c r="C1373" s="109">
        <v>3</v>
      </c>
      <c r="D1373" s="76" t="s">
        <v>2309</v>
      </c>
      <c r="E1373" s="63" t="s">
        <v>3</v>
      </c>
      <c r="F1373" s="67"/>
      <c r="G1373" s="74"/>
      <c r="H1373" s="87"/>
      <c r="I1373" s="115"/>
      <c r="J1373" s="110"/>
      <c r="K1373" s="114">
        <v>72952</v>
      </c>
      <c r="L1373" s="114">
        <v>54</v>
      </c>
      <c r="M1373" s="114">
        <f>K1373*L1373</f>
        <v>3939408</v>
      </c>
      <c r="N1373" s="114">
        <f>M1373*35%</f>
        <v>1378792.7999999998</v>
      </c>
      <c r="O1373" s="114">
        <f>N1373/M1373*100</f>
        <v>35</v>
      </c>
    </row>
    <row r="1374" spans="1:15" s="1" customFormat="1" ht="28.5" customHeight="1" x14ac:dyDescent="0.25">
      <c r="A1374" s="109"/>
      <c r="B1374" s="136"/>
      <c r="C1374" s="109"/>
      <c r="D1374" s="76" t="s">
        <v>730</v>
      </c>
      <c r="E1374" s="60" t="s">
        <v>4</v>
      </c>
      <c r="F1374" s="54"/>
      <c r="G1374" s="68"/>
      <c r="H1374" s="88"/>
      <c r="I1374" s="115"/>
      <c r="J1374" s="119"/>
      <c r="K1374" s="114"/>
      <c r="L1374" s="114"/>
      <c r="M1374" s="114"/>
      <c r="N1374" s="114"/>
      <c r="O1374" s="114"/>
    </row>
    <row r="1375" spans="1:15" ht="30" customHeight="1" x14ac:dyDescent="0.25">
      <c r="A1375" s="109"/>
      <c r="B1375" s="136"/>
      <c r="C1375" s="109"/>
      <c r="D1375" s="76" t="s">
        <v>924</v>
      </c>
      <c r="E1375" s="60" t="s">
        <v>5</v>
      </c>
      <c r="F1375" s="54"/>
      <c r="G1375" s="68"/>
      <c r="H1375" s="88"/>
      <c r="I1375" s="115"/>
      <c r="J1375" s="123"/>
      <c r="K1375" s="114"/>
      <c r="L1375" s="114"/>
      <c r="M1375" s="114"/>
      <c r="N1375" s="114"/>
      <c r="O1375" s="114"/>
    </row>
    <row r="1376" spans="1:15" ht="15" customHeight="1" x14ac:dyDescent="0.25">
      <c r="A1376" s="109">
        <f>A1373+1</f>
        <v>369</v>
      </c>
      <c r="B1376" s="136" t="s">
        <v>1737</v>
      </c>
      <c r="C1376" s="109">
        <v>4</v>
      </c>
      <c r="D1376" s="76" t="s">
        <v>2310</v>
      </c>
      <c r="E1376" s="63" t="s">
        <v>3</v>
      </c>
      <c r="F1376" s="67"/>
      <c r="G1376" s="74"/>
      <c r="H1376" s="87"/>
      <c r="I1376" s="115"/>
      <c r="J1376" s="109"/>
      <c r="K1376" s="114">
        <v>72952</v>
      </c>
      <c r="L1376" s="114">
        <v>72</v>
      </c>
      <c r="M1376" s="114">
        <f>K1376*L1376</f>
        <v>5252544</v>
      </c>
      <c r="N1376" s="114">
        <f>M1376*35%</f>
        <v>1838390.4</v>
      </c>
      <c r="O1376" s="114">
        <f>N1376/M1376*100</f>
        <v>35</v>
      </c>
    </row>
    <row r="1377" spans="1:15" ht="21" customHeight="1" x14ac:dyDescent="0.25">
      <c r="A1377" s="109"/>
      <c r="B1377" s="136"/>
      <c r="C1377" s="109"/>
      <c r="D1377" s="76" t="s">
        <v>731</v>
      </c>
      <c r="E1377" s="63" t="s">
        <v>4</v>
      </c>
      <c r="F1377" s="67"/>
      <c r="G1377" s="74"/>
      <c r="H1377" s="87"/>
      <c r="I1377" s="115"/>
      <c r="J1377" s="109"/>
      <c r="K1377" s="114"/>
      <c r="L1377" s="114"/>
      <c r="M1377" s="114"/>
      <c r="N1377" s="114"/>
      <c r="O1377" s="114"/>
    </row>
    <row r="1378" spans="1:15" s="1" customFormat="1" ht="18.75" customHeight="1" x14ac:dyDescent="0.25">
      <c r="A1378" s="109"/>
      <c r="B1378" s="136"/>
      <c r="C1378" s="109"/>
      <c r="D1378" s="76" t="s">
        <v>732</v>
      </c>
      <c r="E1378" s="60" t="s">
        <v>5</v>
      </c>
      <c r="F1378" s="54"/>
      <c r="G1378" s="51"/>
      <c r="H1378" s="88"/>
      <c r="I1378" s="115"/>
      <c r="J1378" s="109"/>
      <c r="K1378" s="114"/>
      <c r="L1378" s="114"/>
      <c r="M1378" s="114"/>
      <c r="N1378" s="114"/>
      <c r="O1378" s="114"/>
    </row>
    <row r="1379" spans="1:15" ht="17.25" customHeight="1" x14ac:dyDescent="0.25">
      <c r="A1379" s="109"/>
      <c r="B1379" s="136"/>
      <c r="C1379" s="109"/>
      <c r="D1379" s="76" t="s">
        <v>1131</v>
      </c>
      <c r="E1379" s="60" t="s">
        <v>6</v>
      </c>
      <c r="F1379" s="54"/>
      <c r="G1379" s="51"/>
      <c r="H1379" s="88"/>
      <c r="I1379" s="115"/>
      <c r="J1379" s="109"/>
      <c r="K1379" s="114"/>
      <c r="L1379" s="114"/>
      <c r="M1379" s="114"/>
      <c r="N1379" s="114"/>
      <c r="O1379" s="114"/>
    </row>
    <row r="1380" spans="1:15" ht="20.25" customHeight="1" x14ac:dyDescent="0.25">
      <c r="A1380" s="109">
        <f>A1376+1</f>
        <v>370</v>
      </c>
      <c r="B1380" s="136" t="s">
        <v>1738</v>
      </c>
      <c r="C1380" s="109">
        <v>3</v>
      </c>
      <c r="D1380" s="76" t="s">
        <v>2311</v>
      </c>
      <c r="E1380" s="63" t="s">
        <v>3</v>
      </c>
      <c r="F1380" s="67"/>
      <c r="G1380" s="74"/>
      <c r="H1380" s="87"/>
      <c r="I1380" s="115"/>
      <c r="J1380" s="109"/>
      <c r="K1380" s="114">
        <v>72952</v>
      </c>
      <c r="L1380" s="114">
        <v>54</v>
      </c>
      <c r="M1380" s="114">
        <f>K1380*L1380</f>
        <v>3939408</v>
      </c>
      <c r="N1380" s="114">
        <f>M1380*35%</f>
        <v>1378792.7999999998</v>
      </c>
      <c r="O1380" s="114">
        <f>N1380/M1380*100</f>
        <v>35</v>
      </c>
    </row>
    <row r="1381" spans="1:15" ht="30" customHeight="1" x14ac:dyDescent="0.25">
      <c r="A1381" s="109"/>
      <c r="B1381" s="136"/>
      <c r="C1381" s="109"/>
      <c r="D1381" s="76" t="s">
        <v>736</v>
      </c>
      <c r="E1381" s="63" t="s">
        <v>4</v>
      </c>
      <c r="F1381" s="67"/>
      <c r="G1381" s="74"/>
      <c r="H1381" s="87"/>
      <c r="I1381" s="115"/>
      <c r="J1381" s="109"/>
      <c r="K1381" s="114"/>
      <c r="L1381" s="114"/>
      <c r="M1381" s="114"/>
      <c r="N1381" s="114"/>
      <c r="O1381" s="114"/>
    </row>
    <row r="1382" spans="1:15" ht="14.25" customHeight="1" x14ac:dyDescent="0.25">
      <c r="A1382" s="109"/>
      <c r="B1382" s="136"/>
      <c r="C1382" s="109"/>
      <c r="D1382" s="76" t="s">
        <v>737</v>
      </c>
      <c r="E1382" s="60" t="s">
        <v>6</v>
      </c>
      <c r="F1382" s="54"/>
      <c r="G1382" s="51"/>
      <c r="H1382" s="88"/>
      <c r="I1382" s="115"/>
      <c r="J1382" s="109"/>
      <c r="K1382" s="114"/>
      <c r="L1382" s="114"/>
      <c r="M1382" s="114"/>
      <c r="N1382" s="114"/>
      <c r="O1382" s="114"/>
    </row>
    <row r="1383" spans="1:15" ht="29.1" customHeight="1" x14ac:dyDescent="0.25">
      <c r="A1383" s="109">
        <f>A1380+1</f>
        <v>371</v>
      </c>
      <c r="B1383" s="136" t="s">
        <v>1739</v>
      </c>
      <c r="C1383" s="109">
        <v>3</v>
      </c>
      <c r="D1383" s="76" t="s">
        <v>2312</v>
      </c>
      <c r="E1383" s="63" t="s">
        <v>3</v>
      </c>
      <c r="F1383" s="67"/>
      <c r="G1383" s="74"/>
      <c r="H1383" s="87"/>
      <c r="I1383" s="115"/>
      <c r="J1383" s="109"/>
      <c r="K1383" s="114">
        <v>72952</v>
      </c>
      <c r="L1383" s="114">
        <v>54</v>
      </c>
      <c r="M1383" s="114">
        <f>K1383*L1383</f>
        <v>3939408</v>
      </c>
      <c r="N1383" s="114">
        <f>M1383*35%</f>
        <v>1378792.7999999998</v>
      </c>
      <c r="O1383" s="114">
        <f>N1383/M1383*100</f>
        <v>35</v>
      </c>
    </row>
    <row r="1384" spans="1:15" ht="17.25" customHeight="1" x14ac:dyDescent="0.25">
      <c r="A1384" s="109"/>
      <c r="B1384" s="136"/>
      <c r="C1384" s="109"/>
      <c r="D1384" s="76" t="s">
        <v>738</v>
      </c>
      <c r="E1384" s="63" t="s">
        <v>4</v>
      </c>
      <c r="F1384" s="67"/>
      <c r="G1384" s="74"/>
      <c r="H1384" s="87"/>
      <c r="I1384" s="115"/>
      <c r="J1384" s="109"/>
      <c r="K1384" s="114"/>
      <c r="L1384" s="114"/>
      <c r="M1384" s="114"/>
      <c r="N1384" s="114"/>
      <c r="O1384" s="114"/>
    </row>
    <row r="1385" spans="1:15" ht="32.25" customHeight="1" x14ac:dyDescent="0.25">
      <c r="A1385" s="109"/>
      <c r="B1385" s="136"/>
      <c r="C1385" s="109"/>
      <c r="D1385" s="76" t="s">
        <v>739</v>
      </c>
      <c r="E1385" s="63" t="s">
        <v>5</v>
      </c>
      <c r="F1385" s="67"/>
      <c r="G1385" s="58"/>
      <c r="H1385" s="87"/>
      <c r="I1385" s="115"/>
      <c r="J1385" s="109"/>
      <c r="K1385" s="114"/>
      <c r="L1385" s="114"/>
      <c r="M1385" s="114"/>
      <c r="N1385" s="114"/>
      <c r="O1385" s="114"/>
    </row>
    <row r="1386" spans="1:15" ht="18" customHeight="1" x14ac:dyDescent="0.25">
      <c r="A1386" s="109">
        <f>A1383+1</f>
        <v>372</v>
      </c>
      <c r="B1386" s="136" t="s">
        <v>1740</v>
      </c>
      <c r="C1386" s="109">
        <v>3</v>
      </c>
      <c r="D1386" s="76" t="s">
        <v>2313</v>
      </c>
      <c r="E1386" s="63" t="s">
        <v>3</v>
      </c>
      <c r="F1386" s="67"/>
      <c r="G1386" s="74"/>
      <c r="H1386" s="87"/>
      <c r="I1386" s="115"/>
      <c r="J1386" s="109"/>
      <c r="K1386" s="114">
        <v>72952</v>
      </c>
      <c r="L1386" s="114">
        <v>54</v>
      </c>
      <c r="M1386" s="114">
        <f>K1386*L1386</f>
        <v>3939408</v>
      </c>
      <c r="N1386" s="114">
        <f>M1386*35%</f>
        <v>1378792.7999999998</v>
      </c>
      <c r="O1386" s="114">
        <f>N1386/M1386*100</f>
        <v>35</v>
      </c>
    </row>
    <row r="1387" spans="1:15" ht="30" customHeight="1" x14ac:dyDescent="0.25">
      <c r="A1387" s="109"/>
      <c r="B1387" s="136"/>
      <c r="C1387" s="109"/>
      <c r="D1387" s="76" t="s">
        <v>743</v>
      </c>
      <c r="E1387" s="63" t="s">
        <v>4</v>
      </c>
      <c r="F1387" s="67"/>
      <c r="G1387" s="74"/>
      <c r="H1387" s="87"/>
      <c r="I1387" s="115"/>
      <c r="J1387" s="109"/>
      <c r="K1387" s="114"/>
      <c r="L1387" s="114"/>
      <c r="M1387" s="114"/>
      <c r="N1387" s="114"/>
      <c r="O1387" s="114"/>
    </row>
    <row r="1388" spans="1:15" ht="18.75" customHeight="1" x14ac:dyDescent="0.25">
      <c r="A1388" s="109"/>
      <c r="B1388" s="136"/>
      <c r="C1388" s="109"/>
      <c r="D1388" s="76" t="s">
        <v>744</v>
      </c>
      <c r="E1388" s="63" t="s">
        <v>6</v>
      </c>
      <c r="F1388" s="67"/>
      <c r="G1388" s="58"/>
      <c r="H1388" s="87"/>
      <c r="I1388" s="115"/>
      <c r="J1388" s="109"/>
      <c r="K1388" s="114"/>
      <c r="L1388" s="114"/>
      <c r="M1388" s="114"/>
      <c r="N1388" s="114"/>
      <c r="O1388" s="114"/>
    </row>
    <row r="1389" spans="1:15" ht="18" customHeight="1" x14ac:dyDescent="0.25">
      <c r="A1389" s="109">
        <f>A1386+1</f>
        <v>373</v>
      </c>
      <c r="B1389" s="136" t="s">
        <v>1741</v>
      </c>
      <c r="C1389" s="109">
        <v>3</v>
      </c>
      <c r="D1389" s="76" t="s">
        <v>2314</v>
      </c>
      <c r="E1389" s="63" t="s">
        <v>3</v>
      </c>
      <c r="F1389" s="67"/>
      <c r="G1389" s="74"/>
      <c r="H1389" s="87"/>
      <c r="I1389" s="115"/>
      <c r="J1389" s="109"/>
      <c r="K1389" s="114">
        <v>72952</v>
      </c>
      <c r="L1389" s="114">
        <v>54</v>
      </c>
      <c r="M1389" s="114">
        <f>K1389*L1389</f>
        <v>3939408</v>
      </c>
      <c r="N1389" s="114">
        <f>M1389*35%</f>
        <v>1378792.7999999998</v>
      </c>
      <c r="O1389" s="114">
        <f>N1389/M1389*100</f>
        <v>35</v>
      </c>
    </row>
    <row r="1390" spans="1:15" ht="34.5" customHeight="1" x14ac:dyDescent="0.25">
      <c r="A1390" s="109"/>
      <c r="B1390" s="136"/>
      <c r="C1390" s="109"/>
      <c r="D1390" s="76" t="s">
        <v>745</v>
      </c>
      <c r="E1390" s="63" t="s">
        <v>4</v>
      </c>
      <c r="F1390" s="67"/>
      <c r="G1390" s="74"/>
      <c r="H1390" s="87"/>
      <c r="I1390" s="115"/>
      <c r="J1390" s="109"/>
      <c r="K1390" s="114"/>
      <c r="L1390" s="114"/>
      <c r="M1390" s="114"/>
      <c r="N1390" s="114"/>
      <c r="O1390" s="114"/>
    </row>
    <row r="1391" spans="1:15" ht="15" customHeight="1" x14ac:dyDescent="0.25">
      <c r="A1391" s="109"/>
      <c r="B1391" s="136"/>
      <c r="C1391" s="109"/>
      <c r="D1391" s="76" t="s">
        <v>746</v>
      </c>
      <c r="E1391" s="60" t="s">
        <v>6</v>
      </c>
      <c r="F1391" s="54"/>
      <c r="G1391" s="51"/>
      <c r="H1391" s="88"/>
      <c r="I1391" s="115"/>
      <c r="J1391" s="109"/>
      <c r="K1391" s="114"/>
      <c r="L1391" s="114"/>
      <c r="M1391" s="114"/>
      <c r="N1391" s="114"/>
      <c r="O1391" s="114"/>
    </row>
    <row r="1392" spans="1:15" ht="30.75" customHeight="1" x14ac:dyDescent="0.25">
      <c r="A1392" s="109">
        <f xml:space="preserve"> SUM(A1389+1)</f>
        <v>374</v>
      </c>
      <c r="B1392" s="136" t="s">
        <v>1742</v>
      </c>
      <c r="C1392" s="109">
        <v>2</v>
      </c>
      <c r="D1392" s="76" t="s">
        <v>2315</v>
      </c>
      <c r="E1392" s="63" t="s">
        <v>7</v>
      </c>
      <c r="F1392" s="67"/>
      <c r="G1392" s="74"/>
      <c r="H1392" s="87"/>
      <c r="I1392" s="115"/>
      <c r="J1392" s="109"/>
      <c r="K1392" s="114">
        <v>72952</v>
      </c>
      <c r="L1392" s="114">
        <v>42</v>
      </c>
      <c r="M1392" s="114">
        <f>K1392*L1392</f>
        <v>3063984</v>
      </c>
      <c r="N1392" s="114">
        <f>M1392*35%</f>
        <v>1072394.3999999999</v>
      </c>
      <c r="O1392" s="114">
        <f>N1392/M1392*100</f>
        <v>35</v>
      </c>
    </row>
    <row r="1393" spans="1:15" ht="30.75" customHeight="1" x14ac:dyDescent="0.25">
      <c r="A1393" s="109"/>
      <c r="B1393" s="136"/>
      <c r="C1393" s="109"/>
      <c r="D1393" s="76" t="s">
        <v>747</v>
      </c>
      <c r="E1393" s="60" t="s">
        <v>5</v>
      </c>
      <c r="F1393" s="54"/>
      <c r="G1393" s="51"/>
      <c r="H1393" s="88"/>
      <c r="I1393" s="115"/>
      <c r="J1393" s="109"/>
      <c r="K1393" s="114"/>
      <c r="L1393" s="114"/>
      <c r="M1393" s="114"/>
      <c r="N1393" s="114"/>
      <c r="O1393" s="114"/>
    </row>
    <row r="1394" spans="1:15" ht="33" customHeight="1" x14ac:dyDescent="0.25">
      <c r="A1394" s="109">
        <f xml:space="preserve"> A1392+1</f>
        <v>375</v>
      </c>
      <c r="B1394" s="136" t="s">
        <v>1743</v>
      </c>
      <c r="C1394" s="109">
        <v>3</v>
      </c>
      <c r="D1394" s="76" t="s">
        <v>2316</v>
      </c>
      <c r="E1394" s="60" t="s">
        <v>4</v>
      </c>
      <c r="F1394" s="54"/>
      <c r="G1394" s="68"/>
      <c r="H1394" s="88"/>
      <c r="I1394" s="115"/>
      <c r="J1394" s="109"/>
      <c r="K1394" s="114">
        <v>72952</v>
      </c>
      <c r="L1394" s="114">
        <v>54</v>
      </c>
      <c r="M1394" s="114">
        <f>K1394*L1394</f>
        <v>3939408</v>
      </c>
      <c r="N1394" s="114">
        <f>M1394*35%</f>
        <v>1378792.7999999998</v>
      </c>
      <c r="O1394" s="114">
        <f>N1394/M1394*100</f>
        <v>35</v>
      </c>
    </row>
    <row r="1395" spans="1:15" ht="32.25" customHeight="1" x14ac:dyDescent="0.25">
      <c r="A1395" s="109"/>
      <c r="B1395" s="136"/>
      <c r="C1395" s="109"/>
      <c r="D1395" s="76" t="s">
        <v>748</v>
      </c>
      <c r="E1395" s="63" t="s">
        <v>3</v>
      </c>
      <c r="F1395" s="67"/>
      <c r="G1395" s="74"/>
      <c r="H1395" s="87"/>
      <c r="I1395" s="115"/>
      <c r="J1395" s="109"/>
      <c r="K1395" s="114"/>
      <c r="L1395" s="114"/>
      <c r="M1395" s="114"/>
      <c r="N1395" s="114"/>
      <c r="O1395" s="114"/>
    </row>
    <row r="1396" spans="1:15" ht="18" customHeight="1" x14ac:dyDescent="0.25">
      <c r="A1396" s="109"/>
      <c r="B1396" s="136"/>
      <c r="C1396" s="109"/>
      <c r="D1396" s="76" t="s">
        <v>749</v>
      </c>
      <c r="E1396" s="61" t="s">
        <v>6</v>
      </c>
      <c r="F1396" s="55"/>
      <c r="G1396" s="52"/>
      <c r="H1396" s="91"/>
      <c r="I1396" s="115"/>
      <c r="J1396" s="109"/>
      <c r="K1396" s="114"/>
      <c r="L1396" s="114"/>
      <c r="M1396" s="114"/>
      <c r="N1396" s="114"/>
      <c r="O1396" s="114"/>
    </row>
    <row r="1397" spans="1:15" ht="20.25" customHeight="1" x14ac:dyDescent="0.25">
      <c r="A1397" s="109">
        <f>A1394+1</f>
        <v>376</v>
      </c>
      <c r="B1397" s="136" t="s">
        <v>1744</v>
      </c>
      <c r="C1397" s="109">
        <v>3</v>
      </c>
      <c r="D1397" s="76" t="s">
        <v>2317</v>
      </c>
      <c r="E1397" s="63" t="s">
        <v>4</v>
      </c>
      <c r="F1397" s="67"/>
      <c r="G1397" s="74"/>
      <c r="H1397" s="87"/>
      <c r="I1397" s="115"/>
      <c r="J1397" s="109"/>
      <c r="K1397" s="114">
        <v>72952</v>
      </c>
      <c r="L1397" s="114">
        <v>54</v>
      </c>
      <c r="M1397" s="114">
        <f>K1397*L1397</f>
        <v>3939408</v>
      </c>
      <c r="N1397" s="114">
        <f>M1397*35%</f>
        <v>1378792.7999999998</v>
      </c>
      <c r="O1397" s="114">
        <f>N1397/M1397*100</f>
        <v>35</v>
      </c>
    </row>
    <row r="1398" spans="1:15" ht="22.5" customHeight="1" x14ac:dyDescent="0.25">
      <c r="A1398" s="109"/>
      <c r="B1398" s="136"/>
      <c r="C1398" s="109"/>
      <c r="D1398" s="76" t="s">
        <v>750</v>
      </c>
      <c r="E1398" s="63" t="s">
        <v>3</v>
      </c>
      <c r="F1398" s="67"/>
      <c r="G1398" s="74"/>
      <c r="H1398" s="87"/>
      <c r="I1398" s="115"/>
      <c r="J1398" s="109"/>
      <c r="K1398" s="114"/>
      <c r="L1398" s="114"/>
      <c r="M1398" s="114"/>
      <c r="N1398" s="114"/>
      <c r="O1398" s="114"/>
    </row>
    <row r="1399" spans="1:15" ht="15.75" customHeight="1" x14ac:dyDescent="0.25">
      <c r="A1399" s="109"/>
      <c r="B1399" s="136"/>
      <c r="C1399" s="109"/>
      <c r="D1399" s="76" t="s">
        <v>751</v>
      </c>
      <c r="E1399" s="60" t="s">
        <v>6</v>
      </c>
      <c r="F1399" s="54"/>
      <c r="G1399" s="51"/>
      <c r="H1399" s="88"/>
      <c r="I1399" s="115"/>
      <c r="J1399" s="109"/>
      <c r="K1399" s="114"/>
      <c r="L1399" s="114"/>
      <c r="M1399" s="114"/>
      <c r="N1399" s="114"/>
      <c r="O1399" s="114"/>
    </row>
    <row r="1400" spans="1:15" ht="29.1" customHeight="1" x14ac:dyDescent="0.25">
      <c r="A1400" s="109">
        <f>A1397+1</f>
        <v>377</v>
      </c>
      <c r="B1400" s="136" t="s">
        <v>1745</v>
      </c>
      <c r="C1400" s="109">
        <v>3</v>
      </c>
      <c r="D1400" s="76" t="s">
        <v>2318</v>
      </c>
      <c r="E1400" s="63" t="s">
        <v>3</v>
      </c>
      <c r="F1400" s="67"/>
      <c r="G1400" s="74"/>
      <c r="H1400" s="87"/>
      <c r="I1400" s="115"/>
      <c r="J1400" s="109"/>
      <c r="K1400" s="114">
        <v>72952</v>
      </c>
      <c r="L1400" s="114">
        <v>54</v>
      </c>
      <c r="M1400" s="114">
        <f>K1400*L1400</f>
        <v>3939408</v>
      </c>
      <c r="N1400" s="114">
        <f>M1400*35%</f>
        <v>1378792.7999999998</v>
      </c>
      <c r="O1400" s="114">
        <f>N1400/M1400*100</f>
        <v>35</v>
      </c>
    </row>
    <row r="1401" spans="1:15" ht="30" customHeight="1" x14ac:dyDescent="0.25">
      <c r="A1401" s="109"/>
      <c r="B1401" s="136"/>
      <c r="C1401" s="109"/>
      <c r="D1401" s="76" t="s">
        <v>752</v>
      </c>
      <c r="E1401" s="58" t="s">
        <v>4</v>
      </c>
      <c r="F1401" s="55"/>
      <c r="G1401" s="29"/>
      <c r="H1401" s="64"/>
      <c r="I1401" s="115"/>
      <c r="J1401" s="109"/>
      <c r="K1401" s="114"/>
      <c r="L1401" s="114"/>
      <c r="M1401" s="114"/>
      <c r="N1401" s="114"/>
      <c r="O1401" s="114"/>
    </row>
    <row r="1402" spans="1:15" ht="21" customHeight="1" x14ac:dyDescent="0.25">
      <c r="A1402" s="109"/>
      <c r="B1402" s="136"/>
      <c r="C1402" s="109"/>
      <c r="D1402" s="76" t="s">
        <v>753</v>
      </c>
      <c r="E1402" s="60" t="s">
        <v>6</v>
      </c>
      <c r="F1402" s="54"/>
      <c r="G1402" s="51"/>
      <c r="H1402" s="88"/>
      <c r="I1402" s="115"/>
      <c r="J1402" s="109"/>
      <c r="K1402" s="114"/>
      <c r="L1402" s="114"/>
      <c r="M1402" s="114"/>
      <c r="N1402" s="114"/>
      <c r="O1402" s="114"/>
    </row>
    <row r="1403" spans="1:15" ht="31.5" customHeight="1" x14ac:dyDescent="0.25">
      <c r="A1403" s="109">
        <f>A1400+1</f>
        <v>378</v>
      </c>
      <c r="B1403" s="136" t="s">
        <v>1746</v>
      </c>
      <c r="C1403" s="109">
        <v>4</v>
      </c>
      <c r="D1403" s="76" t="s">
        <v>2319</v>
      </c>
      <c r="E1403" s="63" t="s">
        <v>3</v>
      </c>
      <c r="F1403" s="67"/>
      <c r="G1403" s="74"/>
      <c r="H1403" s="87"/>
      <c r="I1403" s="115"/>
      <c r="J1403" s="109"/>
      <c r="K1403" s="114">
        <v>72952</v>
      </c>
      <c r="L1403" s="114">
        <v>72</v>
      </c>
      <c r="M1403" s="114">
        <f>K1403*L1403</f>
        <v>5252544</v>
      </c>
      <c r="N1403" s="114">
        <f>M1403*35%</f>
        <v>1838390.4</v>
      </c>
      <c r="O1403" s="114">
        <f>N1403/M1403*100</f>
        <v>35</v>
      </c>
    </row>
    <row r="1404" spans="1:15" ht="30" customHeight="1" x14ac:dyDescent="0.25">
      <c r="A1404" s="109"/>
      <c r="B1404" s="136"/>
      <c r="C1404" s="109"/>
      <c r="D1404" s="76" t="s">
        <v>754</v>
      </c>
      <c r="E1404" s="63" t="s">
        <v>4</v>
      </c>
      <c r="F1404" s="67"/>
      <c r="G1404" s="74"/>
      <c r="H1404" s="87"/>
      <c r="I1404" s="115"/>
      <c r="J1404" s="109"/>
      <c r="K1404" s="114"/>
      <c r="L1404" s="114"/>
      <c r="M1404" s="114"/>
      <c r="N1404" s="114"/>
      <c r="O1404" s="114"/>
    </row>
    <row r="1405" spans="1:15" ht="33.75" customHeight="1" x14ac:dyDescent="0.25">
      <c r="A1405" s="109"/>
      <c r="B1405" s="136"/>
      <c r="C1405" s="109"/>
      <c r="D1405" s="76" t="s">
        <v>755</v>
      </c>
      <c r="E1405" s="63" t="s">
        <v>5</v>
      </c>
      <c r="F1405" s="67"/>
      <c r="G1405" s="58"/>
      <c r="H1405" s="87"/>
      <c r="I1405" s="115"/>
      <c r="J1405" s="109"/>
      <c r="K1405" s="114"/>
      <c r="L1405" s="114"/>
      <c r="M1405" s="114"/>
      <c r="N1405" s="114"/>
      <c r="O1405" s="114"/>
    </row>
    <row r="1406" spans="1:15" ht="31.5" customHeight="1" x14ac:dyDescent="0.25">
      <c r="A1406" s="109"/>
      <c r="B1406" s="136"/>
      <c r="C1406" s="109"/>
      <c r="D1406" s="76" t="s">
        <v>756</v>
      </c>
      <c r="E1406" s="63" t="s">
        <v>6</v>
      </c>
      <c r="F1406" s="67"/>
      <c r="G1406" s="58"/>
      <c r="H1406" s="87"/>
      <c r="I1406" s="115"/>
      <c r="J1406" s="109"/>
      <c r="K1406" s="114"/>
      <c r="L1406" s="114"/>
      <c r="M1406" s="114"/>
      <c r="N1406" s="114"/>
      <c r="O1406" s="114"/>
    </row>
    <row r="1407" spans="1:15" ht="17.25" customHeight="1" x14ac:dyDescent="0.25">
      <c r="A1407" s="109">
        <f>A1403+1</f>
        <v>379</v>
      </c>
      <c r="B1407" s="136" t="s">
        <v>1747</v>
      </c>
      <c r="C1407" s="109">
        <v>4</v>
      </c>
      <c r="D1407" s="76" t="s">
        <v>2320</v>
      </c>
      <c r="E1407" s="63" t="s">
        <v>3</v>
      </c>
      <c r="F1407" s="67"/>
      <c r="G1407" s="74"/>
      <c r="H1407" s="87"/>
      <c r="I1407" s="115"/>
      <c r="J1407" s="109"/>
      <c r="K1407" s="114">
        <v>72952</v>
      </c>
      <c r="L1407" s="114">
        <v>72</v>
      </c>
      <c r="M1407" s="114">
        <f>K1407*L1407</f>
        <v>5252544</v>
      </c>
      <c r="N1407" s="114">
        <f>M1407*35%</f>
        <v>1838390.4</v>
      </c>
      <c r="O1407" s="114">
        <f>N1407/M1407*100</f>
        <v>35</v>
      </c>
    </row>
    <row r="1408" spans="1:15" ht="21" customHeight="1" x14ac:dyDescent="0.25">
      <c r="A1408" s="109"/>
      <c r="B1408" s="136"/>
      <c r="C1408" s="109"/>
      <c r="D1408" s="76" t="s">
        <v>757</v>
      </c>
      <c r="E1408" s="63" t="s">
        <v>4</v>
      </c>
      <c r="F1408" s="67"/>
      <c r="G1408" s="74"/>
      <c r="H1408" s="87"/>
      <c r="I1408" s="115"/>
      <c r="J1408" s="109"/>
      <c r="K1408" s="114"/>
      <c r="L1408" s="114"/>
      <c r="M1408" s="114"/>
      <c r="N1408" s="114"/>
      <c r="O1408" s="114"/>
    </row>
    <row r="1409" spans="1:15" ht="18.75" customHeight="1" x14ac:dyDescent="0.25">
      <c r="A1409" s="109"/>
      <c r="B1409" s="136"/>
      <c r="C1409" s="109"/>
      <c r="D1409" s="76" t="s">
        <v>758</v>
      </c>
      <c r="E1409" s="63" t="s">
        <v>6</v>
      </c>
      <c r="F1409" s="67"/>
      <c r="G1409" s="58"/>
      <c r="H1409" s="87"/>
      <c r="I1409" s="115"/>
      <c r="J1409" s="109"/>
      <c r="K1409" s="114"/>
      <c r="L1409" s="114"/>
      <c r="M1409" s="114"/>
      <c r="N1409" s="114"/>
      <c r="O1409" s="114"/>
    </row>
    <row r="1410" spans="1:15" ht="20.25" customHeight="1" x14ac:dyDescent="0.25">
      <c r="A1410" s="109"/>
      <c r="B1410" s="136"/>
      <c r="C1410" s="109"/>
      <c r="D1410" s="76" t="s">
        <v>759</v>
      </c>
      <c r="E1410" s="60" t="s">
        <v>6</v>
      </c>
      <c r="F1410" s="54"/>
      <c r="G1410" s="51"/>
      <c r="H1410" s="88"/>
      <c r="I1410" s="115"/>
      <c r="J1410" s="109"/>
      <c r="K1410" s="114"/>
      <c r="L1410" s="114"/>
      <c r="M1410" s="114"/>
      <c r="N1410" s="114"/>
      <c r="O1410" s="114"/>
    </row>
    <row r="1411" spans="1:15" ht="18" customHeight="1" x14ac:dyDescent="0.25">
      <c r="A1411" s="109">
        <f>A1407+1</f>
        <v>380</v>
      </c>
      <c r="B1411" s="136" t="s">
        <v>1748</v>
      </c>
      <c r="C1411" s="109">
        <v>4</v>
      </c>
      <c r="D1411" s="76" t="s">
        <v>2321</v>
      </c>
      <c r="E1411" s="63" t="s">
        <v>3</v>
      </c>
      <c r="F1411" s="67"/>
      <c r="G1411" s="74"/>
      <c r="H1411" s="87"/>
      <c r="I1411" s="115"/>
      <c r="J1411" s="109"/>
      <c r="K1411" s="114">
        <v>72952</v>
      </c>
      <c r="L1411" s="114">
        <v>72</v>
      </c>
      <c r="M1411" s="114">
        <f>K1411*L1411</f>
        <v>5252544</v>
      </c>
      <c r="N1411" s="114">
        <f>M1411*35%</f>
        <v>1838390.4</v>
      </c>
      <c r="O1411" s="114">
        <f>N1411/M1411*100</f>
        <v>35</v>
      </c>
    </row>
    <row r="1412" spans="1:15" ht="16.5" customHeight="1" x14ac:dyDescent="0.25">
      <c r="A1412" s="109"/>
      <c r="B1412" s="136"/>
      <c r="C1412" s="109"/>
      <c r="D1412" s="76" t="s">
        <v>760</v>
      </c>
      <c r="E1412" s="63" t="s">
        <v>4</v>
      </c>
      <c r="F1412" s="67"/>
      <c r="G1412" s="74"/>
      <c r="H1412" s="87"/>
      <c r="I1412" s="115"/>
      <c r="J1412" s="109"/>
      <c r="K1412" s="114"/>
      <c r="L1412" s="114"/>
      <c r="M1412" s="114"/>
      <c r="N1412" s="114"/>
      <c r="O1412" s="114"/>
    </row>
    <row r="1413" spans="1:15" ht="30.75" customHeight="1" x14ac:dyDescent="0.25">
      <c r="A1413" s="109"/>
      <c r="B1413" s="136"/>
      <c r="C1413" s="109"/>
      <c r="D1413" s="76" t="s">
        <v>761</v>
      </c>
      <c r="E1413" s="63" t="s">
        <v>5</v>
      </c>
      <c r="F1413" s="67"/>
      <c r="G1413" s="58"/>
      <c r="H1413" s="87"/>
      <c r="I1413" s="115"/>
      <c r="J1413" s="109"/>
      <c r="K1413" s="114"/>
      <c r="L1413" s="114"/>
      <c r="M1413" s="114"/>
      <c r="N1413" s="114"/>
      <c r="O1413" s="114"/>
    </row>
    <row r="1414" spans="1:15" ht="21" customHeight="1" x14ac:dyDescent="0.25">
      <c r="A1414" s="109"/>
      <c r="B1414" s="136"/>
      <c r="C1414" s="109"/>
      <c r="D1414" s="76" t="s">
        <v>762</v>
      </c>
      <c r="E1414" s="60" t="s">
        <v>5</v>
      </c>
      <c r="F1414" s="54"/>
      <c r="G1414" s="51"/>
      <c r="H1414" s="88"/>
      <c r="I1414" s="115"/>
      <c r="J1414" s="109"/>
      <c r="K1414" s="114"/>
      <c r="L1414" s="114"/>
      <c r="M1414" s="114"/>
      <c r="N1414" s="114"/>
      <c r="O1414" s="114"/>
    </row>
    <row r="1415" spans="1:15" ht="21" customHeight="1" x14ac:dyDescent="0.25">
      <c r="A1415" s="109">
        <f>A1411+1</f>
        <v>381</v>
      </c>
      <c r="B1415" s="136" t="s">
        <v>1749</v>
      </c>
      <c r="C1415" s="109">
        <v>2</v>
      </c>
      <c r="D1415" s="76" t="s">
        <v>2322</v>
      </c>
      <c r="E1415" s="63" t="s">
        <v>4</v>
      </c>
      <c r="F1415" s="67"/>
      <c r="G1415" s="74"/>
      <c r="H1415" s="87"/>
      <c r="I1415" s="115"/>
      <c r="J1415" s="109"/>
      <c r="K1415" s="114">
        <v>72952</v>
      </c>
      <c r="L1415" s="114">
        <v>42</v>
      </c>
      <c r="M1415" s="114">
        <f>K1415*L1415</f>
        <v>3063984</v>
      </c>
      <c r="N1415" s="114">
        <f>M1415*30%</f>
        <v>919195.2</v>
      </c>
      <c r="O1415" s="114">
        <f>N1415/M1415*100</f>
        <v>30</v>
      </c>
    </row>
    <row r="1416" spans="1:15" ht="18" customHeight="1" x14ac:dyDescent="0.25">
      <c r="A1416" s="109"/>
      <c r="B1416" s="136"/>
      <c r="C1416" s="109"/>
      <c r="D1416" s="76" t="s">
        <v>763</v>
      </c>
      <c r="E1416" s="63" t="s">
        <v>3</v>
      </c>
      <c r="F1416" s="67"/>
      <c r="G1416" s="74"/>
      <c r="H1416" s="87"/>
      <c r="I1416" s="115"/>
      <c r="J1416" s="109"/>
      <c r="K1416" s="114"/>
      <c r="L1416" s="114"/>
      <c r="M1416" s="114"/>
      <c r="N1416" s="114"/>
      <c r="O1416" s="114"/>
    </row>
    <row r="1417" spans="1:15" ht="32.25" customHeight="1" x14ac:dyDescent="0.25">
      <c r="A1417" s="109">
        <f>A1415+1</f>
        <v>382</v>
      </c>
      <c r="B1417" s="136" t="s">
        <v>1750</v>
      </c>
      <c r="C1417" s="109">
        <v>3</v>
      </c>
      <c r="D1417" s="76" t="s">
        <v>2323</v>
      </c>
      <c r="E1417" s="63" t="s">
        <v>3</v>
      </c>
      <c r="F1417" s="67"/>
      <c r="G1417" s="74"/>
      <c r="H1417" s="87"/>
      <c r="I1417" s="115"/>
      <c r="J1417" s="109"/>
      <c r="K1417" s="114">
        <v>72952</v>
      </c>
      <c r="L1417" s="114">
        <v>54</v>
      </c>
      <c r="M1417" s="114">
        <f>K1417*L1417</f>
        <v>3939408</v>
      </c>
      <c r="N1417" s="114">
        <f>M1417*35%</f>
        <v>1378792.7999999998</v>
      </c>
      <c r="O1417" s="114">
        <f>N1417/M1417*100</f>
        <v>35</v>
      </c>
    </row>
    <row r="1418" spans="1:15" ht="33.75" customHeight="1" x14ac:dyDescent="0.25">
      <c r="A1418" s="109"/>
      <c r="B1418" s="136"/>
      <c r="C1418" s="109"/>
      <c r="D1418" s="76" t="s">
        <v>764</v>
      </c>
      <c r="E1418" s="63" t="s">
        <v>4</v>
      </c>
      <c r="F1418" s="67"/>
      <c r="G1418" s="74"/>
      <c r="H1418" s="87"/>
      <c r="I1418" s="115"/>
      <c r="J1418" s="109"/>
      <c r="K1418" s="114"/>
      <c r="L1418" s="114"/>
      <c r="M1418" s="114"/>
      <c r="N1418" s="114"/>
      <c r="O1418" s="114"/>
    </row>
    <row r="1419" spans="1:15" ht="19.5" customHeight="1" x14ac:dyDescent="0.25">
      <c r="A1419" s="109"/>
      <c r="B1419" s="136"/>
      <c r="C1419" s="109"/>
      <c r="D1419" s="76" t="s">
        <v>765</v>
      </c>
      <c r="E1419" s="60" t="s">
        <v>5</v>
      </c>
      <c r="F1419" s="54"/>
      <c r="G1419" s="51"/>
      <c r="H1419" s="88"/>
      <c r="I1419" s="115"/>
      <c r="J1419" s="109"/>
      <c r="K1419" s="114"/>
      <c r="L1419" s="114"/>
      <c r="M1419" s="114"/>
      <c r="N1419" s="114"/>
      <c r="O1419" s="114"/>
    </row>
    <row r="1420" spans="1:15" ht="20.25" customHeight="1" x14ac:dyDescent="0.25">
      <c r="A1420" s="109">
        <f>A1417+1</f>
        <v>383</v>
      </c>
      <c r="B1420" s="136" t="s">
        <v>1751</v>
      </c>
      <c r="C1420" s="109">
        <v>3</v>
      </c>
      <c r="D1420" s="76" t="s">
        <v>2324</v>
      </c>
      <c r="E1420" s="63" t="s">
        <v>4</v>
      </c>
      <c r="F1420" s="67"/>
      <c r="G1420" s="74"/>
      <c r="H1420" s="87"/>
      <c r="I1420" s="115"/>
      <c r="J1420" s="109"/>
      <c r="K1420" s="114">
        <v>72952</v>
      </c>
      <c r="L1420" s="114">
        <v>54</v>
      </c>
      <c r="M1420" s="114">
        <f>K1420*L1420</f>
        <v>3939408</v>
      </c>
      <c r="N1420" s="114">
        <f>M1420*35%</f>
        <v>1378792.7999999998</v>
      </c>
      <c r="O1420" s="114">
        <f>N1420/M1420*100</f>
        <v>35</v>
      </c>
    </row>
    <row r="1421" spans="1:15" ht="15.75" customHeight="1" x14ac:dyDescent="0.25">
      <c r="A1421" s="109"/>
      <c r="B1421" s="136"/>
      <c r="C1421" s="109"/>
      <c r="D1421" s="76" t="s">
        <v>769</v>
      </c>
      <c r="E1421" s="63" t="s">
        <v>3</v>
      </c>
      <c r="F1421" s="67"/>
      <c r="G1421" s="74"/>
      <c r="H1421" s="87"/>
      <c r="I1421" s="115"/>
      <c r="J1421" s="109"/>
      <c r="K1421" s="114"/>
      <c r="L1421" s="114"/>
      <c r="M1421" s="114"/>
      <c r="N1421" s="114"/>
      <c r="O1421" s="114"/>
    </row>
    <row r="1422" spans="1:15" ht="15" customHeight="1" x14ac:dyDescent="0.25">
      <c r="A1422" s="109"/>
      <c r="B1422" s="136"/>
      <c r="C1422" s="109"/>
      <c r="D1422" s="76" t="s">
        <v>770</v>
      </c>
      <c r="E1422" s="60" t="s">
        <v>6</v>
      </c>
      <c r="F1422" s="54"/>
      <c r="G1422" s="51"/>
      <c r="H1422" s="88"/>
      <c r="I1422" s="115"/>
      <c r="J1422" s="109"/>
      <c r="K1422" s="114"/>
      <c r="L1422" s="114"/>
      <c r="M1422" s="114"/>
      <c r="N1422" s="114"/>
      <c r="O1422" s="114"/>
    </row>
    <row r="1423" spans="1:15" ht="17.25" customHeight="1" x14ac:dyDescent="0.25">
      <c r="A1423" s="109">
        <f xml:space="preserve"> SUM(A1420+1)</f>
        <v>384</v>
      </c>
      <c r="B1423" s="136" t="s">
        <v>1752</v>
      </c>
      <c r="C1423" s="109">
        <v>4</v>
      </c>
      <c r="D1423" s="76" t="s">
        <v>2325</v>
      </c>
      <c r="E1423" s="63" t="s">
        <v>3</v>
      </c>
      <c r="F1423" s="67"/>
      <c r="G1423" s="74"/>
      <c r="H1423" s="87"/>
      <c r="I1423" s="115"/>
      <c r="J1423" s="109"/>
      <c r="K1423" s="114">
        <v>72952</v>
      </c>
      <c r="L1423" s="114">
        <v>72</v>
      </c>
      <c r="M1423" s="114">
        <f>K1423*L1423</f>
        <v>5252544</v>
      </c>
      <c r="N1423" s="114">
        <f>M1423*35%</f>
        <v>1838390.4</v>
      </c>
      <c r="O1423" s="114">
        <f>N1423/M1423*100</f>
        <v>35</v>
      </c>
    </row>
    <row r="1424" spans="1:15" ht="18.75" customHeight="1" x14ac:dyDescent="0.25">
      <c r="A1424" s="109"/>
      <c r="B1424" s="136"/>
      <c r="C1424" s="109"/>
      <c r="D1424" s="76" t="s">
        <v>771</v>
      </c>
      <c r="E1424" s="63" t="s">
        <v>4</v>
      </c>
      <c r="F1424" s="67"/>
      <c r="G1424" s="74"/>
      <c r="H1424" s="87"/>
      <c r="I1424" s="115"/>
      <c r="J1424" s="109"/>
      <c r="K1424" s="114"/>
      <c r="L1424" s="114"/>
      <c r="M1424" s="114"/>
      <c r="N1424" s="114"/>
      <c r="O1424" s="114"/>
    </row>
    <row r="1425" spans="1:15" s="1" customFormat="1" ht="30.75" customHeight="1" x14ac:dyDescent="0.25">
      <c r="A1425" s="109"/>
      <c r="B1425" s="136"/>
      <c r="C1425" s="109"/>
      <c r="D1425" s="76" t="s">
        <v>772</v>
      </c>
      <c r="E1425" s="63" t="s">
        <v>5</v>
      </c>
      <c r="F1425" s="67"/>
      <c r="G1425" s="58"/>
      <c r="H1425" s="87"/>
      <c r="I1425" s="115"/>
      <c r="J1425" s="109"/>
      <c r="K1425" s="114"/>
      <c r="L1425" s="114"/>
      <c r="M1425" s="114"/>
      <c r="N1425" s="114"/>
      <c r="O1425" s="114"/>
    </row>
    <row r="1426" spans="1:15" ht="32.25" customHeight="1" x14ac:dyDescent="0.25">
      <c r="A1426" s="109"/>
      <c r="B1426" s="136"/>
      <c r="C1426" s="109"/>
      <c r="D1426" s="76" t="s">
        <v>1344</v>
      </c>
      <c r="E1426" s="63" t="s">
        <v>6</v>
      </c>
      <c r="F1426" s="67"/>
      <c r="G1426" s="58"/>
      <c r="H1426" s="87"/>
      <c r="I1426" s="115"/>
      <c r="J1426" s="109"/>
      <c r="K1426" s="114"/>
      <c r="L1426" s="114"/>
      <c r="M1426" s="114"/>
      <c r="N1426" s="114"/>
      <c r="O1426" s="114"/>
    </row>
    <row r="1427" spans="1:15" ht="21.75" customHeight="1" x14ac:dyDescent="0.25">
      <c r="A1427" s="109">
        <f>A1423+1</f>
        <v>385</v>
      </c>
      <c r="B1427" s="136" t="s">
        <v>1753</v>
      </c>
      <c r="C1427" s="109">
        <v>2</v>
      </c>
      <c r="D1427" s="76" t="s">
        <v>2326</v>
      </c>
      <c r="E1427" s="63" t="s">
        <v>7</v>
      </c>
      <c r="F1427" s="67"/>
      <c r="G1427" s="74"/>
      <c r="H1427" s="87"/>
      <c r="I1427" s="115"/>
      <c r="J1427" s="109"/>
      <c r="K1427" s="122">
        <v>72952</v>
      </c>
      <c r="L1427" s="114">
        <v>42</v>
      </c>
      <c r="M1427" s="114">
        <f>K1427*L1427</f>
        <v>3063984</v>
      </c>
      <c r="N1427" s="114">
        <f>M1427*35%</f>
        <v>1072394.3999999999</v>
      </c>
      <c r="O1427" s="114">
        <f>N1427/M1427*100</f>
        <v>35</v>
      </c>
    </row>
    <row r="1428" spans="1:15" ht="18" customHeight="1" x14ac:dyDescent="0.25">
      <c r="A1428" s="109"/>
      <c r="B1428" s="136"/>
      <c r="C1428" s="109"/>
      <c r="D1428" s="76" t="s">
        <v>773</v>
      </c>
      <c r="E1428" s="60" t="s">
        <v>6</v>
      </c>
      <c r="F1428" s="54"/>
      <c r="G1428" s="51"/>
      <c r="H1428" s="88"/>
      <c r="I1428" s="115"/>
      <c r="J1428" s="109"/>
      <c r="K1428" s="128"/>
      <c r="L1428" s="114"/>
      <c r="M1428" s="114"/>
      <c r="N1428" s="114"/>
      <c r="O1428" s="114"/>
    </row>
    <row r="1429" spans="1:15" ht="20.25" customHeight="1" x14ac:dyDescent="0.25">
      <c r="A1429" s="109">
        <f>A1427+1</f>
        <v>386</v>
      </c>
      <c r="B1429" s="136" t="s">
        <v>1754</v>
      </c>
      <c r="C1429" s="109">
        <v>3</v>
      </c>
      <c r="D1429" s="76" t="s">
        <v>2327</v>
      </c>
      <c r="E1429" s="63" t="s">
        <v>4</v>
      </c>
      <c r="F1429" s="67"/>
      <c r="G1429" s="74"/>
      <c r="H1429" s="87"/>
      <c r="I1429" s="115"/>
      <c r="J1429" s="109"/>
      <c r="K1429" s="114">
        <v>72952</v>
      </c>
      <c r="L1429" s="114">
        <v>54</v>
      </c>
      <c r="M1429" s="114">
        <f>K1429*L1429</f>
        <v>3939408</v>
      </c>
      <c r="N1429" s="114">
        <f>M1429*35%</f>
        <v>1378792.7999999998</v>
      </c>
      <c r="O1429" s="114">
        <v>35</v>
      </c>
    </row>
    <row r="1430" spans="1:15" ht="15.6" customHeight="1" x14ac:dyDescent="0.25">
      <c r="A1430" s="109"/>
      <c r="B1430" s="136"/>
      <c r="C1430" s="109"/>
      <c r="D1430" s="166" t="s">
        <v>774</v>
      </c>
      <c r="E1430" s="129" t="s">
        <v>3</v>
      </c>
      <c r="F1430" s="137"/>
      <c r="G1430" s="151"/>
      <c r="H1430" s="168"/>
      <c r="I1430" s="115"/>
      <c r="J1430" s="109"/>
      <c r="K1430" s="114"/>
      <c r="L1430" s="114"/>
      <c r="M1430" s="114"/>
      <c r="N1430" s="114"/>
      <c r="O1430" s="114"/>
    </row>
    <row r="1431" spans="1:15" ht="4.5" customHeight="1" x14ac:dyDescent="0.25">
      <c r="A1431" s="109"/>
      <c r="B1431" s="136"/>
      <c r="C1431" s="109"/>
      <c r="D1431" s="166"/>
      <c r="E1431" s="152"/>
      <c r="F1431" s="156"/>
      <c r="G1431" s="167"/>
      <c r="H1431" s="169"/>
      <c r="I1431" s="115"/>
      <c r="J1431" s="109"/>
      <c r="K1431" s="114"/>
      <c r="L1431" s="114"/>
      <c r="M1431" s="114"/>
      <c r="N1431" s="114"/>
      <c r="O1431" s="114"/>
    </row>
    <row r="1432" spans="1:15" ht="20.25" customHeight="1" x14ac:dyDescent="0.25">
      <c r="A1432" s="109"/>
      <c r="B1432" s="136"/>
      <c r="C1432" s="109"/>
      <c r="D1432" s="76" t="s">
        <v>775</v>
      </c>
      <c r="E1432" s="60" t="s">
        <v>6</v>
      </c>
      <c r="F1432" s="54"/>
      <c r="G1432" s="51"/>
      <c r="H1432" s="88"/>
      <c r="I1432" s="115"/>
      <c r="J1432" s="109"/>
      <c r="K1432" s="114"/>
      <c r="L1432" s="114"/>
      <c r="M1432" s="114"/>
      <c r="N1432" s="114"/>
      <c r="O1432" s="114"/>
    </row>
    <row r="1433" spans="1:15" ht="15.75" customHeight="1" x14ac:dyDescent="0.25">
      <c r="A1433" s="109">
        <f>A1429+1</f>
        <v>387</v>
      </c>
      <c r="B1433" s="136" t="s">
        <v>1755</v>
      </c>
      <c r="C1433" s="109">
        <v>2</v>
      </c>
      <c r="D1433" s="76" t="s">
        <v>2328</v>
      </c>
      <c r="E1433" s="63" t="s">
        <v>4</v>
      </c>
      <c r="F1433" s="67"/>
      <c r="G1433" s="74"/>
      <c r="H1433" s="87"/>
      <c r="I1433" s="115"/>
      <c r="J1433" s="109"/>
      <c r="K1433" s="114">
        <v>72952</v>
      </c>
      <c r="L1433" s="114">
        <v>42</v>
      </c>
      <c r="M1433" s="114">
        <f>K1433*L1433</f>
        <v>3063984</v>
      </c>
      <c r="N1433" s="114">
        <f>M1433*30%</f>
        <v>919195.2</v>
      </c>
      <c r="O1433" s="114">
        <f>N1433/M1433*100</f>
        <v>30</v>
      </c>
    </row>
    <row r="1434" spans="1:15" ht="22.5" customHeight="1" x14ac:dyDescent="0.25">
      <c r="A1434" s="109"/>
      <c r="B1434" s="136"/>
      <c r="C1434" s="109"/>
      <c r="D1434" s="76" t="s">
        <v>776</v>
      </c>
      <c r="E1434" s="63" t="s">
        <v>3</v>
      </c>
      <c r="F1434" s="67"/>
      <c r="G1434" s="74"/>
      <c r="H1434" s="87"/>
      <c r="I1434" s="115"/>
      <c r="J1434" s="109"/>
      <c r="K1434" s="114"/>
      <c r="L1434" s="114"/>
      <c r="M1434" s="114"/>
      <c r="N1434" s="114"/>
      <c r="O1434" s="114"/>
    </row>
    <row r="1435" spans="1:15" ht="20.25" customHeight="1" x14ac:dyDescent="0.25">
      <c r="A1435" s="109">
        <f>A1433+1</f>
        <v>388</v>
      </c>
      <c r="B1435" s="136" t="s">
        <v>1756</v>
      </c>
      <c r="C1435" s="109">
        <v>3</v>
      </c>
      <c r="D1435" s="76" t="s">
        <v>2329</v>
      </c>
      <c r="E1435" s="63" t="s">
        <v>4</v>
      </c>
      <c r="F1435" s="67"/>
      <c r="G1435" s="74"/>
      <c r="H1435" s="87"/>
      <c r="I1435" s="115"/>
      <c r="J1435" s="109"/>
      <c r="K1435" s="114">
        <v>72952</v>
      </c>
      <c r="L1435" s="114">
        <v>54</v>
      </c>
      <c r="M1435" s="114">
        <f>K1435*L1435</f>
        <v>3939408</v>
      </c>
      <c r="N1435" s="114">
        <f>M1435*35%</f>
        <v>1378792.7999999998</v>
      </c>
      <c r="O1435" s="114">
        <v>35</v>
      </c>
    </row>
    <row r="1436" spans="1:15" ht="32.25" customHeight="1" x14ac:dyDescent="0.25">
      <c r="A1436" s="109"/>
      <c r="B1436" s="136"/>
      <c r="C1436" s="109"/>
      <c r="D1436" s="76" t="s">
        <v>777</v>
      </c>
      <c r="E1436" s="63" t="s">
        <v>3</v>
      </c>
      <c r="F1436" s="67"/>
      <c r="G1436" s="74"/>
      <c r="H1436" s="87"/>
      <c r="I1436" s="115"/>
      <c r="J1436" s="109"/>
      <c r="K1436" s="114"/>
      <c r="L1436" s="114"/>
      <c r="M1436" s="114"/>
      <c r="N1436" s="114"/>
      <c r="O1436" s="114"/>
    </row>
    <row r="1437" spans="1:15" ht="16.5" customHeight="1" x14ac:dyDescent="0.25">
      <c r="A1437" s="109"/>
      <c r="B1437" s="136"/>
      <c r="C1437" s="109"/>
      <c r="D1437" s="76" t="s">
        <v>778</v>
      </c>
      <c r="E1437" s="60" t="s">
        <v>5</v>
      </c>
      <c r="F1437" s="54"/>
      <c r="G1437" s="51"/>
      <c r="H1437" s="88"/>
      <c r="I1437" s="115"/>
      <c r="J1437" s="109"/>
      <c r="K1437" s="114"/>
      <c r="L1437" s="114"/>
      <c r="M1437" s="114"/>
      <c r="N1437" s="114"/>
      <c r="O1437" s="114"/>
    </row>
    <row r="1438" spans="1:15" ht="18" customHeight="1" x14ac:dyDescent="0.25">
      <c r="A1438" s="109">
        <f xml:space="preserve"> SUM(A1435+1)</f>
        <v>389</v>
      </c>
      <c r="B1438" s="136" t="s">
        <v>1757</v>
      </c>
      <c r="C1438" s="109">
        <v>3</v>
      </c>
      <c r="D1438" s="76" t="s">
        <v>2330</v>
      </c>
      <c r="E1438" s="63" t="s">
        <v>7</v>
      </c>
      <c r="F1438" s="67"/>
      <c r="G1438" s="74"/>
      <c r="H1438" s="87"/>
      <c r="I1438" s="115"/>
      <c r="J1438" s="109"/>
      <c r="K1438" s="114">
        <v>72952</v>
      </c>
      <c r="L1438" s="114">
        <v>54</v>
      </c>
      <c r="M1438" s="114">
        <f>K1438*L1438</f>
        <v>3939408</v>
      </c>
      <c r="N1438" s="114">
        <f>M1438*35%</f>
        <v>1378792.7999999998</v>
      </c>
      <c r="O1438" s="114">
        <f>N1438/M1438*100</f>
        <v>35</v>
      </c>
    </row>
    <row r="1439" spans="1:15" ht="19.5" customHeight="1" x14ac:dyDescent="0.25">
      <c r="A1439" s="109"/>
      <c r="B1439" s="136"/>
      <c r="C1439" s="109"/>
      <c r="D1439" s="76" t="s">
        <v>779</v>
      </c>
      <c r="E1439" s="63" t="s">
        <v>817</v>
      </c>
      <c r="F1439" s="67"/>
      <c r="G1439" s="58"/>
      <c r="H1439" s="87"/>
      <c r="I1439" s="115"/>
      <c r="J1439" s="109"/>
      <c r="K1439" s="114"/>
      <c r="L1439" s="114"/>
      <c r="M1439" s="114"/>
      <c r="N1439" s="114"/>
      <c r="O1439" s="114"/>
    </row>
    <row r="1440" spans="1:15" ht="18" customHeight="1" x14ac:dyDescent="0.25">
      <c r="A1440" s="109"/>
      <c r="B1440" s="136"/>
      <c r="C1440" s="109"/>
      <c r="D1440" s="76" t="s">
        <v>780</v>
      </c>
      <c r="E1440" s="63" t="s">
        <v>6</v>
      </c>
      <c r="F1440" s="67"/>
      <c r="G1440" s="58"/>
      <c r="H1440" s="87"/>
      <c r="I1440" s="115"/>
      <c r="J1440" s="109"/>
      <c r="K1440" s="114"/>
      <c r="L1440" s="114"/>
      <c r="M1440" s="114"/>
      <c r="N1440" s="114"/>
      <c r="O1440" s="114"/>
    </row>
    <row r="1441" spans="1:15" ht="30" customHeight="1" x14ac:dyDescent="0.25">
      <c r="A1441" s="109">
        <f>A1438+1</f>
        <v>390</v>
      </c>
      <c r="B1441" s="136" t="s">
        <v>1758</v>
      </c>
      <c r="C1441" s="109">
        <v>2</v>
      </c>
      <c r="D1441" s="76" t="s">
        <v>2331</v>
      </c>
      <c r="E1441" s="63" t="s">
        <v>4</v>
      </c>
      <c r="F1441" s="67"/>
      <c r="G1441" s="74"/>
      <c r="H1441" s="87"/>
      <c r="I1441" s="115"/>
      <c r="J1441" s="109"/>
      <c r="K1441" s="114">
        <v>72952</v>
      </c>
      <c r="L1441" s="114">
        <v>42</v>
      </c>
      <c r="M1441" s="114">
        <f>K1441*L1441</f>
        <v>3063984</v>
      </c>
      <c r="N1441" s="114">
        <f>M1441*30%</f>
        <v>919195.2</v>
      </c>
      <c r="O1441" s="114">
        <f>N1441/M1441*100</f>
        <v>30</v>
      </c>
    </row>
    <row r="1442" spans="1:15" ht="16.5" customHeight="1" x14ac:dyDescent="0.25">
      <c r="A1442" s="109"/>
      <c r="B1442" s="136"/>
      <c r="C1442" s="109"/>
      <c r="D1442" s="76" t="s">
        <v>781</v>
      </c>
      <c r="E1442" s="60" t="s">
        <v>3</v>
      </c>
      <c r="F1442" s="54"/>
      <c r="G1442" s="68"/>
      <c r="H1442" s="88"/>
      <c r="I1442" s="115"/>
      <c r="J1442" s="109"/>
      <c r="K1442" s="114"/>
      <c r="L1442" s="114"/>
      <c r="M1442" s="114"/>
      <c r="N1442" s="114"/>
      <c r="O1442" s="114"/>
    </row>
    <row r="1443" spans="1:15" ht="30" customHeight="1" x14ac:dyDescent="0.25">
      <c r="A1443" s="109">
        <f>A1441+1</f>
        <v>391</v>
      </c>
      <c r="B1443" s="136" t="s">
        <v>1759</v>
      </c>
      <c r="C1443" s="109">
        <v>2</v>
      </c>
      <c r="D1443" s="76" t="s">
        <v>2332</v>
      </c>
      <c r="E1443" s="63" t="s">
        <v>7</v>
      </c>
      <c r="F1443" s="67"/>
      <c r="G1443" s="74"/>
      <c r="H1443" s="87"/>
      <c r="I1443" s="147"/>
      <c r="J1443" s="109"/>
      <c r="K1443" s="114">
        <v>72952</v>
      </c>
      <c r="L1443" s="114">
        <v>42</v>
      </c>
      <c r="M1443" s="114">
        <f>K1443*L1443</f>
        <v>3063984</v>
      </c>
      <c r="N1443" s="114">
        <f>M1443*35%</f>
        <v>1072394.3999999999</v>
      </c>
      <c r="O1443" s="114">
        <f>N1443/M1443*100</f>
        <v>35</v>
      </c>
    </row>
    <row r="1444" spans="1:15" ht="15.75" customHeight="1" x14ac:dyDescent="0.25">
      <c r="A1444" s="109"/>
      <c r="B1444" s="136"/>
      <c r="C1444" s="109"/>
      <c r="D1444" s="76" t="s">
        <v>782</v>
      </c>
      <c r="E1444" s="63" t="s">
        <v>6</v>
      </c>
      <c r="F1444" s="67"/>
      <c r="G1444" s="58"/>
      <c r="H1444" s="87"/>
      <c r="I1444" s="157"/>
      <c r="J1444" s="109"/>
      <c r="K1444" s="114"/>
      <c r="L1444" s="114"/>
      <c r="M1444" s="114"/>
      <c r="N1444" s="114"/>
      <c r="O1444" s="114"/>
    </row>
    <row r="1445" spans="1:15" ht="29.25" customHeight="1" x14ac:dyDescent="0.25">
      <c r="A1445" s="109">
        <f xml:space="preserve"> SUM(A1443+1)</f>
        <v>392</v>
      </c>
      <c r="B1445" s="136" t="s">
        <v>1760</v>
      </c>
      <c r="C1445" s="109">
        <v>3</v>
      </c>
      <c r="D1445" s="76" t="s">
        <v>2333</v>
      </c>
      <c r="E1445" s="63" t="s">
        <v>7</v>
      </c>
      <c r="F1445" s="67"/>
      <c r="G1445" s="74"/>
      <c r="H1445" s="87"/>
      <c r="I1445" s="115"/>
      <c r="J1445" s="109"/>
      <c r="K1445" s="114">
        <v>72952</v>
      </c>
      <c r="L1445" s="114">
        <v>54</v>
      </c>
      <c r="M1445" s="114">
        <f>K1445*L1445</f>
        <v>3939408</v>
      </c>
      <c r="N1445" s="114">
        <f>M1445*35%</f>
        <v>1378792.7999999998</v>
      </c>
      <c r="O1445" s="114">
        <f>N1445/M1445*100</f>
        <v>35</v>
      </c>
    </row>
    <row r="1446" spans="1:15" ht="30.75" customHeight="1" x14ac:dyDescent="0.25">
      <c r="A1446" s="109"/>
      <c r="B1446" s="136"/>
      <c r="C1446" s="109"/>
      <c r="D1446" s="76" t="s">
        <v>783</v>
      </c>
      <c r="E1446" s="63" t="s">
        <v>5</v>
      </c>
      <c r="F1446" s="67"/>
      <c r="G1446" s="58"/>
      <c r="H1446" s="87"/>
      <c r="I1446" s="115"/>
      <c r="J1446" s="109"/>
      <c r="K1446" s="114"/>
      <c r="L1446" s="114"/>
      <c r="M1446" s="114"/>
      <c r="N1446" s="114"/>
      <c r="O1446" s="114"/>
    </row>
    <row r="1447" spans="1:15" ht="29.25" customHeight="1" x14ac:dyDescent="0.25">
      <c r="A1447" s="109"/>
      <c r="B1447" s="136"/>
      <c r="C1447" s="109"/>
      <c r="D1447" s="76" t="s">
        <v>784</v>
      </c>
      <c r="E1447" s="60" t="s">
        <v>5</v>
      </c>
      <c r="F1447" s="54"/>
      <c r="G1447" s="51"/>
      <c r="H1447" s="88"/>
      <c r="I1447" s="115"/>
      <c r="J1447" s="109"/>
      <c r="K1447" s="114"/>
      <c r="L1447" s="114"/>
      <c r="M1447" s="114"/>
      <c r="N1447" s="114"/>
      <c r="O1447" s="114"/>
    </row>
    <row r="1448" spans="1:15" ht="30" customHeight="1" x14ac:dyDescent="0.25">
      <c r="A1448" s="109">
        <f>A1445+1</f>
        <v>393</v>
      </c>
      <c r="B1448" s="136" t="s">
        <v>1761</v>
      </c>
      <c r="C1448" s="109">
        <v>3</v>
      </c>
      <c r="D1448" s="76" t="s">
        <v>2334</v>
      </c>
      <c r="E1448" s="63" t="s">
        <v>7</v>
      </c>
      <c r="F1448" s="67"/>
      <c r="G1448" s="74"/>
      <c r="H1448" s="87"/>
      <c r="I1448" s="115"/>
      <c r="J1448" s="109"/>
      <c r="K1448" s="114">
        <v>72952</v>
      </c>
      <c r="L1448" s="114">
        <v>54</v>
      </c>
      <c r="M1448" s="114">
        <f>K1448*L1448</f>
        <v>3939408</v>
      </c>
      <c r="N1448" s="114">
        <f>M1448*35%</f>
        <v>1378792.7999999998</v>
      </c>
      <c r="O1448" s="114">
        <f>N1448/M1448*100</f>
        <v>35</v>
      </c>
    </row>
    <row r="1449" spans="1:15" ht="17.25" customHeight="1" x14ac:dyDescent="0.25">
      <c r="A1449" s="109"/>
      <c r="B1449" s="136"/>
      <c r="C1449" s="109"/>
      <c r="D1449" s="76" t="s">
        <v>785</v>
      </c>
      <c r="E1449" s="63" t="s">
        <v>5</v>
      </c>
      <c r="F1449" s="67"/>
      <c r="G1449" s="58"/>
      <c r="H1449" s="87"/>
      <c r="I1449" s="115"/>
      <c r="J1449" s="109"/>
      <c r="K1449" s="114"/>
      <c r="L1449" s="114"/>
      <c r="M1449" s="114"/>
      <c r="N1449" s="114"/>
      <c r="O1449" s="114"/>
    </row>
    <row r="1450" spans="1:15" ht="30" customHeight="1" x14ac:dyDescent="0.25">
      <c r="A1450" s="109"/>
      <c r="B1450" s="136"/>
      <c r="C1450" s="109"/>
      <c r="D1450" s="76" t="s">
        <v>786</v>
      </c>
      <c r="E1450" s="63" t="s">
        <v>5</v>
      </c>
      <c r="F1450" s="67"/>
      <c r="G1450" s="58"/>
      <c r="H1450" s="87"/>
      <c r="I1450" s="115"/>
      <c r="J1450" s="109"/>
      <c r="K1450" s="114"/>
      <c r="L1450" s="114"/>
      <c r="M1450" s="114"/>
      <c r="N1450" s="114"/>
      <c r="O1450" s="114"/>
    </row>
    <row r="1451" spans="1:15" ht="17.25" customHeight="1" x14ac:dyDescent="0.25">
      <c r="A1451" s="109">
        <f>A1448+1</f>
        <v>394</v>
      </c>
      <c r="B1451" s="137" t="s">
        <v>1762</v>
      </c>
      <c r="C1451" s="109">
        <v>4</v>
      </c>
      <c r="D1451" s="76" t="s">
        <v>2335</v>
      </c>
      <c r="E1451" s="63" t="s">
        <v>4</v>
      </c>
      <c r="F1451" s="67"/>
      <c r="G1451" s="74"/>
      <c r="H1451" s="87"/>
      <c r="I1451" s="115"/>
      <c r="J1451" s="109"/>
      <c r="K1451" s="114">
        <v>72952</v>
      </c>
      <c r="L1451" s="114">
        <v>72</v>
      </c>
      <c r="M1451" s="114">
        <f>K1451*L1451</f>
        <v>5252544</v>
      </c>
      <c r="N1451" s="114">
        <f>M1451*35%</f>
        <v>1838390.4</v>
      </c>
      <c r="O1451" s="114">
        <f>N1451/M1451*100</f>
        <v>35</v>
      </c>
    </row>
    <row r="1452" spans="1:15" ht="17.25" customHeight="1" x14ac:dyDescent="0.25">
      <c r="A1452" s="109"/>
      <c r="B1452" s="161"/>
      <c r="C1452" s="109"/>
      <c r="D1452" s="76" t="s">
        <v>787</v>
      </c>
      <c r="E1452" s="63" t="s">
        <v>3</v>
      </c>
      <c r="F1452" s="67"/>
      <c r="G1452" s="74"/>
      <c r="H1452" s="87"/>
      <c r="I1452" s="115"/>
      <c r="J1452" s="109"/>
      <c r="K1452" s="114"/>
      <c r="L1452" s="114"/>
      <c r="M1452" s="114"/>
      <c r="N1452" s="114"/>
      <c r="O1452" s="114"/>
    </row>
    <row r="1453" spans="1:15" ht="18" customHeight="1" x14ac:dyDescent="0.25">
      <c r="A1453" s="109"/>
      <c r="B1453" s="161"/>
      <c r="C1453" s="109"/>
      <c r="D1453" s="76" t="s">
        <v>788</v>
      </c>
      <c r="E1453" s="63" t="s">
        <v>6</v>
      </c>
      <c r="F1453" s="67"/>
      <c r="G1453" s="58"/>
      <c r="H1453" s="87"/>
      <c r="I1453" s="115"/>
      <c r="J1453" s="109"/>
      <c r="K1453" s="114"/>
      <c r="L1453" s="114"/>
      <c r="M1453" s="114"/>
      <c r="N1453" s="114"/>
      <c r="O1453" s="114"/>
    </row>
    <row r="1454" spans="1:15" ht="17.25" customHeight="1" x14ac:dyDescent="0.25">
      <c r="A1454" s="109"/>
      <c r="B1454" s="156"/>
      <c r="C1454" s="109"/>
      <c r="D1454" s="76" t="s">
        <v>789</v>
      </c>
      <c r="E1454" s="60" t="s">
        <v>5</v>
      </c>
      <c r="F1454" s="54"/>
      <c r="G1454" s="51"/>
      <c r="H1454" s="88"/>
      <c r="I1454" s="115"/>
      <c r="J1454" s="109"/>
      <c r="K1454" s="114"/>
      <c r="L1454" s="114"/>
      <c r="M1454" s="114"/>
      <c r="N1454" s="114"/>
      <c r="O1454" s="114"/>
    </row>
    <row r="1455" spans="1:15" ht="33.75" customHeight="1" x14ac:dyDescent="0.25">
      <c r="A1455" s="109">
        <f>A1451+1</f>
        <v>395</v>
      </c>
      <c r="B1455" s="136" t="s">
        <v>1763</v>
      </c>
      <c r="C1455" s="109">
        <v>4</v>
      </c>
      <c r="D1455" s="76" t="s">
        <v>2336</v>
      </c>
      <c r="E1455" s="63" t="s">
        <v>4</v>
      </c>
      <c r="F1455" s="67"/>
      <c r="G1455" s="74"/>
      <c r="H1455" s="87"/>
      <c r="I1455" s="115"/>
      <c r="J1455" s="109"/>
      <c r="K1455" s="114">
        <v>72952</v>
      </c>
      <c r="L1455" s="114">
        <v>72</v>
      </c>
      <c r="M1455" s="114">
        <f>K1455*L1455</f>
        <v>5252544</v>
      </c>
      <c r="N1455" s="114">
        <f>M1455*35%</f>
        <v>1838390.4</v>
      </c>
      <c r="O1455" s="114">
        <f>N1455/M1455*100</f>
        <v>35</v>
      </c>
    </row>
    <row r="1456" spans="1:15" ht="33" customHeight="1" x14ac:dyDescent="0.25">
      <c r="A1456" s="109"/>
      <c r="B1456" s="136"/>
      <c r="C1456" s="109"/>
      <c r="D1456" s="76" t="s">
        <v>790</v>
      </c>
      <c r="E1456" s="63" t="s">
        <v>3</v>
      </c>
      <c r="F1456" s="67"/>
      <c r="G1456" s="74"/>
      <c r="H1456" s="87"/>
      <c r="I1456" s="115"/>
      <c r="J1456" s="109"/>
      <c r="K1456" s="114"/>
      <c r="L1456" s="114"/>
      <c r="M1456" s="114"/>
      <c r="N1456" s="114"/>
      <c r="O1456" s="114"/>
    </row>
    <row r="1457" spans="1:15" s="1" customFormat="1" ht="32.25" customHeight="1" x14ac:dyDescent="0.25">
      <c r="A1457" s="109"/>
      <c r="B1457" s="136"/>
      <c r="C1457" s="109"/>
      <c r="D1457" s="76" t="s">
        <v>791</v>
      </c>
      <c r="E1457" s="63" t="s">
        <v>5</v>
      </c>
      <c r="F1457" s="67"/>
      <c r="G1457" s="58"/>
      <c r="H1457" s="87"/>
      <c r="I1457" s="115"/>
      <c r="J1457" s="109"/>
      <c r="K1457" s="114"/>
      <c r="L1457" s="114"/>
      <c r="M1457" s="114"/>
      <c r="N1457" s="114"/>
      <c r="O1457" s="114"/>
    </row>
    <row r="1458" spans="1:15" ht="33" customHeight="1" x14ac:dyDescent="0.25">
      <c r="A1458" s="109"/>
      <c r="B1458" s="136"/>
      <c r="C1458" s="109"/>
      <c r="D1458" s="76" t="s">
        <v>952</v>
      </c>
      <c r="E1458" s="63" t="s">
        <v>6</v>
      </c>
      <c r="F1458" s="67"/>
      <c r="G1458" s="58"/>
      <c r="H1458" s="87"/>
      <c r="I1458" s="115"/>
      <c r="J1458" s="109"/>
      <c r="K1458" s="114"/>
      <c r="L1458" s="114"/>
      <c r="M1458" s="114"/>
      <c r="N1458" s="114"/>
      <c r="O1458" s="114"/>
    </row>
    <row r="1459" spans="1:15" ht="30" customHeight="1" x14ac:dyDescent="0.25">
      <c r="A1459" s="109">
        <f>A1455+1</f>
        <v>396</v>
      </c>
      <c r="B1459" s="136" t="s">
        <v>1764</v>
      </c>
      <c r="C1459" s="109">
        <v>3</v>
      </c>
      <c r="D1459" s="76" t="s">
        <v>2337</v>
      </c>
      <c r="E1459" s="63" t="s">
        <v>3</v>
      </c>
      <c r="F1459" s="67"/>
      <c r="G1459" s="74"/>
      <c r="H1459" s="87"/>
      <c r="I1459" s="115"/>
      <c r="J1459" s="109"/>
      <c r="K1459" s="114">
        <v>72952</v>
      </c>
      <c r="L1459" s="114">
        <v>54</v>
      </c>
      <c r="M1459" s="114">
        <f>K1459*L1459</f>
        <v>3939408</v>
      </c>
      <c r="N1459" s="114">
        <f>M1459*35%</f>
        <v>1378792.7999999998</v>
      </c>
      <c r="O1459" s="114">
        <f>N1459/M1459*100</f>
        <v>35</v>
      </c>
    </row>
    <row r="1460" spans="1:15" ht="30" customHeight="1" x14ac:dyDescent="0.25">
      <c r="A1460" s="109"/>
      <c r="B1460" s="136"/>
      <c r="C1460" s="109"/>
      <c r="D1460" s="76" t="s">
        <v>792</v>
      </c>
      <c r="E1460" s="63" t="s">
        <v>4</v>
      </c>
      <c r="F1460" s="67"/>
      <c r="G1460" s="58"/>
      <c r="H1460" s="87"/>
      <c r="I1460" s="115"/>
      <c r="J1460" s="109"/>
      <c r="K1460" s="114"/>
      <c r="L1460" s="114"/>
      <c r="M1460" s="114"/>
      <c r="N1460" s="114"/>
      <c r="O1460" s="114"/>
    </row>
    <row r="1461" spans="1:15" ht="30" customHeight="1" x14ac:dyDescent="0.25">
      <c r="A1461" s="109"/>
      <c r="B1461" s="136"/>
      <c r="C1461" s="109"/>
      <c r="D1461" s="76" t="s">
        <v>793</v>
      </c>
      <c r="E1461" s="60" t="s">
        <v>6</v>
      </c>
      <c r="F1461" s="54"/>
      <c r="G1461" s="51"/>
      <c r="H1461" s="88"/>
      <c r="I1461" s="115"/>
      <c r="J1461" s="109"/>
      <c r="K1461" s="114"/>
      <c r="L1461" s="114"/>
      <c r="M1461" s="114"/>
      <c r="N1461" s="114"/>
      <c r="O1461" s="114"/>
    </row>
    <row r="1462" spans="1:15" ht="19.5" customHeight="1" x14ac:dyDescent="0.25">
      <c r="A1462" s="109">
        <f>A1459+1</f>
        <v>397</v>
      </c>
      <c r="B1462" s="136" t="s">
        <v>1765</v>
      </c>
      <c r="C1462" s="109">
        <v>3</v>
      </c>
      <c r="D1462" s="76" t="s">
        <v>2338</v>
      </c>
      <c r="E1462" s="63" t="s">
        <v>4</v>
      </c>
      <c r="F1462" s="67"/>
      <c r="G1462" s="74"/>
      <c r="H1462" s="87"/>
      <c r="I1462" s="115"/>
      <c r="J1462" s="109"/>
      <c r="K1462" s="114">
        <v>72952</v>
      </c>
      <c r="L1462" s="114">
        <v>54</v>
      </c>
      <c r="M1462" s="114">
        <f>K1462*L1462</f>
        <v>3939408</v>
      </c>
      <c r="N1462" s="114">
        <f>M1462*35%</f>
        <v>1378792.7999999998</v>
      </c>
      <c r="O1462" s="114">
        <f>N1462/M1462*100</f>
        <v>35</v>
      </c>
    </row>
    <row r="1463" spans="1:15" ht="18.75" customHeight="1" x14ac:dyDescent="0.25">
      <c r="A1463" s="109"/>
      <c r="B1463" s="136"/>
      <c r="C1463" s="109"/>
      <c r="D1463" s="76" t="s">
        <v>794</v>
      </c>
      <c r="E1463" s="63" t="s">
        <v>3</v>
      </c>
      <c r="F1463" s="67"/>
      <c r="G1463" s="74"/>
      <c r="H1463" s="87"/>
      <c r="I1463" s="115"/>
      <c r="J1463" s="109"/>
      <c r="K1463" s="114"/>
      <c r="L1463" s="114"/>
      <c r="M1463" s="114"/>
      <c r="N1463" s="114"/>
      <c r="O1463" s="114"/>
    </row>
    <row r="1464" spans="1:15" ht="33.75" customHeight="1" x14ac:dyDescent="0.25">
      <c r="A1464" s="109"/>
      <c r="B1464" s="136"/>
      <c r="C1464" s="109"/>
      <c r="D1464" s="76" t="s">
        <v>795</v>
      </c>
      <c r="E1464" s="61" t="s">
        <v>818</v>
      </c>
      <c r="F1464" s="55"/>
      <c r="G1464" s="52"/>
      <c r="H1464" s="91"/>
      <c r="I1464" s="115"/>
      <c r="J1464" s="109"/>
      <c r="K1464" s="114"/>
      <c r="L1464" s="114"/>
      <c r="M1464" s="114"/>
      <c r="N1464" s="114"/>
      <c r="O1464" s="114"/>
    </row>
    <row r="1465" spans="1:15" ht="22.5" customHeight="1" x14ac:dyDescent="0.25">
      <c r="A1465" s="109">
        <f xml:space="preserve"> SUM(A1462+1)</f>
        <v>398</v>
      </c>
      <c r="B1465" s="136" t="s">
        <v>1766</v>
      </c>
      <c r="C1465" s="109">
        <v>2</v>
      </c>
      <c r="D1465" s="76" t="s">
        <v>2339</v>
      </c>
      <c r="E1465" s="63" t="s">
        <v>7</v>
      </c>
      <c r="F1465" s="67"/>
      <c r="G1465" s="74"/>
      <c r="H1465" s="87"/>
      <c r="I1465" s="115"/>
      <c r="J1465" s="109"/>
      <c r="K1465" s="114">
        <v>72952</v>
      </c>
      <c r="L1465" s="114">
        <v>42</v>
      </c>
      <c r="M1465" s="114">
        <f>K1465*L1465</f>
        <v>3063984</v>
      </c>
      <c r="N1465" s="114">
        <f>M1465*35%</f>
        <v>1072394.3999999999</v>
      </c>
      <c r="O1465" s="114">
        <f>N1465/M1465*100</f>
        <v>35</v>
      </c>
    </row>
    <row r="1466" spans="1:15" ht="19.5" customHeight="1" x14ac:dyDescent="0.25">
      <c r="A1466" s="109"/>
      <c r="B1466" s="136"/>
      <c r="C1466" s="109"/>
      <c r="D1466" s="76" t="s">
        <v>798</v>
      </c>
      <c r="E1466" s="63" t="s">
        <v>5</v>
      </c>
      <c r="F1466" s="67"/>
      <c r="G1466" s="58"/>
      <c r="H1466" s="87"/>
      <c r="I1466" s="115"/>
      <c r="J1466" s="109"/>
      <c r="K1466" s="114"/>
      <c r="L1466" s="114"/>
      <c r="M1466" s="114"/>
      <c r="N1466" s="114"/>
      <c r="O1466" s="114"/>
    </row>
    <row r="1467" spans="1:15" ht="17.25" customHeight="1" x14ac:dyDescent="0.25">
      <c r="A1467" s="109">
        <f>A1465+1</f>
        <v>399</v>
      </c>
      <c r="B1467" s="136" t="s">
        <v>1767</v>
      </c>
      <c r="C1467" s="109">
        <v>2</v>
      </c>
      <c r="D1467" s="76" t="s">
        <v>2340</v>
      </c>
      <c r="E1467" s="63" t="s">
        <v>3</v>
      </c>
      <c r="F1467" s="67"/>
      <c r="G1467" s="74"/>
      <c r="H1467" s="87"/>
      <c r="I1467" s="115"/>
      <c r="J1467" s="109"/>
      <c r="K1467" s="114">
        <v>72952</v>
      </c>
      <c r="L1467" s="114">
        <v>42</v>
      </c>
      <c r="M1467" s="114">
        <f>K1467*L1467</f>
        <v>3063984</v>
      </c>
      <c r="N1467" s="114">
        <f>M1467*30%</f>
        <v>919195.2</v>
      </c>
      <c r="O1467" s="114">
        <f>N1467/M1467*100</f>
        <v>30</v>
      </c>
    </row>
    <row r="1468" spans="1:15" ht="30" customHeight="1" x14ac:dyDescent="0.25">
      <c r="A1468" s="109"/>
      <c r="B1468" s="136"/>
      <c r="C1468" s="109"/>
      <c r="D1468" s="76" t="s">
        <v>799</v>
      </c>
      <c r="E1468" s="60" t="s">
        <v>4</v>
      </c>
      <c r="F1468" s="54"/>
      <c r="G1468" s="68"/>
      <c r="H1468" s="88"/>
      <c r="I1468" s="115"/>
      <c r="J1468" s="109"/>
      <c r="K1468" s="114"/>
      <c r="L1468" s="114"/>
      <c r="M1468" s="114"/>
      <c r="N1468" s="114"/>
      <c r="O1468" s="114"/>
    </row>
    <row r="1469" spans="1:15" ht="34.5" customHeight="1" x14ac:dyDescent="0.25">
      <c r="A1469" s="109">
        <f xml:space="preserve"> SUM(A1467+1)</f>
        <v>400</v>
      </c>
      <c r="B1469" s="136" t="s">
        <v>1768</v>
      </c>
      <c r="C1469" s="109">
        <v>4</v>
      </c>
      <c r="D1469" s="76" t="s">
        <v>2341</v>
      </c>
      <c r="E1469" s="63" t="s">
        <v>3</v>
      </c>
      <c r="F1469" s="67"/>
      <c r="G1469" s="74"/>
      <c r="H1469" s="87"/>
      <c r="I1469" s="115"/>
      <c r="J1469" s="109"/>
      <c r="K1469" s="114">
        <v>72952</v>
      </c>
      <c r="L1469" s="114">
        <v>72</v>
      </c>
      <c r="M1469" s="114">
        <f>K1469*L1469</f>
        <v>5252544</v>
      </c>
      <c r="N1469" s="114">
        <f>M1469*35%</f>
        <v>1838390.4</v>
      </c>
      <c r="O1469" s="114">
        <f>N1469/M1469*100</f>
        <v>35</v>
      </c>
    </row>
    <row r="1470" spans="1:15" ht="30.75" customHeight="1" x14ac:dyDescent="0.25">
      <c r="A1470" s="109"/>
      <c r="B1470" s="136"/>
      <c r="C1470" s="109"/>
      <c r="D1470" s="76" t="s">
        <v>800</v>
      </c>
      <c r="E1470" s="63" t="s">
        <v>4</v>
      </c>
      <c r="F1470" s="67"/>
      <c r="G1470" s="74"/>
      <c r="H1470" s="87"/>
      <c r="I1470" s="115"/>
      <c r="J1470" s="109"/>
      <c r="K1470" s="114"/>
      <c r="L1470" s="114"/>
      <c r="M1470" s="114"/>
      <c r="N1470" s="114"/>
      <c r="O1470" s="114"/>
    </row>
    <row r="1471" spans="1:15" ht="34.5" customHeight="1" x14ac:dyDescent="0.25">
      <c r="A1471" s="109"/>
      <c r="B1471" s="136"/>
      <c r="C1471" s="109"/>
      <c r="D1471" s="76" t="s">
        <v>801</v>
      </c>
      <c r="E1471" s="63" t="s">
        <v>5</v>
      </c>
      <c r="F1471" s="67"/>
      <c r="G1471" s="58"/>
      <c r="H1471" s="87"/>
      <c r="I1471" s="115"/>
      <c r="J1471" s="109"/>
      <c r="K1471" s="114"/>
      <c r="L1471" s="114"/>
      <c r="M1471" s="114"/>
      <c r="N1471" s="114"/>
      <c r="O1471" s="114"/>
    </row>
    <row r="1472" spans="1:15" ht="36.950000000000003" customHeight="1" x14ac:dyDescent="0.25">
      <c r="A1472" s="109"/>
      <c r="B1472" s="136"/>
      <c r="C1472" s="109"/>
      <c r="D1472" s="76" t="s">
        <v>802</v>
      </c>
      <c r="E1472" s="60" t="s">
        <v>5</v>
      </c>
      <c r="F1472" s="54"/>
      <c r="G1472" s="51"/>
      <c r="H1472" s="88"/>
      <c r="I1472" s="115"/>
      <c r="J1472" s="109"/>
      <c r="K1472" s="114"/>
      <c r="L1472" s="114"/>
      <c r="M1472" s="114"/>
      <c r="N1472" s="114"/>
      <c r="O1472" s="114"/>
    </row>
    <row r="1473" spans="1:15" ht="18.75" customHeight="1" x14ac:dyDescent="0.25">
      <c r="A1473" s="109">
        <f>A1469+1</f>
        <v>401</v>
      </c>
      <c r="B1473" s="136" t="s">
        <v>1769</v>
      </c>
      <c r="C1473" s="109">
        <v>3</v>
      </c>
      <c r="D1473" s="76" t="s">
        <v>2342</v>
      </c>
      <c r="E1473" s="58" t="s">
        <v>4</v>
      </c>
      <c r="F1473" s="67"/>
      <c r="G1473" s="74"/>
      <c r="H1473" s="87"/>
      <c r="I1473" s="115"/>
      <c r="J1473" s="109"/>
      <c r="K1473" s="114">
        <v>72952</v>
      </c>
      <c r="L1473" s="114">
        <v>54</v>
      </c>
      <c r="M1473" s="114">
        <f>K1473*L1473</f>
        <v>3939408</v>
      </c>
      <c r="N1473" s="114">
        <f>M1473*35%</f>
        <v>1378792.7999999998</v>
      </c>
      <c r="O1473" s="114">
        <f>N1473/M1473*100</f>
        <v>35</v>
      </c>
    </row>
    <row r="1474" spans="1:15" ht="32.25" customHeight="1" x14ac:dyDescent="0.25">
      <c r="A1474" s="109"/>
      <c r="B1474" s="136"/>
      <c r="C1474" s="109"/>
      <c r="D1474" s="76" t="s">
        <v>803</v>
      </c>
      <c r="E1474" s="58" t="s">
        <v>3</v>
      </c>
      <c r="F1474" s="67"/>
      <c r="G1474" s="74"/>
      <c r="H1474" s="87"/>
      <c r="I1474" s="115"/>
      <c r="J1474" s="109"/>
      <c r="K1474" s="114"/>
      <c r="L1474" s="114"/>
      <c r="M1474" s="114"/>
      <c r="N1474" s="114"/>
      <c r="O1474" s="114"/>
    </row>
    <row r="1475" spans="1:15" ht="17.25" customHeight="1" x14ac:dyDescent="0.25">
      <c r="A1475" s="109"/>
      <c r="B1475" s="136"/>
      <c r="C1475" s="109"/>
      <c r="D1475" s="76" t="s">
        <v>804</v>
      </c>
      <c r="E1475" s="58" t="s">
        <v>5</v>
      </c>
      <c r="F1475" s="67"/>
      <c r="G1475" s="58"/>
      <c r="H1475" s="87"/>
      <c r="I1475" s="115"/>
      <c r="J1475" s="109"/>
      <c r="K1475" s="114"/>
      <c r="L1475" s="114"/>
      <c r="M1475" s="114"/>
      <c r="N1475" s="114"/>
      <c r="O1475" s="114"/>
    </row>
    <row r="1476" spans="1:15" ht="16.5" customHeight="1" x14ac:dyDescent="0.25">
      <c r="A1476" s="109">
        <f>A1473+1</f>
        <v>402</v>
      </c>
      <c r="B1476" s="136" t="s">
        <v>1770</v>
      </c>
      <c r="C1476" s="109">
        <v>4</v>
      </c>
      <c r="D1476" s="76" t="s">
        <v>2343</v>
      </c>
      <c r="E1476" s="63" t="s">
        <v>3</v>
      </c>
      <c r="F1476" s="67"/>
      <c r="G1476" s="74"/>
      <c r="H1476" s="87"/>
      <c r="I1476" s="115"/>
      <c r="J1476" s="109"/>
      <c r="K1476" s="114">
        <v>72952</v>
      </c>
      <c r="L1476" s="114">
        <v>72</v>
      </c>
      <c r="M1476" s="114">
        <f>K1476*L1476</f>
        <v>5252544</v>
      </c>
      <c r="N1476" s="114">
        <f>M1476*35%</f>
        <v>1838390.4</v>
      </c>
      <c r="O1476" s="114">
        <f>N1476/M1476*100</f>
        <v>35</v>
      </c>
    </row>
    <row r="1477" spans="1:15" ht="14.25" customHeight="1" x14ac:dyDescent="0.25">
      <c r="A1477" s="109"/>
      <c r="B1477" s="136"/>
      <c r="C1477" s="109"/>
      <c r="D1477" s="76" t="s">
        <v>805</v>
      </c>
      <c r="E1477" s="63" t="s">
        <v>4</v>
      </c>
      <c r="F1477" s="67"/>
      <c r="G1477" s="74"/>
      <c r="H1477" s="87"/>
      <c r="I1477" s="115"/>
      <c r="J1477" s="109"/>
      <c r="K1477" s="114"/>
      <c r="L1477" s="114"/>
      <c r="M1477" s="114"/>
      <c r="N1477" s="114"/>
      <c r="O1477" s="114"/>
    </row>
    <row r="1478" spans="1:15" ht="30.75" customHeight="1" x14ac:dyDescent="0.25">
      <c r="A1478" s="109"/>
      <c r="B1478" s="136"/>
      <c r="C1478" s="109"/>
      <c r="D1478" s="76" t="s">
        <v>806</v>
      </c>
      <c r="E1478" s="63" t="s">
        <v>6</v>
      </c>
      <c r="F1478" s="67"/>
      <c r="G1478" s="58"/>
      <c r="H1478" s="87"/>
      <c r="I1478" s="115"/>
      <c r="J1478" s="109"/>
      <c r="K1478" s="114"/>
      <c r="L1478" s="114"/>
      <c r="M1478" s="114"/>
      <c r="N1478" s="114"/>
      <c r="O1478" s="114"/>
    </row>
    <row r="1479" spans="1:15" ht="18" customHeight="1" x14ac:dyDescent="0.25">
      <c r="A1479" s="109"/>
      <c r="B1479" s="136"/>
      <c r="C1479" s="109"/>
      <c r="D1479" s="76" t="s">
        <v>807</v>
      </c>
      <c r="E1479" s="60" t="s">
        <v>5</v>
      </c>
      <c r="F1479" s="54"/>
      <c r="G1479" s="51"/>
      <c r="H1479" s="88"/>
      <c r="I1479" s="115"/>
      <c r="J1479" s="109"/>
      <c r="K1479" s="114"/>
      <c r="L1479" s="114"/>
      <c r="M1479" s="114"/>
      <c r="N1479" s="114"/>
      <c r="O1479" s="114"/>
    </row>
    <row r="1480" spans="1:15" ht="18" customHeight="1" x14ac:dyDescent="0.25">
      <c r="A1480" s="103">
        <f xml:space="preserve">  SUM(A1476 +1)</f>
        <v>403</v>
      </c>
      <c r="B1480" s="137" t="s">
        <v>1771</v>
      </c>
      <c r="C1480" s="103">
        <v>3</v>
      </c>
      <c r="D1480" s="76" t="s">
        <v>2344</v>
      </c>
      <c r="E1480" s="58" t="s">
        <v>3</v>
      </c>
      <c r="F1480" s="67"/>
      <c r="G1480" s="74"/>
      <c r="H1480" s="92"/>
      <c r="I1480" s="110"/>
      <c r="J1480" s="110"/>
      <c r="K1480" s="114">
        <v>72952</v>
      </c>
      <c r="L1480" s="103">
        <v>54</v>
      </c>
      <c r="M1480" s="114">
        <f>K1480*L1480</f>
        <v>3939408</v>
      </c>
      <c r="N1480" s="114">
        <f>M1480*35%</f>
        <v>1378792.7999999998</v>
      </c>
      <c r="O1480" s="103">
        <f>N1480/M1480*100</f>
        <v>35</v>
      </c>
    </row>
    <row r="1481" spans="1:15" ht="18.75" customHeight="1" x14ac:dyDescent="0.25">
      <c r="A1481" s="104"/>
      <c r="B1481" s="119"/>
      <c r="C1481" s="104"/>
      <c r="D1481" s="76" t="s">
        <v>819</v>
      </c>
      <c r="E1481" s="58" t="s">
        <v>4</v>
      </c>
      <c r="F1481" s="67"/>
      <c r="G1481" s="74"/>
      <c r="H1481" s="92"/>
      <c r="I1481" s="119"/>
      <c r="J1481" s="119"/>
      <c r="K1481" s="114"/>
      <c r="L1481" s="104"/>
      <c r="M1481" s="114"/>
      <c r="N1481" s="114"/>
      <c r="O1481" s="104"/>
    </row>
    <row r="1482" spans="1:15" ht="28.5" customHeight="1" x14ac:dyDescent="0.25">
      <c r="A1482" s="105"/>
      <c r="B1482" s="123"/>
      <c r="C1482" s="105"/>
      <c r="D1482" s="76" t="s">
        <v>820</v>
      </c>
      <c r="E1482" s="58" t="s">
        <v>5</v>
      </c>
      <c r="F1482" s="67"/>
      <c r="G1482" s="58"/>
      <c r="H1482" s="92"/>
      <c r="I1482" s="123"/>
      <c r="J1482" s="123"/>
      <c r="K1482" s="114"/>
      <c r="L1482" s="105"/>
      <c r="M1482" s="114"/>
      <c r="N1482" s="114"/>
      <c r="O1482" s="105"/>
    </row>
    <row r="1483" spans="1:15" ht="18" customHeight="1" x14ac:dyDescent="0.25">
      <c r="A1483" s="103">
        <f>A1480+1</f>
        <v>404</v>
      </c>
      <c r="B1483" s="137" t="s">
        <v>1772</v>
      </c>
      <c r="C1483" s="103">
        <v>4</v>
      </c>
      <c r="D1483" s="76" t="s">
        <v>2345</v>
      </c>
      <c r="E1483" s="58" t="s">
        <v>3</v>
      </c>
      <c r="F1483" s="7"/>
      <c r="G1483" s="74"/>
      <c r="H1483" s="87"/>
      <c r="I1483" s="110"/>
      <c r="J1483" s="110"/>
      <c r="K1483" s="114">
        <v>72952</v>
      </c>
      <c r="L1483" s="114">
        <v>72</v>
      </c>
      <c r="M1483" s="114">
        <f>K1483*L1483</f>
        <v>5252544</v>
      </c>
      <c r="N1483" s="114">
        <f>M1483*35%</f>
        <v>1838390.4</v>
      </c>
      <c r="O1483" s="114">
        <f>N1483/M1483*100</f>
        <v>35</v>
      </c>
    </row>
    <row r="1484" spans="1:15" s="1" customFormat="1" ht="15" customHeight="1" x14ac:dyDescent="0.25">
      <c r="A1484" s="104"/>
      <c r="B1484" s="161"/>
      <c r="C1484" s="104"/>
      <c r="D1484" s="81" t="s">
        <v>939</v>
      </c>
      <c r="E1484" s="53" t="s">
        <v>4</v>
      </c>
      <c r="F1484" s="20"/>
      <c r="G1484" s="74"/>
      <c r="H1484" s="87"/>
      <c r="I1484" s="119"/>
      <c r="J1484" s="119"/>
      <c r="K1484" s="114"/>
      <c r="L1484" s="114"/>
      <c r="M1484" s="114"/>
      <c r="N1484" s="114"/>
      <c r="O1484" s="114"/>
    </row>
    <row r="1485" spans="1:15" ht="15.75" customHeight="1" x14ac:dyDescent="0.25">
      <c r="A1485" s="104"/>
      <c r="B1485" s="161"/>
      <c r="C1485" s="104"/>
      <c r="D1485" s="81" t="s">
        <v>821</v>
      </c>
      <c r="E1485" s="53" t="s">
        <v>5</v>
      </c>
      <c r="F1485" s="20"/>
      <c r="G1485" s="53"/>
      <c r="H1485" s="89"/>
      <c r="I1485" s="119"/>
      <c r="J1485" s="119"/>
      <c r="K1485" s="114"/>
      <c r="L1485" s="114"/>
      <c r="M1485" s="114"/>
      <c r="N1485" s="114"/>
      <c r="O1485" s="114"/>
    </row>
    <row r="1486" spans="1:15" s="1" customFormat="1" ht="18" customHeight="1" x14ac:dyDescent="0.25">
      <c r="A1486" s="105"/>
      <c r="B1486" s="156"/>
      <c r="C1486" s="105"/>
      <c r="D1486" s="81" t="s">
        <v>1136</v>
      </c>
      <c r="E1486" s="53" t="s">
        <v>5</v>
      </c>
      <c r="F1486" s="20"/>
      <c r="G1486" s="53"/>
      <c r="H1486" s="93"/>
      <c r="I1486" s="123"/>
      <c r="J1486" s="123"/>
      <c r="K1486" s="114"/>
      <c r="L1486" s="114"/>
      <c r="M1486" s="114"/>
      <c r="N1486" s="114"/>
      <c r="O1486" s="114"/>
    </row>
    <row r="1487" spans="1:15" ht="30" x14ac:dyDescent="0.25">
      <c r="A1487" s="103">
        <f xml:space="preserve"> SUM(A1483+1)</f>
        <v>405</v>
      </c>
      <c r="B1487" s="137" t="s">
        <v>1773</v>
      </c>
      <c r="C1487" s="103">
        <v>2</v>
      </c>
      <c r="D1487" s="76" t="s">
        <v>2346</v>
      </c>
      <c r="E1487" s="58" t="s">
        <v>7</v>
      </c>
      <c r="F1487" s="7"/>
      <c r="G1487" s="74"/>
      <c r="H1487" s="87"/>
      <c r="I1487" s="103"/>
      <c r="J1487" s="103"/>
      <c r="K1487" s="103">
        <v>72952</v>
      </c>
      <c r="L1487" s="103">
        <v>42</v>
      </c>
      <c r="M1487" s="114">
        <f>K1487*L1487</f>
        <v>3063984</v>
      </c>
      <c r="N1487" s="114">
        <f>M1487*35%</f>
        <v>1072394.3999999999</v>
      </c>
      <c r="O1487" s="103">
        <f>N1487/M1487*100</f>
        <v>35</v>
      </c>
    </row>
    <row r="1488" spans="1:15" ht="30" x14ac:dyDescent="0.25">
      <c r="A1488" s="105"/>
      <c r="B1488" s="161"/>
      <c r="C1488" s="105"/>
      <c r="D1488" s="76" t="s">
        <v>827</v>
      </c>
      <c r="E1488" s="58" t="s">
        <v>6</v>
      </c>
      <c r="F1488" s="7"/>
      <c r="G1488" s="58"/>
      <c r="H1488" s="87"/>
      <c r="I1488" s="105"/>
      <c r="J1488" s="105"/>
      <c r="K1488" s="105"/>
      <c r="L1488" s="105"/>
      <c r="M1488" s="114"/>
      <c r="N1488" s="114"/>
      <c r="O1488" s="105"/>
    </row>
    <row r="1489" spans="1:15" s="1" customFormat="1" ht="30" x14ac:dyDescent="0.25">
      <c r="A1489" s="103">
        <f>A1487+1</f>
        <v>406</v>
      </c>
      <c r="B1489" s="137" t="s">
        <v>1774</v>
      </c>
      <c r="C1489" s="103">
        <v>3</v>
      </c>
      <c r="D1489" s="76" t="s">
        <v>2347</v>
      </c>
      <c r="E1489" s="58" t="s">
        <v>7</v>
      </c>
      <c r="F1489" s="7"/>
      <c r="G1489" s="74"/>
      <c r="H1489" s="92"/>
      <c r="I1489" s="110"/>
      <c r="J1489" s="110"/>
      <c r="K1489" s="114">
        <v>72952</v>
      </c>
      <c r="L1489" s="103">
        <v>54</v>
      </c>
      <c r="M1489" s="122">
        <f>K1489*L1489</f>
        <v>3939408</v>
      </c>
      <c r="N1489" s="122">
        <f>M1489*35%</f>
        <v>1378792.7999999998</v>
      </c>
      <c r="O1489" s="103">
        <f>N1489/M1489*100</f>
        <v>35</v>
      </c>
    </row>
    <row r="1490" spans="1:15" s="1" customFormat="1" ht="16.5" customHeight="1" x14ac:dyDescent="0.25">
      <c r="A1490" s="104"/>
      <c r="B1490" s="161"/>
      <c r="C1490" s="104"/>
      <c r="D1490" s="76" t="s">
        <v>829</v>
      </c>
      <c r="E1490" s="58" t="s">
        <v>6</v>
      </c>
      <c r="F1490" s="7"/>
      <c r="G1490" s="74"/>
      <c r="H1490" s="92"/>
      <c r="I1490" s="119"/>
      <c r="J1490" s="119"/>
      <c r="K1490" s="114"/>
      <c r="L1490" s="104"/>
      <c r="M1490" s="127"/>
      <c r="N1490" s="127"/>
      <c r="O1490" s="104"/>
    </row>
    <row r="1491" spans="1:15" s="1" customFormat="1" x14ac:dyDescent="0.25">
      <c r="A1491" s="105"/>
      <c r="B1491" s="156"/>
      <c r="C1491" s="105"/>
      <c r="D1491" s="72" t="s">
        <v>830</v>
      </c>
      <c r="E1491" s="58" t="s">
        <v>6</v>
      </c>
      <c r="F1491" s="67"/>
      <c r="G1491" s="58"/>
      <c r="H1491" s="64"/>
      <c r="I1491" s="123"/>
      <c r="J1491" s="123"/>
      <c r="K1491" s="114"/>
      <c r="L1491" s="105"/>
      <c r="M1491" s="128"/>
      <c r="N1491" s="128"/>
      <c r="O1491" s="105"/>
    </row>
    <row r="1492" spans="1:15" s="1" customFormat="1" ht="18.75" customHeight="1" x14ac:dyDescent="0.25">
      <c r="A1492" s="109">
        <f>A1489+1</f>
        <v>407</v>
      </c>
      <c r="B1492" s="136" t="s">
        <v>1775</v>
      </c>
      <c r="C1492" s="109">
        <v>4</v>
      </c>
      <c r="D1492" s="76" t="s">
        <v>2348</v>
      </c>
      <c r="E1492" s="63" t="s">
        <v>3</v>
      </c>
      <c r="F1492" s="67"/>
      <c r="G1492" s="74"/>
      <c r="H1492" s="87"/>
      <c r="I1492" s="109"/>
      <c r="J1492" s="109"/>
      <c r="K1492" s="114">
        <v>72952</v>
      </c>
      <c r="L1492" s="114">
        <v>72</v>
      </c>
      <c r="M1492" s="114">
        <f>K1492*L1492</f>
        <v>5252544</v>
      </c>
      <c r="N1492" s="114">
        <f>M1492*35%</f>
        <v>1838390.4</v>
      </c>
      <c r="O1492" s="114">
        <f>N1492/M1492*100</f>
        <v>35</v>
      </c>
    </row>
    <row r="1493" spans="1:15" s="1" customFormat="1" ht="17.25" customHeight="1" x14ac:dyDescent="0.25">
      <c r="A1493" s="109"/>
      <c r="B1493" s="136"/>
      <c r="C1493" s="109"/>
      <c r="D1493" s="76" t="s">
        <v>834</v>
      </c>
      <c r="E1493" s="63" t="s">
        <v>4</v>
      </c>
      <c r="F1493" s="67"/>
      <c r="G1493" s="74"/>
      <c r="H1493" s="87"/>
      <c r="I1493" s="109"/>
      <c r="J1493" s="109"/>
      <c r="K1493" s="114"/>
      <c r="L1493" s="114"/>
      <c r="M1493" s="114"/>
      <c r="N1493" s="114"/>
      <c r="O1493" s="114"/>
    </row>
    <row r="1494" spans="1:15" s="1" customFormat="1" ht="18" customHeight="1" x14ac:dyDescent="0.25">
      <c r="A1494" s="109"/>
      <c r="B1494" s="136"/>
      <c r="C1494" s="109"/>
      <c r="D1494" s="76" t="s">
        <v>835</v>
      </c>
      <c r="E1494" s="62" t="s">
        <v>5</v>
      </c>
      <c r="F1494" s="56"/>
      <c r="G1494" s="53"/>
      <c r="H1494" s="89"/>
      <c r="I1494" s="109"/>
      <c r="J1494" s="109"/>
      <c r="K1494" s="114"/>
      <c r="L1494" s="114"/>
      <c r="M1494" s="114"/>
      <c r="N1494" s="114"/>
      <c r="O1494" s="114"/>
    </row>
    <row r="1495" spans="1:15" s="1" customFormat="1" ht="15" customHeight="1" x14ac:dyDescent="0.25">
      <c r="A1495" s="109"/>
      <c r="B1495" s="136"/>
      <c r="C1495" s="109"/>
      <c r="D1495" s="72" t="s">
        <v>836</v>
      </c>
      <c r="E1495" s="58" t="s">
        <v>5</v>
      </c>
      <c r="F1495" s="67"/>
      <c r="G1495" s="58"/>
      <c r="H1495" s="64"/>
      <c r="I1495" s="109"/>
      <c r="J1495" s="109"/>
      <c r="K1495" s="114"/>
      <c r="L1495" s="114"/>
      <c r="M1495" s="114"/>
      <c r="N1495" s="114"/>
      <c r="O1495" s="114"/>
    </row>
    <row r="1496" spans="1:15" s="1" customFormat="1" ht="19.5" customHeight="1" x14ac:dyDescent="0.25">
      <c r="A1496" s="109">
        <f>A1492+1</f>
        <v>408</v>
      </c>
      <c r="B1496" s="136" t="s">
        <v>1776</v>
      </c>
      <c r="C1496" s="109">
        <v>4</v>
      </c>
      <c r="D1496" s="76" t="s">
        <v>2349</v>
      </c>
      <c r="E1496" s="63" t="s">
        <v>3</v>
      </c>
      <c r="F1496" s="67"/>
      <c r="G1496" s="74"/>
      <c r="H1496" s="87"/>
      <c r="I1496" s="109"/>
      <c r="J1496" s="109"/>
      <c r="K1496" s="114">
        <v>72952</v>
      </c>
      <c r="L1496" s="114">
        <v>72</v>
      </c>
      <c r="M1496" s="114">
        <f>K1496*L1496</f>
        <v>5252544</v>
      </c>
      <c r="N1496" s="114">
        <f>M1496*35%</f>
        <v>1838390.4</v>
      </c>
      <c r="O1496" s="114">
        <f>N1496/M1496*100</f>
        <v>35</v>
      </c>
    </row>
    <row r="1497" spans="1:15" s="1" customFormat="1" ht="17.25" customHeight="1" x14ac:dyDescent="0.25">
      <c r="A1497" s="109"/>
      <c r="B1497" s="136"/>
      <c r="C1497" s="109"/>
      <c r="D1497" s="76" t="s">
        <v>837</v>
      </c>
      <c r="E1497" s="63" t="s">
        <v>4</v>
      </c>
      <c r="F1497" s="67"/>
      <c r="G1497" s="74"/>
      <c r="H1497" s="87"/>
      <c r="I1497" s="109"/>
      <c r="J1497" s="109"/>
      <c r="K1497" s="114"/>
      <c r="L1497" s="114"/>
      <c r="M1497" s="114"/>
      <c r="N1497" s="114"/>
      <c r="O1497" s="114"/>
    </row>
    <row r="1498" spans="1:15" s="1" customFormat="1" ht="15.75" customHeight="1" x14ac:dyDescent="0.25">
      <c r="A1498" s="109"/>
      <c r="B1498" s="136"/>
      <c r="C1498" s="109"/>
      <c r="D1498" s="76" t="s">
        <v>838</v>
      </c>
      <c r="E1498" s="62" t="s">
        <v>6</v>
      </c>
      <c r="F1498" s="56"/>
      <c r="G1498" s="53"/>
      <c r="H1498" s="89"/>
      <c r="I1498" s="109"/>
      <c r="J1498" s="109"/>
      <c r="K1498" s="114"/>
      <c r="L1498" s="114"/>
      <c r="M1498" s="114"/>
      <c r="N1498" s="114"/>
      <c r="O1498" s="114"/>
    </row>
    <row r="1499" spans="1:15" s="1" customFormat="1" ht="18" customHeight="1" x14ac:dyDescent="0.25">
      <c r="A1499" s="109"/>
      <c r="B1499" s="136"/>
      <c r="C1499" s="109"/>
      <c r="D1499" s="72" t="s">
        <v>839</v>
      </c>
      <c r="E1499" s="58" t="s">
        <v>6</v>
      </c>
      <c r="F1499" s="67"/>
      <c r="G1499" s="58"/>
      <c r="H1499" s="64"/>
      <c r="I1499" s="109"/>
      <c r="J1499" s="109"/>
      <c r="K1499" s="114"/>
      <c r="L1499" s="114"/>
      <c r="M1499" s="114"/>
      <c r="N1499" s="114"/>
      <c r="O1499" s="114"/>
    </row>
    <row r="1500" spans="1:15" s="1" customFormat="1" x14ac:dyDescent="0.25">
      <c r="A1500" s="103">
        <f>A1496+1</f>
        <v>409</v>
      </c>
      <c r="B1500" s="136" t="s">
        <v>1777</v>
      </c>
      <c r="C1500" s="103">
        <v>3</v>
      </c>
      <c r="D1500" s="76" t="s">
        <v>2350</v>
      </c>
      <c r="E1500" s="58" t="s">
        <v>7</v>
      </c>
      <c r="F1500" s="7"/>
      <c r="G1500" s="74"/>
      <c r="H1500" s="92"/>
      <c r="I1500" s="110"/>
      <c r="J1500" s="110"/>
      <c r="K1500" s="114">
        <v>72952</v>
      </c>
      <c r="L1500" s="103">
        <v>54</v>
      </c>
      <c r="M1500" s="114">
        <f>K1500*L1500</f>
        <v>3939408</v>
      </c>
      <c r="N1500" s="114">
        <f>M1500*35%</f>
        <v>1378792.7999999998</v>
      </c>
      <c r="O1500" s="103">
        <f>N1500/M1500*100</f>
        <v>35</v>
      </c>
    </row>
    <row r="1501" spans="1:15" s="1" customFormat="1" ht="17.25" customHeight="1" x14ac:dyDescent="0.25">
      <c r="A1501" s="104"/>
      <c r="B1501" s="136"/>
      <c r="C1501" s="104"/>
      <c r="D1501" s="76" t="s">
        <v>840</v>
      </c>
      <c r="E1501" s="58" t="s">
        <v>6</v>
      </c>
      <c r="F1501" s="7"/>
      <c r="G1501" s="58"/>
      <c r="H1501" s="92"/>
      <c r="I1501" s="119"/>
      <c r="J1501" s="119"/>
      <c r="K1501" s="114"/>
      <c r="L1501" s="104"/>
      <c r="M1501" s="114"/>
      <c r="N1501" s="114"/>
      <c r="O1501" s="104"/>
    </row>
    <row r="1502" spans="1:15" s="1" customFormat="1" x14ac:dyDescent="0.25">
      <c r="A1502" s="105"/>
      <c r="B1502" s="136"/>
      <c r="C1502" s="105"/>
      <c r="D1502" s="72" t="s">
        <v>841</v>
      </c>
      <c r="E1502" s="58" t="s">
        <v>6</v>
      </c>
      <c r="F1502" s="67"/>
      <c r="G1502" s="58"/>
      <c r="H1502" s="92"/>
      <c r="I1502" s="123"/>
      <c r="J1502" s="123"/>
      <c r="K1502" s="114"/>
      <c r="L1502" s="105"/>
      <c r="M1502" s="114"/>
      <c r="N1502" s="114"/>
      <c r="O1502" s="105"/>
    </row>
    <row r="1503" spans="1:15" s="1" customFormat="1" ht="18.75" customHeight="1" x14ac:dyDescent="0.25">
      <c r="A1503" s="103">
        <f xml:space="preserve"> SUM(A1500+1)</f>
        <v>410</v>
      </c>
      <c r="B1503" s="137" t="s">
        <v>1778</v>
      </c>
      <c r="C1503" s="103">
        <v>4</v>
      </c>
      <c r="D1503" s="72" t="s">
        <v>2351</v>
      </c>
      <c r="E1503" s="10" t="s">
        <v>4</v>
      </c>
      <c r="F1503" s="67"/>
      <c r="G1503" s="74"/>
      <c r="H1503" s="64"/>
      <c r="I1503" s="110"/>
      <c r="J1503" s="110"/>
      <c r="K1503" s="114">
        <v>72952</v>
      </c>
      <c r="L1503" s="114">
        <v>72</v>
      </c>
      <c r="M1503" s="114">
        <f>K1503*L1503</f>
        <v>5252544</v>
      </c>
      <c r="N1503" s="114">
        <f>M1503*35%</f>
        <v>1838390.4</v>
      </c>
      <c r="O1503" s="114">
        <f>N1503/M1503*100</f>
        <v>35</v>
      </c>
    </row>
    <row r="1504" spans="1:15" s="1" customFormat="1" ht="19.5" customHeight="1" x14ac:dyDescent="0.25">
      <c r="A1504" s="104"/>
      <c r="B1504" s="161"/>
      <c r="C1504" s="104"/>
      <c r="D1504" s="72" t="s">
        <v>842</v>
      </c>
      <c r="E1504" s="10" t="s">
        <v>3</v>
      </c>
      <c r="F1504" s="67"/>
      <c r="G1504" s="74"/>
      <c r="H1504" s="64"/>
      <c r="I1504" s="119"/>
      <c r="J1504" s="119"/>
      <c r="K1504" s="114"/>
      <c r="L1504" s="114"/>
      <c r="M1504" s="114"/>
      <c r="N1504" s="114"/>
      <c r="O1504" s="114"/>
    </row>
    <row r="1505" spans="1:15" s="1" customFormat="1" ht="19.5" customHeight="1" x14ac:dyDescent="0.25">
      <c r="A1505" s="104"/>
      <c r="B1505" s="161"/>
      <c r="C1505" s="104"/>
      <c r="D1505" s="73" t="s">
        <v>843</v>
      </c>
      <c r="E1505" s="13" t="s">
        <v>6</v>
      </c>
      <c r="F1505" s="54"/>
      <c r="G1505" s="51"/>
      <c r="H1505" s="65"/>
      <c r="I1505" s="119"/>
      <c r="J1505" s="119"/>
      <c r="K1505" s="114"/>
      <c r="L1505" s="114"/>
      <c r="M1505" s="114"/>
      <c r="N1505" s="114"/>
      <c r="O1505" s="114"/>
    </row>
    <row r="1506" spans="1:15" s="1" customFormat="1" ht="16.5" customHeight="1" x14ac:dyDescent="0.25">
      <c r="A1506" s="105"/>
      <c r="B1506" s="156"/>
      <c r="C1506" s="105"/>
      <c r="D1506" s="73" t="s">
        <v>872</v>
      </c>
      <c r="E1506" s="13" t="s">
        <v>5</v>
      </c>
      <c r="F1506" s="54"/>
      <c r="G1506" s="51"/>
      <c r="H1506" s="65"/>
      <c r="I1506" s="123"/>
      <c r="J1506" s="123"/>
      <c r="K1506" s="114"/>
      <c r="L1506" s="114"/>
      <c r="M1506" s="114"/>
      <c r="N1506" s="114"/>
      <c r="O1506" s="114"/>
    </row>
    <row r="1507" spans="1:15" s="1" customFormat="1" ht="18.75" customHeight="1" x14ac:dyDescent="0.25">
      <c r="A1507" s="103">
        <f xml:space="preserve"> SUM(A1503+1)</f>
        <v>411</v>
      </c>
      <c r="B1507" s="137" t="s">
        <v>1779</v>
      </c>
      <c r="C1507" s="154">
        <v>2</v>
      </c>
      <c r="D1507" s="72" t="s">
        <v>2352</v>
      </c>
      <c r="E1507" s="58" t="s">
        <v>7</v>
      </c>
      <c r="F1507" s="67"/>
      <c r="G1507" s="74"/>
      <c r="H1507" s="64"/>
      <c r="I1507" s="116"/>
      <c r="J1507" s="116"/>
      <c r="K1507" s="103">
        <v>72952</v>
      </c>
      <c r="L1507" s="103">
        <v>42</v>
      </c>
      <c r="M1507" s="114">
        <f>K1507*L1507</f>
        <v>3063984</v>
      </c>
      <c r="N1507" s="114">
        <f>M1507*35%</f>
        <v>1072394.3999999999</v>
      </c>
      <c r="O1507" s="103">
        <f>N1507/M1507*100</f>
        <v>35</v>
      </c>
    </row>
    <row r="1508" spans="1:15" s="1" customFormat="1" ht="29.25" customHeight="1" x14ac:dyDescent="0.25">
      <c r="A1508" s="105"/>
      <c r="B1508" s="161"/>
      <c r="C1508" s="155"/>
      <c r="D1508" s="72" t="s">
        <v>844</v>
      </c>
      <c r="E1508" s="58" t="s">
        <v>6</v>
      </c>
      <c r="F1508" s="67"/>
      <c r="G1508" s="58"/>
      <c r="H1508" s="64"/>
      <c r="I1508" s="116"/>
      <c r="J1508" s="116"/>
      <c r="K1508" s="105"/>
      <c r="L1508" s="105"/>
      <c r="M1508" s="114"/>
      <c r="N1508" s="114"/>
      <c r="O1508" s="105"/>
    </row>
    <row r="1509" spans="1:15" ht="33" customHeight="1" x14ac:dyDescent="0.25">
      <c r="A1509" s="103">
        <f>A1507+1</f>
        <v>412</v>
      </c>
      <c r="B1509" s="137" t="s">
        <v>1780</v>
      </c>
      <c r="C1509" s="103">
        <v>2</v>
      </c>
      <c r="D1509" s="102" t="s">
        <v>845</v>
      </c>
      <c r="E1509" s="51" t="s">
        <v>7</v>
      </c>
      <c r="F1509" s="8"/>
      <c r="G1509" s="68"/>
      <c r="H1509" s="88"/>
      <c r="I1509" s="103"/>
      <c r="J1509" s="103"/>
      <c r="K1509" s="103">
        <v>72952</v>
      </c>
      <c r="L1509" s="103">
        <v>42</v>
      </c>
      <c r="M1509" s="114">
        <f>K1509*L1509</f>
        <v>3063984</v>
      </c>
      <c r="N1509" s="114">
        <f>M1509*35%</f>
        <v>1072394.3999999999</v>
      </c>
      <c r="O1509" s="103">
        <f>N1509/M1509*100</f>
        <v>35</v>
      </c>
    </row>
    <row r="1510" spans="1:15" ht="18" customHeight="1" x14ac:dyDescent="0.25">
      <c r="A1510" s="105"/>
      <c r="B1510" s="123"/>
      <c r="C1510" s="105"/>
      <c r="D1510" s="76" t="s">
        <v>846</v>
      </c>
      <c r="E1510" s="58" t="s">
        <v>6</v>
      </c>
      <c r="F1510" s="7"/>
      <c r="G1510" s="58"/>
      <c r="H1510" s="87"/>
      <c r="I1510" s="104"/>
      <c r="J1510" s="104"/>
      <c r="K1510" s="105"/>
      <c r="L1510" s="105"/>
      <c r="M1510" s="114"/>
      <c r="N1510" s="114"/>
      <c r="O1510" s="105"/>
    </row>
    <row r="1511" spans="1:15" ht="33.75" customHeight="1" x14ac:dyDescent="0.25">
      <c r="A1511" s="103">
        <f>A1509+1</f>
        <v>413</v>
      </c>
      <c r="B1511" s="137" t="s">
        <v>1781</v>
      </c>
      <c r="C1511" s="103">
        <v>3</v>
      </c>
      <c r="D1511" s="82" t="s">
        <v>2353</v>
      </c>
      <c r="E1511" s="52" t="s">
        <v>3</v>
      </c>
      <c r="F1511" s="22"/>
      <c r="G1511" s="29"/>
      <c r="H1511" s="94"/>
      <c r="I1511" s="110"/>
      <c r="J1511" s="110"/>
      <c r="K1511" s="114">
        <v>72952</v>
      </c>
      <c r="L1511" s="103">
        <v>54</v>
      </c>
      <c r="M1511" s="114">
        <f>K1511*L1511</f>
        <v>3939408</v>
      </c>
      <c r="N1511" s="114">
        <f>M1511*35%</f>
        <v>1378792.7999999998</v>
      </c>
      <c r="O1511" s="103">
        <f>N1511/M1511*100</f>
        <v>35</v>
      </c>
    </row>
    <row r="1512" spans="1:15" ht="16.5" customHeight="1" x14ac:dyDescent="0.25">
      <c r="A1512" s="104"/>
      <c r="B1512" s="119"/>
      <c r="C1512" s="104"/>
      <c r="D1512" s="76" t="s">
        <v>847</v>
      </c>
      <c r="E1512" s="58" t="s">
        <v>4</v>
      </c>
      <c r="F1512" s="7"/>
      <c r="G1512" s="74"/>
      <c r="H1512" s="92"/>
      <c r="I1512" s="119"/>
      <c r="J1512" s="119"/>
      <c r="K1512" s="114"/>
      <c r="L1512" s="104"/>
      <c r="M1512" s="114"/>
      <c r="N1512" s="114"/>
      <c r="O1512" s="104"/>
    </row>
    <row r="1513" spans="1:15" ht="30" x14ac:dyDescent="0.25">
      <c r="A1513" s="105"/>
      <c r="B1513" s="123"/>
      <c r="C1513" s="105"/>
      <c r="D1513" s="82" t="s">
        <v>848</v>
      </c>
      <c r="E1513" s="53" t="s">
        <v>5</v>
      </c>
      <c r="F1513" s="20"/>
      <c r="G1513" s="53"/>
      <c r="H1513" s="93"/>
      <c r="I1513" s="123"/>
      <c r="J1513" s="123"/>
      <c r="K1513" s="114"/>
      <c r="L1513" s="105"/>
      <c r="M1513" s="114"/>
      <c r="N1513" s="114"/>
      <c r="O1513" s="105"/>
    </row>
    <row r="1514" spans="1:15" s="1" customFormat="1" ht="27.75" customHeight="1" x14ac:dyDescent="0.25">
      <c r="A1514" s="103">
        <f>A1511+1</f>
        <v>414</v>
      </c>
      <c r="B1514" s="137" t="s">
        <v>1782</v>
      </c>
      <c r="C1514" s="143">
        <v>2</v>
      </c>
      <c r="D1514" s="72" t="s">
        <v>2354</v>
      </c>
      <c r="E1514" s="59" t="s">
        <v>7</v>
      </c>
      <c r="F1514" s="8"/>
      <c r="G1514" s="68"/>
      <c r="H1514" s="88"/>
      <c r="I1514" s="103"/>
      <c r="J1514" s="103"/>
      <c r="K1514" s="103">
        <v>72952</v>
      </c>
      <c r="L1514" s="103">
        <v>42</v>
      </c>
      <c r="M1514" s="114">
        <f>K1514*L1514</f>
        <v>3063984</v>
      </c>
      <c r="N1514" s="114">
        <f>M1514*35%</f>
        <v>1072394.3999999999</v>
      </c>
      <c r="O1514" s="103">
        <f>N1514/M1514*100</f>
        <v>35</v>
      </c>
    </row>
    <row r="1515" spans="1:15" s="1" customFormat="1" ht="30" x14ac:dyDescent="0.25">
      <c r="A1515" s="105"/>
      <c r="B1515" s="123"/>
      <c r="C1515" s="145"/>
      <c r="D1515" s="73" t="s">
        <v>850</v>
      </c>
      <c r="E1515" s="66" t="s">
        <v>6</v>
      </c>
      <c r="F1515" s="8"/>
      <c r="G1515" s="51"/>
      <c r="H1515" s="88"/>
      <c r="I1515" s="105"/>
      <c r="J1515" s="105"/>
      <c r="K1515" s="105"/>
      <c r="L1515" s="105"/>
      <c r="M1515" s="114"/>
      <c r="N1515" s="114"/>
      <c r="O1515" s="105"/>
    </row>
    <row r="1516" spans="1:15" ht="18.75" customHeight="1" x14ac:dyDescent="0.25">
      <c r="A1516" s="103">
        <f xml:space="preserve"> SUM(A1514+1)</f>
        <v>415</v>
      </c>
      <c r="B1516" s="109" t="s">
        <v>1783</v>
      </c>
      <c r="C1516" s="143">
        <v>4</v>
      </c>
      <c r="D1516" s="72" t="s">
        <v>2343</v>
      </c>
      <c r="E1516" s="10" t="s">
        <v>3</v>
      </c>
      <c r="F1516" s="11"/>
      <c r="G1516" s="58"/>
      <c r="H1516" s="70"/>
      <c r="I1516" s="109"/>
      <c r="J1516" s="109"/>
      <c r="K1516" s="114">
        <v>72952</v>
      </c>
      <c r="L1516" s="114">
        <v>72</v>
      </c>
      <c r="M1516" s="114">
        <f>K1516*L1516</f>
        <v>5252544</v>
      </c>
      <c r="N1516" s="114">
        <f>M1516*35%</f>
        <v>1838390.4</v>
      </c>
      <c r="O1516" s="114">
        <f>N1516/M1516*100</f>
        <v>35</v>
      </c>
    </row>
    <row r="1517" spans="1:15" ht="21" customHeight="1" x14ac:dyDescent="0.25">
      <c r="A1517" s="104"/>
      <c r="B1517" s="109"/>
      <c r="C1517" s="144"/>
      <c r="D1517" s="72" t="s">
        <v>883</v>
      </c>
      <c r="E1517" s="10" t="s">
        <v>4</v>
      </c>
      <c r="F1517" s="11"/>
      <c r="G1517" s="58"/>
      <c r="H1517" s="70"/>
      <c r="I1517" s="109"/>
      <c r="J1517" s="109"/>
      <c r="K1517" s="114"/>
      <c r="L1517" s="114"/>
      <c r="M1517" s="114"/>
      <c r="N1517" s="114"/>
      <c r="O1517" s="114"/>
    </row>
    <row r="1518" spans="1:15" ht="18" customHeight="1" x14ac:dyDescent="0.25">
      <c r="A1518" s="104"/>
      <c r="B1518" s="109"/>
      <c r="C1518" s="144"/>
      <c r="D1518" s="72" t="s">
        <v>884</v>
      </c>
      <c r="E1518" s="10" t="s">
        <v>5</v>
      </c>
      <c r="F1518" s="11"/>
      <c r="G1518" s="58"/>
      <c r="H1518" s="70"/>
      <c r="I1518" s="109"/>
      <c r="J1518" s="109"/>
      <c r="K1518" s="114"/>
      <c r="L1518" s="114"/>
      <c r="M1518" s="114"/>
      <c r="N1518" s="114"/>
      <c r="O1518" s="114"/>
    </row>
    <row r="1519" spans="1:15" ht="17.25" customHeight="1" x14ac:dyDescent="0.25">
      <c r="A1519" s="105"/>
      <c r="B1519" s="109"/>
      <c r="C1519" s="145"/>
      <c r="D1519" s="73" t="s">
        <v>885</v>
      </c>
      <c r="E1519" s="13" t="s">
        <v>6</v>
      </c>
      <c r="F1519" s="12"/>
      <c r="G1519" s="51"/>
      <c r="H1519" s="24"/>
      <c r="I1519" s="110"/>
      <c r="J1519" s="110"/>
      <c r="K1519" s="114"/>
      <c r="L1519" s="114"/>
      <c r="M1519" s="114"/>
      <c r="N1519" s="114"/>
      <c r="O1519" s="114"/>
    </row>
    <row r="1520" spans="1:15" ht="20.25" customHeight="1" x14ac:dyDescent="0.25">
      <c r="A1520" s="103">
        <f>A1516+1</f>
        <v>416</v>
      </c>
      <c r="B1520" s="147" t="s">
        <v>1784</v>
      </c>
      <c r="C1520" s="103">
        <v>4</v>
      </c>
      <c r="D1520" s="72" t="s">
        <v>2355</v>
      </c>
      <c r="E1520" s="58" t="s">
        <v>4</v>
      </c>
      <c r="F1520" s="67"/>
      <c r="G1520" s="74"/>
      <c r="H1520" s="70"/>
      <c r="I1520" s="129"/>
      <c r="J1520" s="110"/>
      <c r="K1520" s="114">
        <v>72952</v>
      </c>
      <c r="L1520" s="114">
        <v>72</v>
      </c>
      <c r="M1520" s="114">
        <f>K1520*L1520</f>
        <v>5252544</v>
      </c>
      <c r="N1520" s="114">
        <f>M1520*35%</f>
        <v>1838390.4</v>
      </c>
      <c r="O1520" s="114">
        <f>N1520/M1520*100</f>
        <v>35</v>
      </c>
    </row>
    <row r="1521" spans="1:15" ht="19.5" customHeight="1" x14ac:dyDescent="0.25">
      <c r="A1521" s="104"/>
      <c r="B1521" s="153"/>
      <c r="C1521" s="104"/>
      <c r="D1521" s="72" t="s">
        <v>898</v>
      </c>
      <c r="E1521" s="58" t="s">
        <v>3</v>
      </c>
      <c r="F1521" s="67"/>
      <c r="G1521" s="58"/>
      <c r="H1521" s="70"/>
      <c r="I1521" s="130"/>
      <c r="J1521" s="119"/>
      <c r="K1521" s="114"/>
      <c r="L1521" s="114"/>
      <c r="M1521" s="114"/>
      <c r="N1521" s="114"/>
      <c r="O1521" s="114"/>
    </row>
    <row r="1522" spans="1:15" ht="21" customHeight="1" x14ac:dyDescent="0.25">
      <c r="A1522" s="104"/>
      <c r="B1522" s="153"/>
      <c r="C1522" s="104"/>
      <c r="D1522" s="72" t="s">
        <v>899</v>
      </c>
      <c r="E1522" s="58" t="s">
        <v>6</v>
      </c>
      <c r="F1522" s="67"/>
      <c r="G1522" s="58"/>
      <c r="H1522" s="70"/>
      <c r="I1522" s="130"/>
      <c r="J1522" s="119"/>
      <c r="K1522" s="114"/>
      <c r="L1522" s="114"/>
      <c r="M1522" s="114"/>
      <c r="N1522" s="114"/>
      <c r="O1522" s="114"/>
    </row>
    <row r="1523" spans="1:15" ht="18.75" customHeight="1" x14ac:dyDescent="0.25">
      <c r="A1523" s="105"/>
      <c r="B1523" s="157"/>
      <c r="C1523" s="105"/>
      <c r="D1523" s="72" t="s">
        <v>900</v>
      </c>
      <c r="E1523" s="58" t="s">
        <v>6</v>
      </c>
      <c r="F1523" s="67"/>
      <c r="G1523" s="58"/>
      <c r="H1523" s="70"/>
      <c r="I1523" s="130"/>
      <c r="J1523" s="123"/>
      <c r="K1523" s="114"/>
      <c r="L1523" s="114"/>
      <c r="M1523" s="114"/>
      <c r="N1523" s="114"/>
      <c r="O1523" s="114"/>
    </row>
    <row r="1524" spans="1:15" ht="18.75" customHeight="1" x14ac:dyDescent="0.25">
      <c r="A1524" s="103">
        <f>A1520+1</f>
        <v>417</v>
      </c>
      <c r="B1524" s="147" t="s">
        <v>1785</v>
      </c>
      <c r="C1524" s="103">
        <v>3</v>
      </c>
      <c r="D1524" s="72" t="s">
        <v>2356</v>
      </c>
      <c r="E1524" s="58" t="s">
        <v>3</v>
      </c>
      <c r="F1524" s="67"/>
      <c r="G1524" s="74"/>
      <c r="H1524" s="70"/>
      <c r="I1524" s="110"/>
      <c r="J1524" s="153"/>
      <c r="K1524" s="114">
        <v>72952</v>
      </c>
      <c r="L1524" s="103">
        <v>54</v>
      </c>
      <c r="M1524" s="114">
        <f>K1524*L1524</f>
        <v>3939408</v>
      </c>
      <c r="N1524" s="114">
        <f>M1524*35%</f>
        <v>1378792.7999999998</v>
      </c>
      <c r="O1524" s="103">
        <f>N1524/M1524*100</f>
        <v>35</v>
      </c>
    </row>
    <row r="1525" spans="1:15" ht="18" customHeight="1" x14ac:dyDescent="0.25">
      <c r="A1525" s="104"/>
      <c r="B1525" s="153"/>
      <c r="C1525" s="104"/>
      <c r="D1525" s="72" t="s">
        <v>901</v>
      </c>
      <c r="E1525" s="58" t="s">
        <v>4</v>
      </c>
      <c r="F1525" s="67"/>
      <c r="G1525" s="58"/>
      <c r="H1525" s="70"/>
      <c r="I1525" s="119"/>
      <c r="J1525" s="153"/>
      <c r="K1525" s="114"/>
      <c r="L1525" s="104"/>
      <c r="M1525" s="114"/>
      <c r="N1525" s="114"/>
      <c r="O1525" s="104"/>
    </row>
    <row r="1526" spans="1:15" ht="14.45" customHeight="1" x14ac:dyDescent="0.25">
      <c r="A1526" s="104"/>
      <c r="B1526" s="153"/>
      <c r="C1526" s="104"/>
      <c r="D1526" s="134" t="s">
        <v>902</v>
      </c>
      <c r="E1526" s="110" t="s">
        <v>5</v>
      </c>
      <c r="F1526" s="136"/>
      <c r="G1526" s="110"/>
      <c r="H1526" s="172"/>
      <c r="I1526" s="119"/>
      <c r="J1526" s="153"/>
      <c r="K1526" s="114"/>
      <c r="L1526" s="104"/>
      <c r="M1526" s="114"/>
      <c r="N1526" s="114"/>
      <c r="O1526" s="104"/>
    </row>
    <row r="1527" spans="1:15" ht="32.25" hidden="1" customHeight="1" x14ac:dyDescent="0.25">
      <c r="A1527" s="105"/>
      <c r="B1527" s="157"/>
      <c r="C1527" s="105"/>
      <c r="D1527" s="135"/>
      <c r="E1527" s="119"/>
      <c r="F1527" s="137"/>
      <c r="G1527" s="119"/>
      <c r="H1527" s="173"/>
      <c r="I1527" s="119"/>
      <c r="J1527" s="153"/>
      <c r="K1527" s="114"/>
      <c r="L1527" s="105"/>
      <c r="M1527" s="114"/>
      <c r="N1527" s="114"/>
      <c r="O1527" s="105"/>
    </row>
    <row r="1528" spans="1:15" ht="22.5" customHeight="1" x14ac:dyDescent="0.25">
      <c r="A1528" s="103">
        <f>A1524+1</f>
        <v>418</v>
      </c>
      <c r="B1528" s="110" t="s">
        <v>1786</v>
      </c>
      <c r="C1528" s="103">
        <v>2</v>
      </c>
      <c r="D1528" s="72" t="s">
        <v>2357</v>
      </c>
      <c r="E1528" s="58" t="s">
        <v>4</v>
      </c>
      <c r="F1528" s="67"/>
      <c r="G1528" s="74"/>
      <c r="H1528" s="64"/>
      <c r="I1528" s="109"/>
      <c r="J1528" s="109"/>
      <c r="K1528" s="103">
        <v>72952</v>
      </c>
      <c r="L1528" s="122">
        <v>42</v>
      </c>
      <c r="M1528" s="114">
        <f>K1528*L1528</f>
        <v>3063984</v>
      </c>
      <c r="N1528" s="114">
        <f>M1528*30%</f>
        <v>919195.2</v>
      </c>
      <c r="O1528" s="114">
        <f>N1528/M1528*100</f>
        <v>30</v>
      </c>
    </row>
    <row r="1529" spans="1:15" ht="30" x14ac:dyDescent="0.25">
      <c r="A1529" s="105"/>
      <c r="B1529" s="123"/>
      <c r="C1529" s="105"/>
      <c r="D1529" s="73" t="s">
        <v>234</v>
      </c>
      <c r="E1529" s="51" t="s">
        <v>3</v>
      </c>
      <c r="F1529" s="54"/>
      <c r="G1529" s="68"/>
      <c r="H1529" s="65"/>
      <c r="I1529" s="110"/>
      <c r="J1529" s="110"/>
      <c r="K1529" s="104"/>
      <c r="L1529" s="127"/>
      <c r="M1529" s="122"/>
      <c r="N1529" s="122"/>
      <c r="O1529" s="122"/>
    </row>
    <row r="1530" spans="1:15" x14ac:dyDescent="0.25">
      <c r="A1530" s="103">
        <f>A1528+1</f>
        <v>419</v>
      </c>
      <c r="B1530" s="129" t="s">
        <v>1787</v>
      </c>
      <c r="C1530" s="103">
        <v>3</v>
      </c>
      <c r="D1530" s="72" t="s">
        <v>2358</v>
      </c>
      <c r="E1530" s="58" t="s">
        <v>3</v>
      </c>
      <c r="F1530" s="67"/>
      <c r="G1530" s="74"/>
      <c r="H1530" s="70"/>
      <c r="I1530" s="110"/>
      <c r="J1530" s="147"/>
      <c r="K1530" s="114">
        <v>72952</v>
      </c>
      <c r="L1530" s="103">
        <v>54</v>
      </c>
      <c r="M1530" s="114">
        <f>K1530*L1530</f>
        <v>3939408</v>
      </c>
      <c r="N1530" s="114">
        <f>M1530*35%</f>
        <v>1378792.7999999998</v>
      </c>
      <c r="O1530" s="103">
        <f>N1530/M1530*100</f>
        <v>35</v>
      </c>
    </row>
    <row r="1531" spans="1:15" x14ac:dyDescent="0.25">
      <c r="A1531" s="104"/>
      <c r="B1531" s="130"/>
      <c r="C1531" s="104"/>
      <c r="D1531" s="72" t="s">
        <v>910</v>
      </c>
      <c r="E1531" s="58" t="s">
        <v>4</v>
      </c>
      <c r="F1531" s="67"/>
      <c r="G1531" s="74"/>
      <c r="H1531" s="70"/>
      <c r="I1531" s="119"/>
      <c r="J1531" s="153"/>
      <c r="K1531" s="114"/>
      <c r="L1531" s="104"/>
      <c r="M1531" s="114"/>
      <c r="N1531" s="114"/>
      <c r="O1531" s="104"/>
    </row>
    <row r="1532" spans="1:15" ht="12.75" customHeight="1" x14ac:dyDescent="0.25">
      <c r="A1532" s="105"/>
      <c r="B1532" s="152"/>
      <c r="C1532" s="105"/>
      <c r="D1532" s="73" t="s">
        <v>911</v>
      </c>
      <c r="E1532" s="51" t="s">
        <v>5</v>
      </c>
      <c r="F1532" s="54"/>
      <c r="G1532" s="51"/>
      <c r="H1532" s="24"/>
      <c r="I1532" s="119"/>
      <c r="J1532" s="153"/>
      <c r="K1532" s="114"/>
      <c r="L1532" s="105"/>
      <c r="M1532" s="114"/>
      <c r="N1532" s="114"/>
      <c r="O1532" s="105"/>
    </row>
    <row r="1533" spans="1:15" ht="28.5" customHeight="1" x14ac:dyDescent="0.25">
      <c r="A1533" s="103">
        <f>A1530+1</f>
        <v>420</v>
      </c>
      <c r="B1533" s="110" t="s">
        <v>1788</v>
      </c>
      <c r="C1533" s="103">
        <v>3</v>
      </c>
      <c r="D1533" s="72" t="s">
        <v>2359</v>
      </c>
      <c r="E1533" s="58" t="s">
        <v>3</v>
      </c>
      <c r="F1533" s="67"/>
      <c r="G1533" s="74"/>
      <c r="H1533" s="70"/>
      <c r="I1533" s="110"/>
      <c r="J1533" s="110"/>
      <c r="K1533" s="114">
        <v>72952</v>
      </c>
      <c r="L1533" s="103">
        <v>54</v>
      </c>
      <c r="M1533" s="114">
        <f>K1533*L1533</f>
        <v>3939408</v>
      </c>
      <c r="N1533" s="114">
        <f>M1533*35%</f>
        <v>1378792.7999999998</v>
      </c>
      <c r="O1533" s="103">
        <f>N1533/M1533*100</f>
        <v>35</v>
      </c>
    </row>
    <row r="1534" spans="1:15" ht="30" x14ac:dyDescent="0.25">
      <c r="A1534" s="104"/>
      <c r="B1534" s="119"/>
      <c r="C1534" s="104"/>
      <c r="D1534" s="72" t="s">
        <v>926</v>
      </c>
      <c r="E1534" s="58" t="s">
        <v>4</v>
      </c>
      <c r="F1534" s="67"/>
      <c r="G1534" s="74"/>
      <c r="H1534" s="70"/>
      <c r="I1534" s="119"/>
      <c r="J1534" s="119"/>
      <c r="K1534" s="114"/>
      <c r="L1534" s="104"/>
      <c r="M1534" s="114"/>
      <c r="N1534" s="114"/>
      <c r="O1534" s="104"/>
    </row>
    <row r="1535" spans="1:15" ht="20.25" customHeight="1" x14ac:dyDescent="0.25">
      <c r="A1535" s="105"/>
      <c r="B1535" s="123"/>
      <c r="C1535" s="105"/>
      <c r="D1535" s="72" t="s">
        <v>927</v>
      </c>
      <c r="E1535" s="58" t="s">
        <v>6</v>
      </c>
      <c r="F1535" s="67"/>
      <c r="G1535" s="58"/>
      <c r="H1535" s="70"/>
      <c r="I1535" s="123"/>
      <c r="J1535" s="123"/>
      <c r="K1535" s="114"/>
      <c r="L1535" s="105"/>
      <c r="M1535" s="114"/>
      <c r="N1535" s="114"/>
      <c r="O1535" s="105"/>
    </row>
    <row r="1536" spans="1:15" ht="16.5" customHeight="1" x14ac:dyDescent="0.25">
      <c r="A1536" s="103">
        <f>A1533+1</f>
        <v>421</v>
      </c>
      <c r="B1536" s="110" t="s">
        <v>1789</v>
      </c>
      <c r="C1536" s="103">
        <v>3</v>
      </c>
      <c r="D1536" s="72" t="s">
        <v>2360</v>
      </c>
      <c r="E1536" s="58" t="s">
        <v>3</v>
      </c>
      <c r="F1536" s="67"/>
      <c r="G1536" s="74"/>
      <c r="H1536" s="70"/>
      <c r="I1536" s="110"/>
      <c r="J1536" s="110"/>
      <c r="K1536" s="114">
        <v>72952</v>
      </c>
      <c r="L1536" s="103">
        <v>54</v>
      </c>
      <c r="M1536" s="114">
        <f>K1536*L1536</f>
        <v>3939408</v>
      </c>
      <c r="N1536" s="114">
        <f>M1536*35%</f>
        <v>1378792.7999999998</v>
      </c>
      <c r="O1536" s="103">
        <f>N1536/M1536*100</f>
        <v>35</v>
      </c>
    </row>
    <row r="1537" spans="1:15" ht="14.25" customHeight="1" x14ac:dyDescent="0.25">
      <c r="A1537" s="104"/>
      <c r="B1537" s="119"/>
      <c r="C1537" s="104"/>
      <c r="D1537" s="72" t="s">
        <v>928</v>
      </c>
      <c r="E1537" s="58" t="s">
        <v>4</v>
      </c>
      <c r="F1537" s="67"/>
      <c r="G1537" s="74"/>
      <c r="H1537" s="70"/>
      <c r="I1537" s="119"/>
      <c r="J1537" s="119"/>
      <c r="K1537" s="114"/>
      <c r="L1537" s="104"/>
      <c r="M1537" s="114"/>
      <c r="N1537" s="114"/>
      <c r="O1537" s="104"/>
    </row>
    <row r="1538" spans="1:15" ht="30" x14ac:dyDescent="0.25">
      <c r="A1538" s="105"/>
      <c r="B1538" s="123"/>
      <c r="C1538" s="105"/>
      <c r="D1538" s="73" t="s">
        <v>929</v>
      </c>
      <c r="E1538" s="51" t="s">
        <v>5</v>
      </c>
      <c r="F1538" s="54"/>
      <c r="G1538" s="51"/>
      <c r="H1538" s="24"/>
      <c r="I1538" s="119"/>
      <c r="J1538" s="119"/>
      <c r="K1538" s="114"/>
      <c r="L1538" s="105"/>
      <c r="M1538" s="114"/>
      <c r="N1538" s="114"/>
      <c r="O1538" s="105"/>
    </row>
    <row r="1539" spans="1:15" ht="30.75" customHeight="1" x14ac:dyDescent="0.25">
      <c r="A1539" s="103">
        <f>A1536+1</f>
        <v>422</v>
      </c>
      <c r="B1539" s="110" t="s">
        <v>1790</v>
      </c>
      <c r="C1539" s="103">
        <v>4</v>
      </c>
      <c r="D1539" s="72" t="s">
        <v>2361</v>
      </c>
      <c r="E1539" s="58" t="s">
        <v>4</v>
      </c>
      <c r="F1539" s="67"/>
      <c r="G1539" s="74"/>
      <c r="H1539" s="70"/>
      <c r="I1539" s="129"/>
      <c r="J1539" s="110"/>
      <c r="K1539" s="114">
        <v>72952</v>
      </c>
      <c r="L1539" s="114">
        <v>72</v>
      </c>
      <c r="M1539" s="114">
        <f>K1539*L1539</f>
        <v>5252544</v>
      </c>
      <c r="N1539" s="114">
        <f>M1539*35%</f>
        <v>1838390.4</v>
      </c>
      <c r="O1539" s="114">
        <f>N1539/M1539*100</f>
        <v>35</v>
      </c>
    </row>
    <row r="1540" spans="1:15" x14ac:dyDescent="0.25">
      <c r="A1540" s="104"/>
      <c r="B1540" s="119"/>
      <c r="C1540" s="104"/>
      <c r="D1540" s="72" t="s">
        <v>935</v>
      </c>
      <c r="E1540" s="58" t="s">
        <v>3</v>
      </c>
      <c r="F1540" s="67"/>
      <c r="G1540" s="74"/>
      <c r="H1540" s="70"/>
      <c r="I1540" s="130"/>
      <c r="J1540" s="119"/>
      <c r="K1540" s="114"/>
      <c r="L1540" s="114"/>
      <c r="M1540" s="114"/>
      <c r="N1540" s="114"/>
      <c r="O1540" s="114"/>
    </row>
    <row r="1541" spans="1:15" ht="15" customHeight="1" x14ac:dyDescent="0.25">
      <c r="A1541" s="104"/>
      <c r="B1541" s="119"/>
      <c r="C1541" s="104"/>
      <c r="D1541" s="72" t="s">
        <v>936</v>
      </c>
      <c r="E1541" s="58" t="s">
        <v>5</v>
      </c>
      <c r="F1541" s="67"/>
      <c r="G1541" s="58"/>
      <c r="H1541" s="70"/>
      <c r="I1541" s="130"/>
      <c r="J1541" s="119"/>
      <c r="K1541" s="114"/>
      <c r="L1541" s="114"/>
      <c r="M1541" s="114"/>
      <c r="N1541" s="114"/>
      <c r="O1541" s="114"/>
    </row>
    <row r="1542" spans="1:15" ht="18" customHeight="1" x14ac:dyDescent="0.25">
      <c r="A1542" s="105"/>
      <c r="B1542" s="123"/>
      <c r="C1542" s="105"/>
      <c r="D1542" s="73" t="s">
        <v>937</v>
      </c>
      <c r="E1542" s="51" t="s">
        <v>6</v>
      </c>
      <c r="F1542" s="54"/>
      <c r="G1542" s="51"/>
      <c r="H1542" s="24"/>
      <c r="I1542" s="152"/>
      <c r="J1542" s="123"/>
      <c r="K1542" s="114"/>
      <c r="L1542" s="114"/>
      <c r="M1542" s="114"/>
      <c r="N1542" s="114"/>
      <c r="O1542" s="114"/>
    </row>
    <row r="1543" spans="1:15" ht="18" customHeight="1" x14ac:dyDescent="0.25">
      <c r="A1543" s="103">
        <f>A1539+1</f>
        <v>423</v>
      </c>
      <c r="B1543" s="110" t="s">
        <v>1791</v>
      </c>
      <c r="C1543" s="103">
        <v>3</v>
      </c>
      <c r="D1543" s="72" t="s">
        <v>2362</v>
      </c>
      <c r="E1543" s="58" t="s">
        <v>7</v>
      </c>
      <c r="F1543" s="67"/>
      <c r="G1543" s="74"/>
      <c r="H1543" s="64"/>
      <c r="I1543" s="103"/>
      <c r="J1543" s="103"/>
      <c r="K1543" s="114">
        <v>72952</v>
      </c>
      <c r="L1543" s="103">
        <v>54</v>
      </c>
      <c r="M1543" s="114">
        <f>K1543*L1543</f>
        <v>3939408</v>
      </c>
      <c r="N1543" s="114">
        <f>M1543*35%</f>
        <v>1378792.7999999998</v>
      </c>
      <c r="O1543" s="103">
        <f>N1543/M1543*100</f>
        <v>35</v>
      </c>
    </row>
    <row r="1544" spans="1:15" ht="21" customHeight="1" x14ac:dyDescent="0.25">
      <c r="A1544" s="104"/>
      <c r="B1544" s="119"/>
      <c r="C1544" s="104"/>
      <c r="D1544" s="72" t="s">
        <v>941</v>
      </c>
      <c r="E1544" s="58" t="s">
        <v>5</v>
      </c>
      <c r="F1544" s="67"/>
      <c r="G1544" s="58"/>
      <c r="H1544" s="64"/>
      <c r="I1544" s="104"/>
      <c r="J1544" s="104"/>
      <c r="K1544" s="114"/>
      <c r="L1544" s="104"/>
      <c r="M1544" s="114"/>
      <c r="N1544" s="114"/>
      <c r="O1544" s="104"/>
    </row>
    <row r="1545" spans="1:15" ht="16.5" customHeight="1" x14ac:dyDescent="0.25">
      <c r="A1545" s="105"/>
      <c r="B1545" s="123"/>
      <c r="C1545" s="105"/>
      <c r="D1545" s="73" t="s">
        <v>942</v>
      </c>
      <c r="E1545" s="51" t="s">
        <v>5</v>
      </c>
      <c r="F1545" s="54"/>
      <c r="G1545" s="51"/>
      <c r="H1545" s="65"/>
      <c r="I1545" s="104"/>
      <c r="J1545" s="104"/>
      <c r="K1545" s="114"/>
      <c r="L1545" s="105"/>
      <c r="M1545" s="114"/>
      <c r="N1545" s="114"/>
      <c r="O1545" s="105"/>
    </row>
    <row r="1546" spans="1:15" ht="33.6" customHeight="1" x14ac:dyDescent="0.25">
      <c r="A1546" s="103">
        <f>A1543+1</f>
        <v>424</v>
      </c>
      <c r="B1546" s="110" t="s">
        <v>1792</v>
      </c>
      <c r="C1546" s="103">
        <v>3</v>
      </c>
      <c r="D1546" s="72" t="s">
        <v>2363</v>
      </c>
      <c r="E1546" s="58" t="s">
        <v>3</v>
      </c>
      <c r="F1546" s="67"/>
      <c r="G1546" s="74"/>
      <c r="H1546" s="70"/>
      <c r="I1546" s="129"/>
      <c r="J1546" s="110"/>
      <c r="K1546" s="114">
        <v>72952</v>
      </c>
      <c r="L1546" s="103">
        <v>54</v>
      </c>
      <c r="M1546" s="114">
        <f>K1546*L1546</f>
        <v>3939408</v>
      </c>
      <c r="N1546" s="114">
        <f>M1546*35%</f>
        <v>1378792.7999999998</v>
      </c>
      <c r="O1546" s="103">
        <f>N1546/M1546*100</f>
        <v>35</v>
      </c>
    </row>
    <row r="1547" spans="1:15" ht="17.25" customHeight="1" x14ac:dyDescent="0.25">
      <c r="A1547" s="104"/>
      <c r="B1547" s="119"/>
      <c r="C1547" s="104"/>
      <c r="D1547" s="72" t="s">
        <v>943</v>
      </c>
      <c r="E1547" s="58" t="s">
        <v>4</v>
      </c>
      <c r="F1547" s="67"/>
      <c r="G1547" s="74"/>
      <c r="H1547" s="70"/>
      <c r="I1547" s="130"/>
      <c r="J1547" s="119"/>
      <c r="K1547" s="114"/>
      <c r="L1547" s="104"/>
      <c r="M1547" s="114"/>
      <c r="N1547" s="114"/>
      <c r="O1547" s="104"/>
    </row>
    <row r="1548" spans="1:15" x14ac:dyDescent="0.25">
      <c r="A1548" s="105"/>
      <c r="B1548" s="123"/>
      <c r="C1548" s="105"/>
      <c r="D1548" s="73" t="s">
        <v>944</v>
      </c>
      <c r="E1548" s="51" t="s">
        <v>5</v>
      </c>
      <c r="F1548" s="54"/>
      <c r="G1548" s="51"/>
      <c r="H1548" s="24"/>
      <c r="I1548" s="130"/>
      <c r="J1548" s="119"/>
      <c r="K1548" s="114"/>
      <c r="L1548" s="105"/>
      <c r="M1548" s="114"/>
      <c r="N1548" s="114"/>
      <c r="O1548" s="105"/>
    </row>
    <row r="1549" spans="1:15" x14ac:dyDescent="0.25">
      <c r="A1549" s="103">
        <f>A1546+1</f>
        <v>425</v>
      </c>
      <c r="B1549" s="110" t="s">
        <v>1793</v>
      </c>
      <c r="C1549" s="103">
        <v>4</v>
      </c>
      <c r="D1549" s="72" t="s">
        <v>2364</v>
      </c>
      <c r="E1549" s="58" t="s">
        <v>3</v>
      </c>
      <c r="F1549" s="67"/>
      <c r="G1549" s="74"/>
      <c r="H1549" s="70"/>
      <c r="I1549" s="109"/>
      <c r="J1549" s="109"/>
      <c r="K1549" s="114">
        <v>72952</v>
      </c>
      <c r="L1549" s="114">
        <v>72</v>
      </c>
      <c r="M1549" s="114">
        <f>K1549*L1549</f>
        <v>5252544</v>
      </c>
      <c r="N1549" s="114">
        <f>M1549*35%</f>
        <v>1838390.4</v>
      </c>
      <c r="O1549" s="114">
        <f>N1549/M1549*100</f>
        <v>35</v>
      </c>
    </row>
    <row r="1550" spans="1:15" x14ac:dyDescent="0.25">
      <c r="A1550" s="104"/>
      <c r="B1550" s="119"/>
      <c r="C1550" s="104"/>
      <c r="D1550" s="72" t="s">
        <v>945</v>
      </c>
      <c r="E1550" s="58" t="s">
        <v>4</v>
      </c>
      <c r="F1550" s="67"/>
      <c r="G1550" s="74"/>
      <c r="H1550" s="70"/>
      <c r="I1550" s="109"/>
      <c r="J1550" s="109"/>
      <c r="K1550" s="114"/>
      <c r="L1550" s="114"/>
      <c r="M1550" s="114"/>
      <c r="N1550" s="114"/>
      <c r="O1550" s="114"/>
    </row>
    <row r="1551" spans="1:15" ht="15.75" customHeight="1" x14ac:dyDescent="0.25">
      <c r="A1551" s="104"/>
      <c r="B1551" s="119"/>
      <c r="C1551" s="104"/>
      <c r="D1551" s="72" t="s">
        <v>946</v>
      </c>
      <c r="E1551" s="58" t="s">
        <v>6</v>
      </c>
      <c r="F1551" s="67"/>
      <c r="G1551" s="58"/>
      <c r="H1551" s="70"/>
      <c r="I1551" s="109"/>
      <c r="J1551" s="109"/>
      <c r="K1551" s="114"/>
      <c r="L1551" s="114"/>
      <c r="M1551" s="114"/>
      <c r="N1551" s="114"/>
      <c r="O1551" s="114"/>
    </row>
    <row r="1552" spans="1:15" ht="30" x14ac:dyDescent="0.25">
      <c r="A1552" s="105"/>
      <c r="B1552" s="119"/>
      <c r="C1552" s="105"/>
      <c r="D1552" s="73" t="s">
        <v>947</v>
      </c>
      <c r="E1552" s="51" t="s">
        <v>5</v>
      </c>
      <c r="F1552" s="54"/>
      <c r="G1552" s="51"/>
      <c r="H1552" s="24"/>
      <c r="I1552" s="110"/>
      <c r="J1552" s="110"/>
      <c r="K1552" s="114"/>
      <c r="L1552" s="114"/>
      <c r="M1552" s="114"/>
      <c r="N1552" s="114"/>
      <c r="O1552" s="114"/>
    </row>
    <row r="1553" spans="1:15" x14ac:dyDescent="0.25">
      <c r="A1553" s="103">
        <f xml:space="preserve">  SUM(A1549+1)</f>
        <v>426</v>
      </c>
      <c r="B1553" s="110" t="s">
        <v>1794</v>
      </c>
      <c r="C1553" s="103">
        <v>2</v>
      </c>
      <c r="D1553" s="72" t="s">
        <v>2365</v>
      </c>
      <c r="E1553" s="58" t="s">
        <v>4</v>
      </c>
      <c r="F1553" s="67"/>
      <c r="G1553" s="74"/>
      <c r="H1553" s="70"/>
      <c r="I1553" s="109"/>
      <c r="J1553" s="109"/>
      <c r="K1553" s="103">
        <v>72952</v>
      </c>
      <c r="L1553" s="122">
        <v>42</v>
      </c>
      <c r="M1553" s="114">
        <f>K1553*L1553</f>
        <v>3063984</v>
      </c>
      <c r="N1553" s="114">
        <f>M1553*30%</f>
        <v>919195.2</v>
      </c>
      <c r="O1553" s="114">
        <f>N1553/M1553*100</f>
        <v>30</v>
      </c>
    </row>
    <row r="1554" spans="1:15" ht="16.5" customHeight="1" x14ac:dyDescent="0.25">
      <c r="A1554" s="105"/>
      <c r="B1554" s="123"/>
      <c r="C1554" s="105"/>
      <c r="D1554" s="72" t="s">
        <v>958</v>
      </c>
      <c r="E1554" s="58" t="s">
        <v>3</v>
      </c>
      <c r="F1554" s="67"/>
      <c r="G1554" s="74"/>
      <c r="H1554" s="70"/>
      <c r="I1554" s="109"/>
      <c r="J1554" s="109"/>
      <c r="K1554" s="104"/>
      <c r="L1554" s="127"/>
      <c r="M1554" s="122"/>
      <c r="N1554" s="122"/>
      <c r="O1554" s="122"/>
    </row>
    <row r="1555" spans="1:15" ht="17.25" customHeight="1" x14ac:dyDescent="0.25">
      <c r="A1555" s="103">
        <f>A1553+1</f>
        <v>427</v>
      </c>
      <c r="B1555" s="110" t="s">
        <v>1795</v>
      </c>
      <c r="C1555" s="103">
        <v>4</v>
      </c>
      <c r="D1555" s="72" t="s">
        <v>2366</v>
      </c>
      <c r="E1555" s="58" t="s">
        <v>4</v>
      </c>
      <c r="F1555" s="67"/>
      <c r="G1555" s="74"/>
      <c r="H1555" s="70"/>
      <c r="I1555" s="109"/>
      <c r="J1555" s="109"/>
      <c r="K1555" s="114">
        <v>72952</v>
      </c>
      <c r="L1555" s="114">
        <v>72</v>
      </c>
      <c r="M1555" s="114">
        <f>K1555*L1555</f>
        <v>5252544</v>
      </c>
      <c r="N1555" s="114">
        <f>M1555*35%</f>
        <v>1838390.4</v>
      </c>
      <c r="O1555" s="114">
        <f>N1555/M1555*100</f>
        <v>35</v>
      </c>
    </row>
    <row r="1556" spans="1:15" x14ac:dyDescent="0.25">
      <c r="A1556" s="104"/>
      <c r="B1556" s="119"/>
      <c r="C1556" s="104"/>
      <c r="D1556" s="72" t="s">
        <v>959</v>
      </c>
      <c r="E1556" s="58" t="s">
        <v>3</v>
      </c>
      <c r="F1556" s="67"/>
      <c r="G1556" s="74"/>
      <c r="H1556" s="70"/>
      <c r="I1556" s="109"/>
      <c r="J1556" s="109"/>
      <c r="K1556" s="114"/>
      <c r="L1556" s="114"/>
      <c r="M1556" s="114"/>
      <c r="N1556" s="114"/>
      <c r="O1556" s="114"/>
    </row>
    <row r="1557" spans="1:15" ht="15" customHeight="1" x14ac:dyDescent="0.25">
      <c r="A1557" s="104"/>
      <c r="B1557" s="119"/>
      <c r="C1557" s="104"/>
      <c r="D1557" s="72" t="s">
        <v>960</v>
      </c>
      <c r="E1557" s="58" t="s">
        <v>6</v>
      </c>
      <c r="F1557" s="67"/>
      <c r="G1557" s="58"/>
      <c r="H1557" s="70"/>
      <c r="I1557" s="109"/>
      <c r="J1557" s="109"/>
      <c r="K1557" s="114"/>
      <c r="L1557" s="114"/>
      <c r="M1557" s="114"/>
      <c r="N1557" s="114"/>
      <c r="O1557" s="114"/>
    </row>
    <row r="1558" spans="1:15" x14ac:dyDescent="0.25">
      <c r="A1558" s="105"/>
      <c r="B1558" s="123"/>
      <c r="C1558" s="105"/>
      <c r="D1558" s="72" t="s">
        <v>961</v>
      </c>
      <c r="E1558" s="58" t="s">
        <v>5</v>
      </c>
      <c r="F1558" s="67"/>
      <c r="G1558" s="58"/>
      <c r="H1558" s="70"/>
      <c r="I1558" s="109"/>
      <c r="J1558" s="109"/>
      <c r="K1558" s="114"/>
      <c r="L1558" s="114"/>
      <c r="M1558" s="114"/>
      <c r="N1558" s="114"/>
      <c r="O1558" s="114"/>
    </row>
    <row r="1559" spans="1:15" x14ac:dyDescent="0.25">
      <c r="A1559" s="103">
        <f>A1555+1</f>
        <v>428</v>
      </c>
      <c r="B1559" s="110" t="s">
        <v>1796</v>
      </c>
      <c r="C1559" s="103">
        <v>3</v>
      </c>
      <c r="D1559" s="72" t="s">
        <v>2367</v>
      </c>
      <c r="E1559" s="58" t="s">
        <v>4</v>
      </c>
      <c r="F1559" s="67"/>
      <c r="G1559" s="74"/>
      <c r="H1559" s="70"/>
      <c r="I1559" s="109"/>
      <c r="J1559" s="109"/>
      <c r="K1559" s="114">
        <v>72952</v>
      </c>
      <c r="L1559" s="103">
        <v>54</v>
      </c>
      <c r="M1559" s="103">
        <f>K1559*L1559</f>
        <v>3939408</v>
      </c>
      <c r="N1559" s="117">
        <f>M1559*35%</f>
        <v>1378792.7999999998</v>
      </c>
      <c r="O1559" s="103">
        <f>N1559/M1559*100</f>
        <v>35</v>
      </c>
    </row>
    <row r="1560" spans="1:15" ht="30" x14ac:dyDescent="0.25">
      <c r="A1560" s="104"/>
      <c r="B1560" s="119"/>
      <c r="C1560" s="104"/>
      <c r="D1560" s="72" t="s">
        <v>962</v>
      </c>
      <c r="E1560" s="58" t="s">
        <v>3</v>
      </c>
      <c r="F1560" s="67"/>
      <c r="G1560" s="74"/>
      <c r="H1560" s="70"/>
      <c r="I1560" s="109"/>
      <c r="J1560" s="109"/>
      <c r="K1560" s="114"/>
      <c r="L1560" s="104"/>
      <c r="M1560" s="104"/>
      <c r="N1560" s="171"/>
      <c r="O1560" s="104"/>
    </row>
    <row r="1561" spans="1:15" ht="13.5" customHeight="1" x14ac:dyDescent="0.25">
      <c r="A1561" s="105"/>
      <c r="B1561" s="123"/>
      <c r="C1561" s="105"/>
      <c r="D1561" s="73" t="s">
        <v>963</v>
      </c>
      <c r="E1561" s="51" t="s">
        <v>6</v>
      </c>
      <c r="F1561" s="54"/>
      <c r="G1561" s="51"/>
      <c r="H1561" s="24"/>
      <c r="I1561" s="110"/>
      <c r="J1561" s="110"/>
      <c r="K1561" s="114"/>
      <c r="L1561" s="105"/>
      <c r="M1561" s="105"/>
      <c r="N1561" s="118"/>
      <c r="O1561" s="105"/>
    </row>
    <row r="1562" spans="1:15" ht="30" x14ac:dyDescent="0.25">
      <c r="A1562" s="103">
        <f>A1559+1</f>
        <v>429</v>
      </c>
      <c r="B1562" s="110" t="s">
        <v>1797</v>
      </c>
      <c r="C1562" s="103">
        <v>3</v>
      </c>
      <c r="D1562" s="72" t="s">
        <v>2368</v>
      </c>
      <c r="E1562" s="58" t="s">
        <v>3</v>
      </c>
      <c r="F1562" s="67"/>
      <c r="G1562" s="74"/>
      <c r="H1562" s="70"/>
      <c r="I1562" s="129"/>
      <c r="J1562" s="110"/>
      <c r="K1562" s="114">
        <v>72952</v>
      </c>
      <c r="L1562" s="103">
        <v>54</v>
      </c>
      <c r="M1562" s="103">
        <f>K1562*L1562</f>
        <v>3939408</v>
      </c>
      <c r="N1562" s="117">
        <f>M1562*35%</f>
        <v>1378792.7999999998</v>
      </c>
      <c r="O1562" s="103">
        <f>N1562/M1562*100</f>
        <v>35</v>
      </c>
    </row>
    <row r="1563" spans="1:15" ht="18.75" customHeight="1" x14ac:dyDescent="0.25">
      <c r="A1563" s="104"/>
      <c r="B1563" s="119"/>
      <c r="C1563" s="104"/>
      <c r="D1563" s="72" t="s">
        <v>970</v>
      </c>
      <c r="E1563" s="58" t="s">
        <v>4</v>
      </c>
      <c r="F1563" s="67"/>
      <c r="G1563" s="74"/>
      <c r="H1563" s="70"/>
      <c r="I1563" s="130"/>
      <c r="J1563" s="119"/>
      <c r="K1563" s="114"/>
      <c r="L1563" s="104"/>
      <c r="M1563" s="104"/>
      <c r="N1563" s="171"/>
      <c r="O1563" s="104"/>
    </row>
    <row r="1564" spans="1:15" x14ac:dyDescent="0.25">
      <c r="A1564" s="105"/>
      <c r="B1564" s="123"/>
      <c r="C1564" s="105"/>
      <c r="D1564" s="73" t="s">
        <v>971</v>
      </c>
      <c r="E1564" s="51" t="s">
        <v>5</v>
      </c>
      <c r="F1564" s="54"/>
      <c r="G1564" s="51"/>
      <c r="H1564" s="24"/>
      <c r="I1564" s="130"/>
      <c r="J1564" s="119"/>
      <c r="K1564" s="114"/>
      <c r="L1564" s="105"/>
      <c r="M1564" s="105"/>
      <c r="N1564" s="118"/>
      <c r="O1564" s="105"/>
    </row>
    <row r="1565" spans="1:15" ht="29.25" customHeight="1" x14ac:dyDescent="0.25">
      <c r="A1565" s="103">
        <f>A1562+1</f>
        <v>430</v>
      </c>
      <c r="B1565" s="110" t="s">
        <v>1798</v>
      </c>
      <c r="C1565" s="103">
        <v>4</v>
      </c>
      <c r="D1565" s="72" t="s">
        <v>2369</v>
      </c>
      <c r="E1565" s="58" t="s">
        <v>3</v>
      </c>
      <c r="F1565" s="67"/>
      <c r="G1565" s="74"/>
      <c r="H1565" s="70"/>
      <c r="I1565" s="110"/>
      <c r="J1565" s="147"/>
      <c r="K1565" s="114">
        <v>72952</v>
      </c>
      <c r="L1565" s="114">
        <v>72</v>
      </c>
      <c r="M1565" s="114">
        <f>K1565*L1565</f>
        <v>5252544</v>
      </c>
      <c r="N1565" s="114">
        <f>M1565*35%</f>
        <v>1838390.4</v>
      </c>
      <c r="O1565" s="114">
        <f>N1565/M1565*100</f>
        <v>35</v>
      </c>
    </row>
    <row r="1566" spans="1:15" ht="30.75" customHeight="1" x14ac:dyDescent="0.25">
      <c r="A1566" s="104"/>
      <c r="B1566" s="119"/>
      <c r="C1566" s="104"/>
      <c r="D1566" s="72" t="s">
        <v>975</v>
      </c>
      <c r="E1566" s="58" t="s">
        <v>4</v>
      </c>
      <c r="F1566" s="67"/>
      <c r="G1566" s="74"/>
      <c r="H1566" s="70"/>
      <c r="I1566" s="119"/>
      <c r="J1566" s="153"/>
      <c r="K1566" s="114"/>
      <c r="L1566" s="114"/>
      <c r="M1566" s="114"/>
      <c r="N1566" s="114"/>
      <c r="O1566" s="114"/>
    </row>
    <row r="1567" spans="1:15" ht="31.5" customHeight="1" x14ac:dyDescent="0.25">
      <c r="A1567" s="104"/>
      <c r="B1567" s="119"/>
      <c r="C1567" s="104"/>
      <c r="D1567" s="72" t="s">
        <v>976</v>
      </c>
      <c r="E1567" s="58" t="s">
        <v>6</v>
      </c>
      <c r="F1567" s="67"/>
      <c r="G1567" s="58"/>
      <c r="H1567" s="70"/>
      <c r="I1567" s="119"/>
      <c r="J1567" s="153"/>
      <c r="K1567" s="114"/>
      <c r="L1567" s="114"/>
      <c r="M1567" s="114"/>
      <c r="N1567" s="114"/>
      <c r="O1567" s="114"/>
    </row>
    <row r="1568" spans="1:15" ht="32.25" customHeight="1" x14ac:dyDescent="0.25">
      <c r="A1568" s="105"/>
      <c r="B1568" s="123"/>
      <c r="C1568" s="105"/>
      <c r="D1568" s="72" t="s">
        <v>977</v>
      </c>
      <c r="E1568" s="58" t="s">
        <v>5</v>
      </c>
      <c r="F1568" s="67"/>
      <c r="G1568" s="58"/>
      <c r="H1568" s="70"/>
      <c r="I1568" s="119"/>
      <c r="J1568" s="153"/>
      <c r="K1568" s="114"/>
      <c r="L1568" s="114"/>
      <c r="M1568" s="114"/>
      <c r="N1568" s="114"/>
      <c r="O1568" s="114"/>
    </row>
    <row r="1569" spans="1:15" x14ac:dyDescent="0.25">
      <c r="A1569" s="103">
        <f>A1565+1</f>
        <v>431</v>
      </c>
      <c r="B1569" s="110" t="s">
        <v>1799</v>
      </c>
      <c r="C1569" s="103">
        <v>4</v>
      </c>
      <c r="D1569" s="72" t="s">
        <v>2370</v>
      </c>
      <c r="E1569" s="58" t="s">
        <v>3</v>
      </c>
      <c r="F1569" s="67"/>
      <c r="G1569" s="74"/>
      <c r="H1569" s="70"/>
      <c r="I1569" s="110"/>
      <c r="J1569" s="147"/>
      <c r="K1569" s="114">
        <v>72952</v>
      </c>
      <c r="L1569" s="114">
        <v>72</v>
      </c>
      <c r="M1569" s="114">
        <f>K1569*L1569</f>
        <v>5252544</v>
      </c>
      <c r="N1569" s="114">
        <f>M1569*35%</f>
        <v>1838390.4</v>
      </c>
      <c r="O1569" s="114">
        <f>N1569/M1569*100</f>
        <v>35</v>
      </c>
    </row>
    <row r="1570" spans="1:15" ht="30" x14ac:dyDescent="0.25">
      <c r="A1570" s="104"/>
      <c r="B1570" s="119"/>
      <c r="C1570" s="104"/>
      <c r="D1570" s="72" t="s">
        <v>978</v>
      </c>
      <c r="E1570" s="58" t="s">
        <v>4</v>
      </c>
      <c r="F1570" s="67"/>
      <c r="G1570" s="58"/>
      <c r="H1570" s="70"/>
      <c r="I1570" s="119"/>
      <c r="J1570" s="153"/>
      <c r="K1570" s="114"/>
      <c r="L1570" s="114"/>
      <c r="M1570" s="114"/>
      <c r="N1570" s="114"/>
      <c r="O1570" s="114"/>
    </row>
    <row r="1571" spans="1:15" x14ac:dyDescent="0.25">
      <c r="A1571" s="104"/>
      <c r="B1571" s="119"/>
      <c r="C1571" s="104"/>
      <c r="D1571" s="72" t="s">
        <v>979</v>
      </c>
      <c r="E1571" s="58" t="s">
        <v>6</v>
      </c>
      <c r="F1571" s="67"/>
      <c r="G1571" s="58"/>
      <c r="H1571" s="70"/>
      <c r="I1571" s="119"/>
      <c r="J1571" s="153"/>
      <c r="K1571" s="114"/>
      <c r="L1571" s="114"/>
      <c r="M1571" s="114"/>
      <c r="N1571" s="114"/>
      <c r="O1571" s="114"/>
    </row>
    <row r="1572" spans="1:15" x14ac:dyDescent="0.25">
      <c r="A1572" s="105"/>
      <c r="B1572" s="123"/>
      <c r="C1572" s="105"/>
      <c r="D1572" s="73" t="s">
        <v>980</v>
      </c>
      <c r="E1572" s="51" t="s">
        <v>6</v>
      </c>
      <c r="F1572" s="54"/>
      <c r="G1572" s="51"/>
      <c r="H1572" s="24"/>
      <c r="I1572" s="123"/>
      <c r="J1572" s="157"/>
      <c r="K1572" s="114"/>
      <c r="L1572" s="114"/>
      <c r="M1572" s="114"/>
      <c r="N1572" s="114"/>
      <c r="O1572" s="114"/>
    </row>
    <row r="1573" spans="1:15" ht="34.5" customHeight="1" x14ac:dyDescent="0.25">
      <c r="A1573" s="103">
        <f>A1569+1</f>
        <v>432</v>
      </c>
      <c r="B1573" s="110" t="s">
        <v>1801</v>
      </c>
      <c r="C1573" s="103">
        <v>3</v>
      </c>
      <c r="D1573" s="72" t="s">
        <v>1800</v>
      </c>
      <c r="E1573" s="58" t="s">
        <v>7</v>
      </c>
      <c r="F1573" s="67"/>
      <c r="G1573" s="74"/>
      <c r="H1573" s="64"/>
      <c r="I1573" s="103"/>
      <c r="J1573" s="103"/>
      <c r="K1573" s="114">
        <v>72952</v>
      </c>
      <c r="L1573" s="103">
        <v>54</v>
      </c>
      <c r="M1573" s="114">
        <f>K1573*L1573</f>
        <v>3939408</v>
      </c>
      <c r="N1573" s="114">
        <f>M1573*35%</f>
        <v>1378792.7999999998</v>
      </c>
      <c r="O1573" s="103">
        <f>N1573/M1573*100</f>
        <v>35</v>
      </c>
    </row>
    <row r="1574" spans="1:15" ht="31.5" customHeight="1" x14ac:dyDescent="0.25">
      <c r="A1574" s="104"/>
      <c r="B1574" s="119"/>
      <c r="C1574" s="104"/>
      <c r="D1574" s="72" t="s">
        <v>981</v>
      </c>
      <c r="E1574" s="58" t="s">
        <v>5</v>
      </c>
      <c r="F1574" s="67"/>
      <c r="G1574" s="58"/>
      <c r="H1574" s="64"/>
      <c r="I1574" s="104"/>
      <c r="J1574" s="104"/>
      <c r="K1574" s="114"/>
      <c r="L1574" s="104"/>
      <c r="M1574" s="114"/>
      <c r="N1574" s="114"/>
      <c r="O1574" s="104"/>
    </row>
    <row r="1575" spans="1:15" ht="30.75" customHeight="1" x14ac:dyDescent="0.25">
      <c r="A1575" s="105"/>
      <c r="B1575" s="119"/>
      <c r="C1575" s="105"/>
      <c r="D1575" s="73" t="s">
        <v>982</v>
      </c>
      <c r="E1575" s="51" t="s">
        <v>6</v>
      </c>
      <c r="F1575" s="54"/>
      <c r="G1575" s="51"/>
      <c r="H1575" s="65"/>
      <c r="I1575" s="105"/>
      <c r="J1575" s="105"/>
      <c r="K1575" s="114"/>
      <c r="L1575" s="105"/>
      <c r="M1575" s="114"/>
      <c r="N1575" s="114"/>
      <c r="O1575" s="105"/>
    </row>
    <row r="1576" spans="1:15" x14ac:dyDescent="0.25">
      <c r="A1576" s="103">
        <f>A1573+1</f>
        <v>433</v>
      </c>
      <c r="B1576" s="110" t="s">
        <v>1802</v>
      </c>
      <c r="C1576" s="103">
        <v>2</v>
      </c>
      <c r="D1576" s="72" t="s">
        <v>2371</v>
      </c>
      <c r="E1576" s="58" t="s">
        <v>7</v>
      </c>
      <c r="F1576" s="67"/>
      <c r="G1576" s="74"/>
      <c r="H1576" s="64"/>
      <c r="I1576" s="103"/>
      <c r="J1576" s="103"/>
      <c r="K1576" s="103">
        <v>72952</v>
      </c>
      <c r="L1576" s="103">
        <v>42</v>
      </c>
      <c r="M1576" s="114">
        <f>K1576*L1576</f>
        <v>3063984</v>
      </c>
      <c r="N1576" s="114">
        <f>M1576*35%</f>
        <v>1072394.3999999999</v>
      </c>
      <c r="O1576" s="103">
        <f>N1576/M1576*100</f>
        <v>35</v>
      </c>
    </row>
    <row r="1577" spans="1:15" ht="30" x14ac:dyDescent="0.25">
      <c r="A1577" s="105"/>
      <c r="B1577" s="119"/>
      <c r="C1577" s="105"/>
      <c r="D1577" s="72" t="s">
        <v>987</v>
      </c>
      <c r="E1577" s="58" t="s">
        <v>6</v>
      </c>
      <c r="F1577" s="67"/>
      <c r="G1577" s="58"/>
      <c r="H1577" s="64"/>
      <c r="I1577" s="104"/>
      <c r="J1577" s="104"/>
      <c r="K1577" s="105"/>
      <c r="L1577" s="105"/>
      <c r="M1577" s="114"/>
      <c r="N1577" s="114"/>
      <c r="O1577" s="105"/>
    </row>
    <row r="1578" spans="1:15" ht="30" x14ac:dyDescent="0.25">
      <c r="A1578" s="103">
        <f>A1576+1</f>
        <v>434</v>
      </c>
      <c r="B1578" s="110" t="s">
        <v>1803</v>
      </c>
      <c r="C1578" s="103">
        <v>4</v>
      </c>
      <c r="D1578" s="72" t="s">
        <v>2372</v>
      </c>
      <c r="E1578" s="58" t="s">
        <v>4</v>
      </c>
      <c r="F1578" s="67"/>
      <c r="G1578" s="74"/>
      <c r="H1578" s="70"/>
      <c r="I1578" s="110"/>
      <c r="J1578" s="110"/>
      <c r="K1578" s="114">
        <v>72952</v>
      </c>
      <c r="L1578" s="114">
        <v>72</v>
      </c>
      <c r="M1578" s="114">
        <f>K1578*L1578</f>
        <v>5252544</v>
      </c>
      <c r="N1578" s="114">
        <f>M1578*35%</f>
        <v>1838390.4</v>
      </c>
      <c r="O1578" s="114">
        <f>N1578/M1578*100</f>
        <v>35</v>
      </c>
    </row>
    <row r="1579" spans="1:15" x14ac:dyDescent="0.25">
      <c r="A1579" s="104"/>
      <c r="B1579" s="119"/>
      <c r="C1579" s="104"/>
      <c r="D1579" s="72" t="s">
        <v>988</v>
      </c>
      <c r="E1579" s="58" t="s">
        <v>3</v>
      </c>
      <c r="F1579" s="67"/>
      <c r="G1579" s="74"/>
      <c r="H1579" s="70"/>
      <c r="I1579" s="119"/>
      <c r="J1579" s="119"/>
      <c r="K1579" s="114"/>
      <c r="L1579" s="114"/>
      <c r="M1579" s="114"/>
      <c r="N1579" s="114"/>
      <c r="O1579" s="114"/>
    </row>
    <row r="1580" spans="1:15" x14ac:dyDescent="0.25">
      <c r="A1580" s="104"/>
      <c r="B1580" s="119"/>
      <c r="C1580" s="104"/>
      <c r="D1580" s="72" t="s">
        <v>989</v>
      </c>
      <c r="E1580" s="58" t="s">
        <v>5</v>
      </c>
      <c r="F1580" s="67"/>
      <c r="G1580" s="58"/>
      <c r="H1580" s="70"/>
      <c r="I1580" s="119"/>
      <c r="J1580" s="119"/>
      <c r="K1580" s="114"/>
      <c r="L1580" s="114"/>
      <c r="M1580" s="114"/>
      <c r="N1580" s="114"/>
      <c r="O1580" s="114"/>
    </row>
    <row r="1581" spans="1:15" ht="30" x14ac:dyDescent="0.25">
      <c r="A1581" s="105"/>
      <c r="B1581" s="123"/>
      <c r="C1581" s="105"/>
      <c r="D1581" s="72" t="s">
        <v>990</v>
      </c>
      <c r="E1581" s="58" t="s">
        <v>6</v>
      </c>
      <c r="F1581" s="67"/>
      <c r="G1581" s="58"/>
      <c r="H1581" s="70"/>
      <c r="I1581" s="123"/>
      <c r="J1581" s="123"/>
      <c r="K1581" s="114"/>
      <c r="L1581" s="114"/>
      <c r="M1581" s="114"/>
      <c r="N1581" s="114"/>
      <c r="O1581" s="114"/>
    </row>
    <row r="1582" spans="1:15" ht="30" x14ac:dyDescent="0.25">
      <c r="A1582" s="103">
        <f>A1578+1</f>
        <v>435</v>
      </c>
      <c r="B1582" s="110" t="s">
        <v>1804</v>
      </c>
      <c r="C1582" s="103">
        <v>2</v>
      </c>
      <c r="D1582" s="72" t="s">
        <v>2373</v>
      </c>
      <c r="E1582" s="58" t="s">
        <v>7</v>
      </c>
      <c r="F1582" s="67"/>
      <c r="G1582" s="74"/>
      <c r="H1582" s="64"/>
      <c r="I1582" s="104"/>
      <c r="J1582" s="104"/>
      <c r="K1582" s="103">
        <v>72952</v>
      </c>
      <c r="L1582" s="103">
        <v>42</v>
      </c>
      <c r="M1582" s="114">
        <f>K1582*L1582</f>
        <v>3063984</v>
      </c>
      <c r="N1582" s="114">
        <f>M1582*35%</f>
        <v>1072394.3999999999</v>
      </c>
      <c r="O1582" s="103">
        <f>N1582/M1582*100</f>
        <v>35</v>
      </c>
    </row>
    <row r="1583" spans="1:15" ht="30" x14ac:dyDescent="0.25">
      <c r="A1583" s="105"/>
      <c r="B1583" s="119"/>
      <c r="C1583" s="105"/>
      <c r="D1583" s="73" t="s">
        <v>991</v>
      </c>
      <c r="E1583" s="51" t="s">
        <v>6</v>
      </c>
      <c r="F1583" s="54"/>
      <c r="G1583" s="51"/>
      <c r="H1583" s="65"/>
      <c r="I1583" s="105"/>
      <c r="J1583" s="105"/>
      <c r="K1583" s="105"/>
      <c r="L1583" s="105"/>
      <c r="M1583" s="114"/>
      <c r="N1583" s="114"/>
      <c r="O1583" s="105"/>
    </row>
    <row r="1584" spans="1:15" x14ac:dyDescent="0.25">
      <c r="A1584" s="103">
        <f>A1582+1</f>
        <v>436</v>
      </c>
      <c r="B1584" s="110" t="s">
        <v>1805</v>
      </c>
      <c r="C1584" s="103">
        <v>3</v>
      </c>
      <c r="D1584" s="72" t="s">
        <v>2374</v>
      </c>
      <c r="E1584" s="58" t="s">
        <v>7</v>
      </c>
      <c r="F1584" s="67"/>
      <c r="G1584" s="74"/>
      <c r="H1584" s="64"/>
      <c r="I1584" s="103"/>
      <c r="J1584" s="103"/>
      <c r="K1584" s="114">
        <v>72952</v>
      </c>
      <c r="L1584" s="103">
        <v>54</v>
      </c>
      <c r="M1584" s="114">
        <f>K1584*L1584</f>
        <v>3939408</v>
      </c>
      <c r="N1584" s="114">
        <f>M1584*35%</f>
        <v>1378792.7999999998</v>
      </c>
      <c r="O1584" s="103">
        <f>N1584/M1584*100</f>
        <v>35</v>
      </c>
    </row>
    <row r="1585" spans="1:15" ht="27.75" customHeight="1" x14ac:dyDescent="0.25">
      <c r="A1585" s="104"/>
      <c r="B1585" s="119"/>
      <c r="C1585" s="104"/>
      <c r="D1585" s="72" t="s">
        <v>992</v>
      </c>
      <c r="E1585" s="58" t="s">
        <v>5</v>
      </c>
      <c r="F1585" s="67"/>
      <c r="G1585" s="58"/>
      <c r="H1585" s="64"/>
      <c r="I1585" s="104"/>
      <c r="J1585" s="104"/>
      <c r="K1585" s="114"/>
      <c r="L1585" s="104"/>
      <c r="M1585" s="114"/>
      <c r="N1585" s="114"/>
      <c r="O1585" s="104"/>
    </row>
    <row r="1586" spans="1:15" ht="30.75" customHeight="1" x14ac:dyDescent="0.25">
      <c r="A1586" s="105"/>
      <c r="B1586" s="123"/>
      <c r="C1586" s="105"/>
      <c r="D1586" s="73" t="s">
        <v>993</v>
      </c>
      <c r="E1586" s="51" t="s">
        <v>6</v>
      </c>
      <c r="F1586" s="54"/>
      <c r="G1586" s="51"/>
      <c r="H1586" s="65"/>
      <c r="I1586" s="104"/>
      <c r="J1586" s="104"/>
      <c r="K1586" s="114"/>
      <c r="L1586" s="105"/>
      <c r="M1586" s="114"/>
      <c r="N1586" s="114"/>
      <c r="O1586" s="105"/>
    </row>
    <row r="1587" spans="1:15" x14ac:dyDescent="0.25">
      <c r="A1587" s="103">
        <f>A1584+1</f>
        <v>437</v>
      </c>
      <c r="B1587" s="110" t="s">
        <v>1806</v>
      </c>
      <c r="C1587" s="103">
        <v>3</v>
      </c>
      <c r="D1587" s="72" t="s">
        <v>2375</v>
      </c>
      <c r="E1587" s="58" t="s">
        <v>3</v>
      </c>
      <c r="F1587" s="67"/>
      <c r="G1587" s="74"/>
      <c r="H1587" s="70"/>
      <c r="I1587" s="129"/>
      <c r="J1587" s="110"/>
      <c r="K1587" s="114">
        <v>72952</v>
      </c>
      <c r="L1587" s="103">
        <v>54</v>
      </c>
      <c r="M1587" s="114">
        <f>K1587*L1587</f>
        <v>3939408</v>
      </c>
      <c r="N1587" s="114">
        <f>M1587*35%</f>
        <v>1378792.7999999998</v>
      </c>
      <c r="O1587" s="103">
        <f>N1587/M1587*100</f>
        <v>35</v>
      </c>
    </row>
    <row r="1588" spans="1:15" x14ac:dyDescent="0.25">
      <c r="A1588" s="104"/>
      <c r="B1588" s="119"/>
      <c r="C1588" s="104"/>
      <c r="D1588" s="72" t="s">
        <v>999</v>
      </c>
      <c r="E1588" s="58" t="s">
        <v>4</v>
      </c>
      <c r="F1588" s="67"/>
      <c r="G1588" s="74"/>
      <c r="H1588" s="70"/>
      <c r="I1588" s="130"/>
      <c r="J1588" s="119"/>
      <c r="K1588" s="114"/>
      <c r="L1588" s="104"/>
      <c r="M1588" s="114"/>
      <c r="N1588" s="114"/>
      <c r="O1588" s="104"/>
    </row>
    <row r="1589" spans="1:15" ht="17.25" customHeight="1" x14ac:dyDescent="0.25">
      <c r="A1589" s="105"/>
      <c r="B1589" s="123"/>
      <c r="C1589" s="105"/>
      <c r="D1589" s="72" t="s">
        <v>1000</v>
      </c>
      <c r="E1589" s="58" t="s">
        <v>5</v>
      </c>
      <c r="F1589" s="67"/>
      <c r="G1589" s="58"/>
      <c r="H1589" s="70"/>
      <c r="I1589" s="130"/>
      <c r="J1589" s="119"/>
      <c r="K1589" s="114"/>
      <c r="L1589" s="105"/>
      <c r="M1589" s="114"/>
      <c r="N1589" s="114"/>
      <c r="O1589" s="105"/>
    </row>
    <row r="1590" spans="1:15" x14ac:dyDescent="0.25">
      <c r="A1590" s="103">
        <f>A1587+1</f>
        <v>438</v>
      </c>
      <c r="B1590" s="110" t="s">
        <v>1807</v>
      </c>
      <c r="C1590" s="103">
        <v>4</v>
      </c>
      <c r="D1590" s="72" t="s">
        <v>2376</v>
      </c>
      <c r="E1590" s="58" t="s">
        <v>3</v>
      </c>
      <c r="F1590" s="67"/>
      <c r="G1590" s="74"/>
      <c r="H1590" s="70"/>
      <c r="I1590" s="129"/>
      <c r="J1590" s="110"/>
      <c r="K1590" s="114">
        <v>72952</v>
      </c>
      <c r="L1590" s="114">
        <v>72</v>
      </c>
      <c r="M1590" s="114">
        <f>K1590*L1590</f>
        <v>5252544</v>
      </c>
      <c r="N1590" s="114">
        <f>M1590*35%</f>
        <v>1838390.4</v>
      </c>
      <c r="O1590" s="114">
        <f>N1590/M1590*100</f>
        <v>35</v>
      </c>
    </row>
    <row r="1591" spans="1:15" x14ac:dyDescent="0.25">
      <c r="A1591" s="104"/>
      <c r="B1591" s="119"/>
      <c r="C1591" s="104"/>
      <c r="D1591" s="72" t="s">
        <v>1001</v>
      </c>
      <c r="E1591" s="58" t="s">
        <v>4</v>
      </c>
      <c r="F1591" s="67"/>
      <c r="G1591" s="74"/>
      <c r="H1591" s="70"/>
      <c r="I1591" s="130"/>
      <c r="J1591" s="119"/>
      <c r="K1591" s="114"/>
      <c r="L1591" s="114"/>
      <c r="M1591" s="114"/>
      <c r="N1591" s="114"/>
      <c r="O1591" s="114"/>
    </row>
    <row r="1592" spans="1:15" x14ac:dyDescent="0.25">
      <c r="A1592" s="104"/>
      <c r="B1592" s="119"/>
      <c r="C1592" s="104"/>
      <c r="D1592" s="72" t="s">
        <v>1002</v>
      </c>
      <c r="E1592" s="58" t="s">
        <v>5</v>
      </c>
      <c r="F1592" s="67"/>
      <c r="G1592" s="58"/>
      <c r="H1592" s="70"/>
      <c r="I1592" s="130"/>
      <c r="J1592" s="119"/>
      <c r="K1592" s="114"/>
      <c r="L1592" s="114"/>
      <c r="M1592" s="114"/>
      <c r="N1592" s="114"/>
      <c r="O1592" s="114"/>
    </row>
    <row r="1593" spans="1:15" x14ac:dyDescent="0.25">
      <c r="A1593" s="105"/>
      <c r="B1593" s="123"/>
      <c r="C1593" s="105"/>
      <c r="D1593" s="73" t="s">
        <v>1003</v>
      </c>
      <c r="E1593" s="51" t="s">
        <v>6</v>
      </c>
      <c r="F1593" s="54"/>
      <c r="G1593" s="51"/>
      <c r="H1593" s="24"/>
      <c r="I1593" s="152"/>
      <c r="J1593" s="123"/>
      <c r="K1593" s="114"/>
      <c r="L1593" s="114"/>
      <c r="M1593" s="114"/>
      <c r="N1593" s="114"/>
      <c r="O1593" s="114"/>
    </row>
    <row r="1594" spans="1:15" ht="31.5" customHeight="1" x14ac:dyDescent="0.25">
      <c r="A1594" s="103">
        <f>A1590+1</f>
        <v>439</v>
      </c>
      <c r="B1594" s="110" t="s">
        <v>1808</v>
      </c>
      <c r="C1594" s="103">
        <v>2</v>
      </c>
      <c r="D1594" s="72" t="s">
        <v>2377</v>
      </c>
      <c r="E1594" s="58" t="s">
        <v>7</v>
      </c>
      <c r="F1594" s="67"/>
      <c r="G1594" s="74"/>
      <c r="H1594" s="64"/>
      <c r="I1594" s="103"/>
      <c r="J1594" s="103"/>
      <c r="K1594" s="103">
        <v>72952</v>
      </c>
      <c r="L1594" s="103">
        <v>42</v>
      </c>
      <c r="M1594" s="114">
        <f>K1594*L1594</f>
        <v>3063984</v>
      </c>
      <c r="N1594" s="114">
        <f>M1594*35%</f>
        <v>1072394.3999999999</v>
      </c>
      <c r="O1594" s="103">
        <f>N1594/M1594*100</f>
        <v>35</v>
      </c>
    </row>
    <row r="1595" spans="1:15" ht="18.75" customHeight="1" x14ac:dyDescent="0.25">
      <c r="A1595" s="105"/>
      <c r="B1595" s="119"/>
      <c r="C1595" s="105"/>
      <c r="D1595" s="72" t="s">
        <v>1006</v>
      </c>
      <c r="E1595" s="58" t="s">
        <v>6</v>
      </c>
      <c r="F1595" s="67"/>
      <c r="G1595" s="58"/>
      <c r="H1595" s="64"/>
      <c r="I1595" s="105"/>
      <c r="J1595" s="105"/>
      <c r="K1595" s="105"/>
      <c r="L1595" s="105"/>
      <c r="M1595" s="114"/>
      <c r="N1595" s="114"/>
      <c r="O1595" s="105"/>
    </row>
    <row r="1596" spans="1:15" x14ac:dyDescent="0.25">
      <c r="A1596" s="103">
        <f>A1594+1</f>
        <v>440</v>
      </c>
      <c r="B1596" s="110" t="s">
        <v>1809</v>
      </c>
      <c r="C1596" s="103">
        <v>3</v>
      </c>
      <c r="D1596" s="72" t="s">
        <v>2378</v>
      </c>
      <c r="E1596" s="58" t="s">
        <v>3</v>
      </c>
      <c r="F1596" s="67"/>
      <c r="G1596" s="74"/>
      <c r="H1596" s="64"/>
      <c r="I1596" s="109"/>
      <c r="J1596" s="109"/>
      <c r="K1596" s="114">
        <v>72952</v>
      </c>
      <c r="L1596" s="103">
        <v>54</v>
      </c>
      <c r="M1596" s="103">
        <f>K1596*L1596</f>
        <v>3939408</v>
      </c>
      <c r="N1596" s="114">
        <f>M1596*35%</f>
        <v>1378792.7999999998</v>
      </c>
      <c r="O1596" s="103">
        <f>N1596/M1596*100</f>
        <v>35</v>
      </c>
    </row>
    <row r="1597" spans="1:15" ht="17.25" customHeight="1" x14ac:dyDescent="0.25">
      <c r="A1597" s="104"/>
      <c r="B1597" s="119"/>
      <c r="C1597" s="104"/>
      <c r="D1597" s="72" t="s">
        <v>1007</v>
      </c>
      <c r="E1597" s="58" t="s">
        <v>4</v>
      </c>
      <c r="F1597" s="67"/>
      <c r="G1597" s="74"/>
      <c r="H1597" s="64"/>
      <c r="I1597" s="109"/>
      <c r="J1597" s="109"/>
      <c r="K1597" s="114"/>
      <c r="L1597" s="104"/>
      <c r="M1597" s="104"/>
      <c r="N1597" s="114"/>
      <c r="O1597" s="104"/>
    </row>
    <row r="1598" spans="1:15" ht="18" customHeight="1" x14ac:dyDescent="0.25">
      <c r="A1598" s="105"/>
      <c r="B1598" s="123"/>
      <c r="C1598" s="105"/>
      <c r="D1598" s="73" t="s">
        <v>1008</v>
      </c>
      <c r="E1598" s="51" t="s">
        <v>6</v>
      </c>
      <c r="F1598" s="54"/>
      <c r="G1598" s="51"/>
      <c r="H1598" s="65"/>
      <c r="I1598" s="110"/>
      <c r="J1598" s="110"/>
      <c r="K1598" s="114"/>
      <c r="L1598" s="105"/>
      <c r="M1598" s="105"/>
      <c r="N1598" s="114"/>
      <c r="O1598" s="105"/>
    </row>
    <row r="1599" spans="1:15" ht="30" x14ac:dyDescent="0.25">
      <c r="A1599" s="103">
        <f>A1596+1</f>
        <v>441</v>
      </c>
      <c r="B1599" s="110" t="s">
        <v>1810</v>
      </c>
      <c r="C1599" s="103">
        <v>3</v>
      </c>
      <c r="D1599" s="72" t="s">
        <v>2379</v>
      </c>
      <c r="E1599" s="58" t="s">
        <v>3</v>
      </c>
      <c r="F1599" s="67"/>
      <c r="G1599" s="74"/>
      <c r="H1599" s="70"/>
      <c r="I1599" s="109"/>
      <c r="J1599" s="109"/>
      <c r="K1599" s="114">
        <v>72952</v>
      </c>
      <c r="L1599" s="103">
        <v>54</v>
      </c>
      <c r="M1599" s="114">
        <f>K1599*L1599</f>
        <v>3939408</v>
      </c>
      <c r="N1599" s="114">
        <f>M1599*35%</f>
        <v>1378792.7999999998</v>
      </c>
      <c r="O1599" s="103">
        <f>N1599/M1599*100</f>
        <v>35</v>
      </c>
    </row>
    <row r="1600" spans="1:15" ht="30.75" customHeight="1" x14ac:dyDescent="0.25">
      <c r="A1600" s="104"/>
      <c r="B1600" s="119"/>
      <c r="C1600" s="104"/>
      <c r="D1600" s="72" t="s">
        <v>1017</v>
      </c>
      <c r="E1600" s="58" t="s">
        <v>4</v>
      </c>
      <c r="F1600" s="67"/>
      <c r="G1600" s="74"/>
      <c r="H1600" s="70"/>
      <c r="I1600" s="109"/>
      <c r="J1600" s="109"/>
      <c r="K1600" s="114"/>
      <c r="L1600" s="104"/>
      <c r="M1600" s="114"/>
      <c r="N1600" s="114"/>
      <c r="O1600" s="104"/>
    </row>
    <row r="1601" spans="1:15" ht="17.25" customHeight="1" x14ac:dyDescent="0.25">
      <c r="A1601" s="105"/>
      <c r="B1601" s="123"/>
      <c r="C1601" s="105"/>
      <c r="D1601" s="72" t="s">
        <v>1018</v>
      </c>
      <c r="E1601" s="58" t="s">
        <v>6</v>
      </c>
      <c r="F1601" s="67"/>
      <c r="G1601" s="58"/>
      <c r="H1601" s="70"/>
      <c r="I1601" s="109"/>
      <c r="J1601" s="109"/>
      <c r="K1601" s="114"/>
      <c r="L1601" s="105"/>
      <c r="M1601" s="114"/>
      <c r="N1601" s="114"/>
      <c r="O1601" s="105"/>
    </row>
    <row r="1602" spans="1:15" ht="18.75" customHeight="1" x14ac:dyDescent="0.25">
      <c r="A1602" s="103">
        <f>A1599+1</f>
        <v>442</v>
      </c>
      <c r="B1602" s="110" t="s">
        <v>1811</v>
      </c>
      <c r="C1602" s="103">
        <v>2</v>
      </c>
      <c r="D1602" s="72" t="s">
        <v>2380</v>
      </c>
      <c r="E1602" s="58" t="s">
        <v>7</v>
      </c>
      <c r="F1602" s="67"/>
      <c r="G1602" s="74"/>
      <c r="H1602" s="64"/>
      <c r="I1602" s="103"/>
      <c r="J1602" s="103"/>
      <c r="K1602" s="103">
        <v>72952</v>
      </c>
      <c r="L1602" s="103">
        <v>42</v>
      </c>
      <c r="M1602" s="114">
        <f>K1602*L1602</f>
        <v>3063984</v>
      </c>
      <c r="N1602" s="114">
        <f>M1602*35%</f>
        <v>1072394.3999999999</v>
      </c>
      <c r="O1602" s="103">
        <f>N1602/M1602*100</f>
        <v>35</v>
      </c>
    </row>
    <row r="1603" spans="1:15" s="1" customFormat="1" ht="15" customHeight="1" x14ac:dyDescent="0.25">
      <c r="A1603" s="105"/>
      <c r="B1603" s="119"/>
      <c r="C1603" s="105"/>
      <c r="D1603" s="72" t="s">
        <v>1019</v>
      </c>
      <c r="E1603" s="58" t="s">
        <v>6</v>
      </c>
      <c r="F1603" s="67"/>
      <c r="G1603" s="58"/>
      <c r="H1603" s="64"/>
      <c r="I1603" s="105"/>
      <c r="J1603" s="105"/>
      <c r="K1603" s="105"/>
      <c r="L1603" s="105"/>
      <c r="M1603" s="114"/>
      <c r="N1603" s="114"/>
      <c r="O1603" s="105"/>
    </row>
    <row r="1604" spans="1:15" s="6" customFormat="1" ht="15.75" customHeight="1" x14ac:dyDescent="0.25">
      <c r="A1604" s="103">
        <f xml:space="preserve"> SUM(A1602+1)</f>
        <v>443</v>
      </c>
      <c r="B1604" s="110" t="s">
        <v>1812</v>
      </c>
      <c r="C1604" s="143">
        <v>2</v>
      </c>
      <c r="D1604" s="72" t="s">
        <v>2381</v>
      </c>
      <c r="E1604" s="10" t="s">
        <v>7</v>
      </c>
      <c r="F1604" s="11"/>
      <c r="G1604" s="58"/>
      <c r="H1604" s="64"/>
      <c r="I1604" s="174"/>
      <c r="J1604" s="103"/>
      <c r="K1604" s="103">
        <v>72952</v>
      </c>
      <c r="L1604" s="114">
        <v>42</v>
      </c>
      <c r="M1604" s="114">
        <f>K1604*L1604</f>
        <v>3063984</v>
      </c>
      <c r="N1604" s="114">
        <f>M1604*35%</f>
        <v>1072394.3999999999</v>
      </c>
      <c r="O1604" s="114">
        <f>N1604/M1604*100</f>
        <v>35</v>
      </c>
    </row>
    <row r="1605" spans="1:15" s="6" customFormat="1" ht="31.5" customHeight="1" x14ac:dyDescent="0.25">
      <c r="A1605" s="105"/>
      <c r="B1605" s="123"/>
      <c r="C1605" s="145"/>
      <c r="D1605" s="73" t="s">
        <v>1038</v>
      </c>
      <c r="E1605" s="13" t="s">
        <v>6</v>
      </c>
      <c r="F1605" s="12"/>
      <c r="G1605" s="51"/>
      <c r="H1605" s="65"/>
      <c r="I1605" s="175"/>
      <c r="J1605" s="104"/>
      <c r="K1605" s="105"/>
      <c r="L1605" s="114"/>
      <c r="M1605" s="114"/>
      <c r="N1605" s="114"/>
      <c r="O1605" s="114"/>
    </row>
    <row r="1606" spans="1:15" s="6" customFormat="1" ht="33.6" customHeight="1" x14ac:dyDescent="0.25">
      <c r="A1606" s="103">
        <f>A1604+1</f>
        <v>444</v>
      </c>
      <c r="B1606" s="110" t="s">
        <v>1813</v>
      </c>
      <c r="C1606" s="103">
        <v>3</v>
      </c>
      <c r="D1606" s="72" t="s">
        <v>2382</v>
      </c>
      <c r="E1606" s="58" t="s">
        <v>3</v>
      </c>
      <c r="F1606" s="67"/>
      <c r="G1606" s="74"/>
      <c r="H1606" s="70"/>
      <c r="I1606" s="110"/>
      <c r="J1606" s="110"/>
      <c r="K1606" s="114">
        <v>72952</v>
      </c>
      <c r="L1606" s="114">
        <v>54</v>
      </c>
      <c r="M1606" s="114">
        <f>K1606*L1606</f>
        <v>3939408</v>
      </c>
      <c r="N1606" s="114">
        <f>M1606*35%</f>
        <v>1378792.7999999998</v>
      </c>
      <c r="O1606" s="114">
        <f>N1606/M1606*100</f>
        <v>35</v>
      </c>
    </row>
    <row r="1607" spans="1:15" s="6" customFormat="1" x14ac:dyDescent="0.25">
      <c r="A1607" s="104"/>
      <c r="B1607" s="119"/>
      <c r="C1607" s="104"/>
      <c r="D1607" s="73" t="s">
        <v>1039</v>
      </c>
      <c r="E1607" s="58" t="s">
        <v>4</v>
      </c>
      <c r="F1607" s="54"/>
      <c r="G1607" s="51"/>
      <c r="H1607" s="24"/>
      <c r="I1607" s="119"/>
      <c r="J1607" s="119"/>
      <c r="K1607" s="114"/>
      <c r="L1607" s="114"/>
      <c r="M1607" s="114"/>
      <c r="N1607" s="114"/>
      <c r="O1607" s="114"/>
    </row>
    <row r="1608" spans="1:15" s="6" customFormat="1" ht="16.5" customHeight="1" x14ac:dyDescent="0.25">
      <c r="A1608" s="105"/>
      <c r="B1608" s="123"/>
      <c r="C1608" s="105"/>
      <c r="D1608" s="73" t="s">
        <v>1067</v>
      </c>
      <c r="E1608" s="10" t="s">
        <v>5</v>
      </c>
      <c r="F1608" s="54"/>
      <c r="G1608" s="51"/>
      <c r="H1608" s="24"/>
      <c r="I1608" s="123"/>
      <c r="J1608" s="123"/>
      <c r="K1608" s="114"/>
      <c r="L1608" s="114"/>
      <c r="M1608" s="114"/>
      <c r="N1608" s="114"/>
      <c r="O1608" s="114"/>
    </row>
    <row r="1609" spans="1:15" s="6" customFormat="1" ht="33" customHeight="1" x14ac:dyDescent="0.25">
      <c r="A1609" s="103">
        <f>A1606+1</f>
        <v>445</v>
      </c>
      <c r="B1609" s="110" t="s">
        <v>1814</v>
      </c>
      <c r="C1609" s="143">
        <v>4</v>
      </c>
      <c r="D1609" s="72" t="s">
        <v>2383</v>
      </c>
      <c r="E1609" s="10" t="s">
        <v>3</v>
      </c>
      <c r="F1609" s="67"/>
      <c r="G1609" s="74"/>
      <c r="H1609" s="64"/>
      <c r="I1609" s="110"/>
      <c r="J1609" s="110"/>
      <c r="K1609" s="114">
        <v>72952</v>
      </c>
      <c r="L1609" s="114">
        <v>72</v>
      </c>
      <c r="M1609" s="114">
        <f>K1609*L1609</f>
        <v>5252544</v>
      </c>
      <c r="N1609" s="114">
        <f>M1609*35%</f>
        <v>1838390.4</v>
      </c>
      <c r="O1609" s="114">
        <f>N1609/M1609*100</f>
        <v>35</v>
      </c>
    </row>
    <row r="1610" spans="1:15" s="6" customFormat="1" ht="34.5" customHeight="1" x14ac:dyDescent="0.25">
      <c r="A1610" s="104"/>
      <c r="B1610" s="119"/>
      <c r="C1610" s="144"/>
      <c r="D1610" s="72" t="s">
        <v>1040</v>
      </c>
      <c r="E1610" s="10" t="s">
        <v>4</v>
      </c>
      <c r="F1610" s="67"/>
      <c r="G1610" s="74"/>
      <c r="H1610" s="64"/>
      <c r="I1610" s="119"/>
      <c r="J1610" s="119"/>
      <c r="K1610" s="114"/>
      <c r="L1610" s="114"/>
      <c r="M1610" s="114"/>
      <c r="N1610" s="114"/>
      <c r="O1610" s="114"/>
    </row>
    <row r="1611" spans="1:15" s="6" customFormat="1" ht="18" customHeight="1" x14ac:dyDescent="0.25">
      <c r="A1611" s="104"/>
      <c r="B1611" s="119"/>
      <c r="C1611" s="144"/>
      <c r="D1611" s="72" t="s">
        <v>1041</v>
      </c>
      <c r="E1611" s="10" t="s">
        <v>6</v>
      </c>
      <c r="F1611" s="67"/>
      <c r="G1611" s="58"/>
      <c r="H1611" s="64"/>
      <c r="I1611" s="119"/>
      <c r="J1611" s="119"/>
      <c r="K1611" s="114"/>
      <c r="L1611" s="114"/>
      <c r="M1611" s="114"/>
      <c r="N1611" s="114"/>
      <c r="O1611" s="114"/>
    </row>
    <row r="1612" spans="1:15" s="6" customFormat="1" ht="30.75" customHeight="1" x14ac:dyDescent="0.25">
      <c r="A1612" s="105"/>
      <c r="B1612" s="123"/>
      <c r="C1612" s="145"/>
      <c r="D1612" s="73" t="s">
        <v>1042</v>
      </c>
      <c r="E1612" s="10" t="s">
        <v>5</v>
      </c>
      <c r="F1612" s="54"/>
      <c r="G1612" s="51"/>
      <c r="H1612" s="65"/>
      <c r="I1612" s="123"/>
      <c r="J1612" s="123"/>
      <c r="K1612" s="114"/>
      <c r="L1612" s="114"/>
      <c r="M1612" s="114"/>
      <c r="N1612" s="114"/>
      <c r="O1612" s="114"/>
    </row>
    <row r="1613" spans="1:15" s="6" customFormat="1" ht="17.25" customHeight="1" x14ac:dyDescent="0.25">
      <c r="A1613" s="103">
        <f xml:space="preserve">  SUM(A1609+1)</f>
        <v>446</v>
      </c>
      <c r="B1613" s="110" t="s">
        <v>1815</v>
      </c>
      <c r="C1613" s="143">
        <v>4</v>
      </c>
      <c r="D1613" s="72" t="s">
        <v>2384</v>
      </c>
      <c r="E1613" s="10" t="s">
        <v>3</v>
      </c>
      <c r="F1613" s="11"/>
      <c r="G1613" s="58"/>
      <c r="H1613" s="64"/>
      <c r="I1613" s="147"/>
      <c r="J1613" s="110"/>
      <c r="K1613" s="114">
        <v>72952</v>
      </c>
      <c r="L1613" s="114">
        <v>72</v>
      </c>
      <c r="M1613" s="114">
        <f>K1613*L1613</f>
        <v>5252544</v>
      </c>
      <c r="N1613" s="114">
        <f>M1613*35%</f>
        <v>1838390.4</v>
      </c>
      <c r="O1613" s="114">
        <f>N1613/M1613*100</f>
        <v>35</v>
      </c>
    </row>
    <row r="1614" spans="1:15" s="6" customFormat="1" ht="29.25" customHeight="1" x14ac:dyDescent="0.25">
      <c r="A1614" s="104"/>
      <c r="B1614" s="119"/>
      <c r="C1614" s="144"/>
      <c r="D1614" s="72" t="s">
        <v>1043</v>
      </c>
      <c r="E1614" s="10" t="s">
        <v>4</v>
      </c>
      <c r="F1614" s="11"/>
      <c r="G1614" s="58"/>
      <c r="H1614" s="64"/>
      <c r="I1614" s="153"/>
      <c r="J1614" s="119"/>
      <c r="K1614" s="114"/>
      <c r="L1614" s="114"/>
      <c r="M1614" s="114"/>
      <c r="N1614" s="114"/>
      <c r="O1614" s="114"/>
    </row>
    <row r="1615" spans="1:15" s="6" customFormat="1" ht="32.25" customHeight="1" x14ac:dyDescent="0.25">
      <c r="A1615" s="104"/>
      <c r="B1615" s="119"/>
      <c r="C1615" s="144"/>
      <c r="D1615" s="72" t="s">
        <v>1044</v>
      </c>
      <c r="E1615" s="10" t="s">
        <v>6</v>
      </c>
      <c r="F1615" s="11"/>
      <c r="G1615" s="58"/>
      <c r="H1615" s="64"/>
      <c r="I1615" s="153"/>
      <c r="J1615" s="119"/>
      <c r="K1615" s="114"/>
      <c r="L1615" s="114"/>
      <c r="M1615" s="114"/>
      <c r="N1615" s="114"/>
      <c r="O1615" s="114"/>
    </row>
    <row r="1616" spans="1:15" s="6" customFormat="1" ht="17.25" customHeight="1" x14ac:dyDescent="0.25">
      <c r="A1616" s="105"/>
      <c r="B1616" s="123"/>
      <c r="C1616" s="145"/>
      <c r="D1616" s="73" t="s">
        <v>1045</v>
      </c>
      <c r="E1616" s="13" t="s">
        <v>5</v>
      </c>
      <c r="F1616" s="12"/>
      <c r="G1616" s="51"/>
      <c r="H1616" s="65"/>
      <c r="I1616" s="157"/>
      <c r="J1616" s="123"/>
      <c r="K1616" s="114"/>
      <c r="L1616" s="114"/>
      <c r="M1616" s="114"/>
      <c r="N1616" s="114"/>
      <c r="O1616" s="114"/>
    </row>
    <row r="1617" spans="1:15" ht="20.25" customHeight="1" x14ac:dyDescent="0.25">
      <c r="A1617" s="103">
        <f>A1613+1</f>
        <v>447</v>
      </c>
      <c r="B1617" s="110" t="s">
        <v>1816</v>
      </c>
      <c r="C1617" s="103">
        <v>3</v>
      </c>
      <c r="D1617" s="72" t="s">
        <v>2385</v>
      </c>
      <c r="E1617" s="58" t="s">
        <v>7</v>
      </c>
      <c r="F1617" s="67"/>
      <c r="G1617" s="74"/>
      <c r="H1617" s="64"/>
      <c r="I1617" s="103"/>
      <c r="J1617" s="103"/>
      <c r="K1617" s="114">
        <v>72952</v>
      </c>
      <c r="L1617" s="114">
        <v>54</v>
      </c>
      <c r="M1617" s="114">
        <f>K1617*L1617</f>
        <v>3939408</v>
      </c>
      <c r="N1617" s="114">
        <f>M1617*35%</f>
        <v>1378792.7999999998</v>
      </c>
      <c r="O1617" s="114">
        <f>N1617/M1617*100</f>
        <v>35</v>
      </c>
    </row>
    <row r="1618" spans="1:15" ht="20.25" customHeight="1" x14ac:dyDescent="0.25">
      <c r="A1618" s="104"/>
      <c r="B1618" s="119"/>
      <c r="C1618" s="104"/>
      <c r="D1618" s="72" t="s">
        <v>1049</v>
      </c>
      <c r="E1618" s="58" t="s">
        <v>5</v>
      </c>
      <c r="F1618" s="67"/>
      <c r="G1618" s="74"/>
      <c r="H1618" s="64"/>
      <c r="I1618" s="104"/>
      <c r="J1618" s="104"/>
      <c r="K1618" s="114"/>
      <c r="L1618" s="114"/>
      <c r="M1618" s="114"/>
      <c r="N1618" s="114"/>
      <c r="O1618" s="114"/>
    </row>
    <row r="1619" spans="1:15" ht="29.25" customHeight="1" x14ac:dyDescent="0.25">
      <c r="A1619" s="105"/>
      <c r="B1619" s="123"/>
      <c r="C1619" s="105"/>
      <c r="D1619" s="73" t="s">
        <v>1050</v>
      </c>
      <c r="E1619" s="51" t="s">
        <v>6</v>
      </c>
      <c r="F1619" s="54"/>
      <c r="G1619" s="74"/>
      <c r="H1619" s="65"/>
      <c r="I1619" s="104"/>
      <c r="J1619" s="104"/>
      <c r="K1619" s="114"/>
      <c r="L1619" s="114"/>
      <c r="M1619" s="114"/>
      <c r="N1619" s="114"/>
      <c r="O1619" s="114"/>
    </row>
    <row r="1620" spans="1:15" s="1" customFormat="1" ht="31.5" customHeight="1" x14ac:dyDescent="0.25">
      <c r="A1620" s="103">
        <f>A1617+1</f>
        <v>448</v>
      </c>
      <c r="B1620" s="110" t="s">
        <v>1817</v>
      </c>
      <c r="C1620" s="103">
        <v>3</v>
      </c>
      <c r="D1620" s="72" t="s">
        <v>2386</v>
      </c>
      <c r="E1620" s="58" t="s">
        <v>4</v>
      </c>
      <c r="F1620" s="67"/>
      <c r="G1620" s="74"/>
      <c r="H1620" s="70"/>
      <c r="I1620" s="110"/>
      <c r="J1620" s="147"/>
      <c r="K1620" s="114">
        <v>72952</v>
      </c>
      <c r="L1620" s="114">
        <v>54</v>
      </c>
      <c r="M1620" s="114">
        <f>K1620*L1620</f>
        <v>3939408</v>
      </c>
      <c r="N1620" s="114">
        <f>M1620*35%</f>
        <v>1378792.7999999998</v>
      </c>
      <c r="O1620" s="114">
        <f>N1620/M1620*100</f>
        <v>35</v>
      </c>
    </row>
    <row r="1621" spans="1:15" s="1" customFormat="1" ht="30.75" customHeight="1" x14ac:dyDescent="0.25">
      <c r="A1621" s="104"/>
      <c r="B1621" s="119"/>
      <c r="C1621" s="104"/>
      <c r="D1621" s="72" t="s">
        <v>1055</v>
      </c>
      <c r="E1621" s="58" t="s">
        <v>3</v>
      </c>
      <c r="F1621" s="67"/>
      <c r="G1621" s="74"/>
      <c r="H1621" s="70"/>
      <c r="I1621" s="119"/>
      <c r="J1621" s="153"/>
      <c r="K1621" s="114"/>
      <c r="L1621" s="114"/>
      <c r="M1621" s="114"/>
      <c r="N1621" s="114"/>
      <c r="O1621" s="114"/>
    </row>
    <row r="1622" spans="1:15" s="1" customFormat="1" ht="16.5" customHeight="1" x14ac:dyDescent="0.25">
      <c r="A1622" s="105"/>
      <c r="B1622" s="123"/>
      <c r="C1622" s="105"/>
      <c r="D1622" s="73" t="s">
        <v>1056</v>
      </c>
      <c r="E1622" s="51" t="s">
        <v>6</v>
      </c>
      <c r="F1622" s="54"/>
      <c r="G1622" s="74"/>
      <c r="H1622" s="24"/>
      <c r="I1622" s="123"/>
      <c r="J1622" s="157"/>
      <c r="K1622" s="114"/>
      <c r="L1622" s="114"/>
      <c r="M1622" s="114"/>
      <c r="N1622" s="114"/>
      <c r="O1622" s="114"/>
    </row>
    <row r="1623" spans="1:15" s="1" customFormat="1" ht="33.75" customHeight="1" x14ac:dyDescent="0.25">
      <c r="A1623" s="103">
        <f>A1620+1</f>
        <v>449</v>
      </c>
      <c r="B1623" s="110" t="s">
        <v>1818</v>
      </c>
      <c r="C1623" s="103">
        <v>2</v>
      </c>
      <c r="D1623" s="72" t="s">
        <v>2387</v>
      </c>
      <c r="E1623" s="58" t="s">
        <v>7</v>
      </c>
      <c r="F1623" s="67"/>
      <c r="G1623" s="74"/>
      <c r="H1623" s="64"/>
      <c r="I1623" s="103"/>
      <c r="J1623" s="103"/>
      <c r="K1623" s="103">
        <v>72952</v>
      </c>
      <c r="L1623" s="114">
        <v>42</v>
      </c>
      <c r="M1623" s="114">
        <f>K1623*L1623</f>
        <v>3063984</v>
      </c>
      <c r="N1623" s="114">
        <f>M1623*35%</f>
        <v>1072394.3999999999</v>
      </c>
      <c r="O1623" s="114">
        <f>N1623/M1623*100</f>
        <v>35</v>
      </c>
    </row>
    <row r="1624" spans="1:15" s="1" customFormat="1" ht="30" customHeight="1" x14ac:dyDescent="0.25">
      <c r="A1624" s="105"/>
      <c r="B1624" s="123"/>
      <c r="C1624" s="105"/>
      <c r="D1624" s="73" t="s">
        <v>1061</v>
      </c>
      <c r="E1624" s="51" t="s">
        <v>5</v>
      </c>
      <c r="F1624" s="54"/>
      <c r="G1624" s="74"/>
      <c r="H1624" s="65"/>
      <c r="I1624" s="105"/>
      <c r="J1624" s="105"/>
      <c r="K1624" s="105"/>
      <c r="L1624" s="114"/>
      <c r="M1624" s="114"/>
      <c r="N1624" s="114"/>
      <c r="O1624" s="114"/>
    </row>
    <row r="1625" spans="1:15" s="1" customFormat="1" ht="19.5" customHeight="1" x14ac:dyDescent="0.25">
      <c r="A1625" s="103">
        <f>A1623+1</f>
        <v>450</v>
      </c>
      <c r="B1625" s="110" t="s">
        <v>1819</v>
      </c>
      <c r="C1625" s="103">
        <v>4</v>
      </c>
      <c r="D1625" s="72" t="s">
        <v>2388</v>
      </c>
      <c r="E1625" s="58" t="s">
        <v>3</v>
      </c>
      <c r="F1625" s="67"/>
      <c r="G1625" s="74"/>
      <c r="H1625" s="70"/>
      <c r="I1625" s="109"/>
      <c r="J1625" s="109"/>
      <c r="K1625" s="114">
        <v>72952</v>
      </c>
      <c r="L1625" s="114">
        <v>72</v>
      </c>
      <c r="M1625" s="114">
        <f>K1625*L1625</f>
        <v>5252544</v>
      </c>
      <c r="N1625" s="114">
        <f>M1625*35%</f>
        <v>1838390.4</v>
      </c>
      <c r="O1625" s="114">
        <f>N1625/M1625*100</f>
        <v>35</v>
      </c>
    </row>
    <row r="1626" spans="1:15" s="1" customFormat="1" ht="20.25" customHeight="1" x14ac:dyDescent="0.25">
      <c r="A1626" s="104"/>
      <c r="B1626" s="119"/>
      <c r="C1626" s="104"/>
      <c r="D1626" s="72" t="s">
        <v>1064</v>
      </c>
      <c r="E1626" s="58" t="s">
        <v>4</v>
      </c>
      <c r="F1626" s="67"/>
      <c r="G1626" s="74"/>
      <c r="H1626" s="70"/>
      <c r="I1626" s="109"/>
      <c r="J1626" s="109"/>
      <c r="K1626" s="114"/>
      <c r="L1626" s="114"/>
      <c r="M1626" s="114"/>
      <c r="N1626" s="114"/>
      <c r="O1626" s="114"/>
    </row>
    <row r="1627" spans="1:15" s="1" customFormat="1" ht="24" customHeight="1" x14ac:dyDescent="0.25">
      <c r="A1627" s="104"/>
      <c r="B1627" s="119"/>
      <c r="C1627" s="104"/>
      <c r="D1627" s="72" t="s">
        <v>1065</v>
      </c>
      <c r="E1627" s="58" t="s">
        <v>6</v>
      </c>
      <c r="F1627" s="67"/>
      <c r="G1627" s="74"/>
      <c r="H1627" s="70"/>
      <c r="I1627" s="109"/>
      <c r="J1627" s="109"/>
      <c r="K1627" s="114"/>
      <c r="L1627" s="114"/>
      <c r="M1627" s="114"/>
      <c r="N1627" s="114"/>
      <c r="O1627" s="114"/>
    </row>
    <row r="1628" spans="1:15" s="1" customFormat="1" ht="23.25" customHeight="1" x14ac:dyDescent="0.25">
      <c r="A1628" s="105"/>
      <c r="B1628" s="123"/>
      <c r="C1628" s="105"/>
      <c r="D1628" s="73" t="s">
        <v>1066</v>
      </c>
      <c r="E1628" s="51" t="s">
        <v>6</v>
      </c>
      <c r="F1628" s="54"/>
      <c r="G1628" s="74"/>
      <c r="H1628" s="24"/>
      <c r="I1628" s="110"/>
      <c r="J1628" s="110"/>
      <c r="K1628" s="114"/>
      <c r="L1628" s="114"/>
      <c r="M1628" s="114"/>
      <c r="N1628" s="114"/>
      <c r="O1628" s="114"/>
    </row>
    <row r="1629" spans="1:15" s="1" customFormat="1" ht="16.5" customHeight="1" x14ac:dyDescent="0.25">
      <c r="A1629" s="103">
        <f>A1625+1</f>
        <v>451</v>
      </c>
      <c r="B1629" s="110" t="s">
        <v>1820</v>
      </c>
      <c r="C1629" s="103">
        <v>4</v>
      </c>
      <c r="D1629" s="72" t="s">
        <v>2389</v>
      </c>
      <c r="E1629" s="58" t="s">
        <v>4</v>
      </c>
      <c r="F1629" s="67"/>
      <c r="G1629" s="74"/>
      <c r="H1629" s="64"/>
      <c r="I1629" s="109"/>
      <c r="J1629" s="109"/>
      <c r="K1629" s="114">
        <v>72952</v>
      </c>
      <c r="L1629" s="114">
        <v>72</v>
      </c>
      <c r="M1629" s="114">
        <f>K1629*L1629</f>
        <v>5252544</v>
      </c>
      <c r="N1629" s="114">
        <f>M1629*35%</f>
        <v>1838390.4</v>
      </c>
      <c r="O1629" s="114">
        <f>N1629/M1629*100</f>
        <v>35</v>
      </c>
    </row>
    <row r="1630" spans="1:15" s="1" customFormat="1" ht="14.25" customHeight="1" x14ac:dyDescent="0.25">
      <c r="A1630" s="104"/>
      <c r="B1630" s="119"/>
      <c r="C1630" s="104"/>
      <c r="D1630" s="72" t="s">
        <v>1068</v>
      </c>
      <c r="E1630" s="58" t="s">
        <v>3</v>
      </c>
      <c r="F1630" s="67"/>
      <c r="G1630" s="74"/>
      <c r="H1630" s="64"/>
      <c r="I1630" s="109"/>
      <c r="J1630" s="109"/>
      <c r="K1630" s="114"/>
      <c r="L1630" s="114"/>
      <c r="M1630" s="114"/>
      <c r="N1630" s="114"/>
      <c r="O1630" s="114"/>
    </row>
    <row r="1631" spans="1:15" s="1" customFormat="1" ht="20.25" customHeight="1" x14ac:dyDescent="0.25">
      <c r="A1631" s="104"/>
      <c r="B1631" s="119"/>
      <c r="C1631" s="104"/>
      <c r="D1631" s="72" t="s">
        <v>1069</v>
      </c>
      <c r="E1631" s="58" t="s">
        <v>6</v>
      </c>
      <c r="F1631" s="67"/>
      <c r="G1631" s="74"/>
      <c r="H1631" s="64"/>
      <c r="I1631" s="109"/>
      <c r="J1631" s="109"/>
      <c r="K1631" s="114"/>
      <c r="L1631" s="114"/>
      <c r="M1631" s="114"/>
      <c r="N1631" s="114"/>
      <c r="O1631" s="114"/>
    </row>
    <row r="1632" spans="1:15" s="1" customFormat="1" ht="21" customHeight="1" x14ac:dyDescent="0.25">
      <c r="A1632" s="105"/>
      <c r="B1632" s="123"/>
      <c r="C1632" s="105"/>
      <c r="D1632" s="72" t="s">
        <v>1070</v>
      </c>
      <c r="E1632" s="58" t="s">
        <v>5</v>
      </c>
      <c r="F1632" s="67"/>
      <c r="G1632" s="74"/>
      <c r="H1632" s="64"/>
      <c r="I1632" s="109"/>
      <c r="J1632" s="109"/>
      <c r="K1632" s="114"/>
      <c r="L1632" s="114"/>
      <c r="M1632" s="114"/>
      <c r="N1632" s="114"/>
      <c r="O1632" s="114"/>
    </row>
    <row r="1633" spans="1:15" s="1" customFormat="1" ht="19.5" customHeight="1" x14ac:dyDescent="0.25">
      <c r="A1633" s="103">
        <f>A1629+1</f>
        <v>452</v>
      </c>
      <c r="B1633" s="110" t="s">
        <v>1821</v>
      </c>
      <c r="C1633" s="103">
        <v>4</v>
      </c>
      <c r="D1633" s="72" t="s">
        <v>2390</v>
      </c>
      <c r="E1633" s="58" t="s">
        <v>3</v>
      </c>
      <c r="F1633" s="67"/>
      <c r="G1633" s="74"/>
      <c r="H1633" s="64"/>
      <c r="I1633" s="109"/>
      <c r="J1633" s="109"/>
      <c r="K1633" s="114">
        <v>72952</v>
      </c>
      <c r="L1633" s="114">
        <v>72</v>
      </c>
      <c r="M1633" s="114">
        <f>K1633*L1633</f>
        <v>5252544</v>
      </c>
      <c r="N1633" s="114">
        <f>M1633*35%</f>
        <v>1838390.4</v>
      </c>
      <c r="O1633" s="114">
        <f>N1633/M1633*100</f>
        <v>35</v>
      </c>
    </row>
    <row r="1634" spans="1:15" s="1" customFormat="1" ht="30.75" customHeight="1" x14ac:dyDescent="0.25">
      <c r="A1634" s="104"/>
      <c r="B1634" s="119"/>
      <c r="C1634" s="104"/>
      <c r="D1634" s="72" t="s">
        <v>1071</v>
      </c>
      <c r="E1634" s="58" t="s">
        <v>4</v>
      </c>
      <c r="F1634" s="67"/>
      <c r="G1634" s="74"/>
      <c r="H1634" s="64"/>
      <c r="I1634" s="109"/>
      <c r="J1634" s="109"/>
      <c r="K1634" s="114"/>
      <c r="L1634" s="114"/>
      <c r="M1634" s="114"/>
      <c r="N1634" s="114"/>
      <c r="O1634" s="114"/>
    </row>
    <row r="1635" spans="1:15" s="1" customFormat="1" ht="18" customHeight="1" x14ac:dyDescent="0.25">
      <c r="A1635" s="104"/>
      <c r="B1635" s="119"/>
      <c r="C1635" s="104"/>
      <c r="D1635" s="72" t="s">
        <v>96</v>
      </c>
      <c r="E1635" s="58" t="s">
        <v>6</v>
      </c>
      <c r="F1635" s="67"/>
      <c r="G1635" s="74"/>
      <c r="H1635" s="64"/>
      <c r="I1635" s="109"/>
      <c r="J1635" s="109"/>
      <c r="K1635" s="114"/>
      <c r="L1635" s="114"/>
      <c r="M1635" s="114"/>
      <c r="N1635" s="114"/>
      <c r="O1635" s="114"/>
    </row>
    <row r="1636" spans="1:15" s="1" customFormat="1" ht="18.75" customHeight="1" x14ac:dyDescent="0.25">
      <c r="A1636" s="105"/>
      <c r="B1636" s="123"/>
      <c r="C1636" s="105"/>
      <c r="D1636" s="73" t="s">
        <v>1072</v>
      </c>
      <c r="E1636" s="51" t="s">
        <v>6</v>
      </c>
      <c r="F1636" s="54"/>
      <c r="G1636" s="68"/>
      <c r="H1636" s="65"/>
      <c r="I1636" s="109"/>
      <c r="J1636" s="109"/>
      <c r="K1636" s="114"/>
      <c r="L1636" s="114"/>
      <c r="M1636" s="114"/>
      <c r="N1636" s="114"/>
      <c r="O1636" s="114"/>
    </row>
    <row r="1637" spans="1:15" s="1" customFormat="1" ht="21" customHeight="1" x14ac:dyDescent="0.25">
      <c r="A1637" s="103">
        <f>A1633+1</f>
        <v>453</v>
      </c>
      <c r="B1637" s="110" t="s">
        <v>1822</v>
      </c>
      <c r="C1637" s="103">
        <v>2</v>
      </c>
      <c r="D1637" s="72" t="s">
        <v>2391</v>
      </c>
      <c r="E1637" s="58" t="s">
        <v>7</v>
      </c>
      <c r="F1637" s="67"/>
      <c r="G1637" s="74"/>
      <c r="H1637" s="64"/>
      <c r="I1637" s="103"/>
      <c r="J1637" s="103"/>
      <c r="K1637" s="103">
        <v>72952</v>
      </c>
      <c r="L1637" s="114">
        <v>42</v>
      </c>
      <c r="M1637" s="114">
        <f>K1637*L1637</f>
        <v>3063984</v>
      </c>
      <c r="N1637" s="114">
        <f>M1637*35%</f>
        <v>1072394.3999999999</v>
      </c>
      <c r="O1637" s="114">
        <f>N1637/M1637*100</f>
        <v>35</v>
      </c>
    </row>
    <row r="1638" spans="1:15" s="1" customFormat="1" ht="33.75" customHeight="1" x14ac:dyDescent="0.25">
      <c r="A1638" s="105"/>
      <c r="B1638" s="123"/>
      <c r="C1638" s="105"/>
      <c r="D1638" s="73" t="s">
        <v>1078</v>
      </c>
      <c r="E1638" s="51" t="s">
        <v>6</v>
      </c>
      <c r="F1638" s="54"/>
      <c r="G1638" s="74"/>
      <c r="H1638" s="65"/>
      <c r="I1638" s="104"/>
      <c r="J1638" s="104"/>
      <c r="K1638" s="105"/>
      <c r="L1638" s="114"/>
      <c r="M1638" s="114"/>
      <c r="N1638" s="114"/>
      <c r="O1638" s="114"/>
    </row>
    <row r="1639" spans="1:15" s="1" customFormat="1" ht="29.1" customHeight="1" x14ac:dyDescent="0.25">
      <c r="A1639" s="103">
        <f>A1637+1</f>
        <v>454</v>
      </c>
      <c r="B1639" s="110" t="s">
        <v>1823</v>
      </c>
      <c r="C1639" s="103">
        <v>4</v>
      </c>
      <c r="D1639" s="72" t="s">
        <v>2392</v>
      </c>
      <c r="E1639" s="58" t="s">
        <v>3</v>
      </c>
      <c r="F1639" s="67"/>
      <c r="G1639" s="74"/>
      <c r="H1639" s="70"/>
      <c r="I1639" s="110"/>
      <c r="J1639" s="110"/>
      <c r="K1639" s="114">
        <v>72952</v>
      </c>
      <c r="L1639" s="114">
        <v>72</v>
      </c>
      <c r="M1639" s="114">
        <f>K1639*L1639</f>
        <v>5252544</v>
      </c>
      <c r="N1639" s="114">
        <f>M1639*35%</f>
        <v>1838390.4</v>
      </c>
      <c r="O1639" s="114">
        <f>N1639/M1639*100</f>
        <v>35</v>
      </c>
    </row>
    <row r="1640" spans="1:15" s="1" customFormat="1" ht="29.1" customHeight="1" x14ac:dyDescent="0.25">
      <c r="A1640" s="104"/>
      <c r="B1640" s="119"/>
      <c r="C1640" s="104"/>
      <c r="D1640" s="72" t="s">
        <v>1079</v>
      </c>
      <c r="E1640" s="58" t="s">
        <v>4</v>
      </c>
      <c r="F1640" s="67"/>
      <c r="G1640" s="74"/>
      <c r="H1640" s="70"/>
      <c r="I1640" s="119"/>
      <c r="J1640" s="119"/>
      <c r="K1640" s="114"/>
      <c r="L1640" s="114"/>
      <c r="M1640" s="114"/>
      <c r="N1640" s="114"/>
      <c r="O1640" s="114"/>
    </row>
    <row r="1641" spans="1:15" s="1" customFormat="1" ht="33" customHeight="1" x14ac:dyDescent="0.25">
      <c r="A1641" s="104"/>
      <c r="B1641" s="119"/>
      <c r="C1641" s="104"/>
      <c r="D1641" s="72" t="s">
        <v>1080</v>
      </c>
      <c r="E1641" s="58" t="s">
        <v>6</v>
      </c>
      <c r="F1641" s="67"/>
      <c r="G1641" s="74"/>
      <c r="H1641" s="70"/>
      <c r="I1641" s="119"/>
      <c r="J1641" s="119"/>
      <c r="K1641" s="114"/>
      <c r="L1641" s="114"/>
      <c r="M1641" s="114"/>
      <c r="N1641" s="114"/>
      <c r="O1641" s="114"/>
    </row>
    <row r="1642" spans="1:15" s="1" customFormat="1" ht="31.5" customHeight="1" x14ac:dyDescent="0.25">
      <c r="A1642" s="105"/>
      <c r="B1642" s="123"/>
      <c r="C1642" s="105"/>
      <c r="D1642" s="72" t="s">
        <v>1343</v>
      </c>
      <c r="E1642" s="58" t="s">
        <v>6</v>
      </c>
      <c r="F1642" s="67"/>
      <c r="G1642" s="74"/>
      <c r="H1642" s="70"/>
      <c r="I1642" s="123"/>
      <c r="J1642" s="123"/>
      <c r="K1642" s="114"/>
      <c r="L1642" s="114"/>
      <c r="M1642" s="114"/>
      <c r="N1642" s="114"/>
      <c r="O1642" s="114"/>
    </row>
    <row r="1643" spans="1:15" s="1" customFormat="1" ht="19.5" customHeight="1" x14ac:dyDescent="0.25">
      <c r="A1643" s="103">
        <f>A1639+1</f>
        <v>455</v>
      </c>
      <c r="B1643" s="110" t="s">
        <v>1824</v>
      </c>
      <c r="C1643" s="103">
        <v>3</v>
      </c>
      <c r="D1643" s="72" t="s">
        <v>2393</v>
      </c>
      <c r="E1643" s="58" t="s">
        <v>3</v>
      </c>
      <c r="F1643" s="67"/>
      <c r="G1643" s="74"/>
      <c r="H1643" s="70"/>
      <c r="I1643" s="110"/>
      <c r="J1643" s="110"/>
      <c r="K1643" s="114">
        <v>72952</v>
      </c>
      <c r="L1643" s="114">
        <v>54</v>
      </c>
      <c r="M1643" s="114">
        <f>K1643*L1643</f>
        <v>3939408</v>
      </c>
      <c r="N1643" s="122">
        <f>M1643*35%</f>
        <v>1378792.7999999998</v>
      </c>
      <c r="O1643" s="148">
        <f>N1643/M1643*100</f>
        <v>35</v>
      </c>
    </row>
    <row r="1644" spans="1:15" s="1" customFormat="1" ht="20.25" customHeight="1" x14ac:dyDescent="0.25">
      <c r="A1644" s="104"/>
      <c r="B1644" s="119"/>
      <c r="C1644" s="104"/>
      <c r="D1644" s="72" t="s">
        <v>1081</v>
      </c>
      <c r="E1644" s="58" t="s">
        <v>4</v>
      </c>
      <c r="F1644" s="67"/>
      <c r="G1644" s="74"/>
      <c r="H1644" s="70"/>
      <c r="I1644" s="119"/>
      <c r="J1644" s="119"/>
      <c r="K1644" s="114"/>
      <c r="L1644" s="114"/>
      <c r="M1644" s="114"/>
      <c r="N1644" s="127"/>
      <c r="O1644" s="148"/>
    </row>
    <row r="1645" spans="1:15" s="1" customFormat="1" ht="18.75" customHeight="1" x14ac:dyDescent="0.25">
      <c r="A1645" s="105"/>
      <c r="B1645" s="123"/>
      <c r="C1645" s="105"/>
      <c r="D1645" s="73" t="s">
        <v>1082</v>
      </c>
      <c r="E1645" s="51" t="s">
        <v>6</v>
      </c>
      <c r="F1645" s="54"/>
      <c r="G1645" s="68"/>
      <c r="H1645" s="24"/>
      <c r="I1645" s="119"/>
      <c r="J1645" s="119"/>
      <c r="K1645" s="114"/>
      <c r="L1645" s="114"/>
      <c r="M1645" s="114"/>
      <c r="N1645" s="128"/>
      <c r="O1645" s="148"/>
    </row>
    <row r="1646" spans="1:15" s="1" customFormat="1" ht="18.75" customHeight="1" x14ac:dyDescent="0.25">
      <c r="A1646" s="103">
        <f>A1643+1</f>
        <v>456</v>
      </c>
      <c r="B1646" s="110" t="s">
        <v>1825</v>
      </c>
      <c r="C1646" s="103">
        <v>3</v>
      </c>
      <c r="D1646" s="72" t="s">
        <v>2394</v>
      </c>
      <c r="E1646" s="58" t="s">
        <v>7</v>
      </c>
      <c r="F1646" s="67"/>
      <c r="G1646" s="74"/>
      <c r="H1646" s="70"/>
      <c r="I1646" s="110"/>
      <c r="J1646" s="110"/>
      <c r="K1646" s="114">
        <v>72952</v>
      </c>
      <c r="L1646" s="114">
        <v>54</v>
      </c>
      <c r="M1646" s="114">
        <f>K1646*L1646</f>
        <v>3939408</v>
      </c>
      <c r="N1646" s="122">
        <f>M1646*35%</f>
        <v>1378792.7999999998</v>
      </c>
      <c r="O1646" s="148">
        <f>N1646/M1646*100</f>
        <v>35</v>
      </c>
    </row>
    <row r="1647" spans="1:15" s="1" customFormat="1" ht="19.5" customHeight="1" x14ac:dyDescent="0.25">
      <c r="A1647" s="104"/>
      <c r="B1647" s="119"/>
      <c r="C1647" s="104"/>
      <c r="D1647" s="72" t="s">
        <v>1085</v>
      </c>
      <c r="E1647" s="58" t="s">
        <v>6</v>
      </c>
      <c r="F1647" s="67"/>
      <c r="G1647" s="58"/>
      <c r="H1647" s="70"/>
      <c r="I1647" s="119"/>
      <c r="J1647" s="119"/>
      <c r="K1647" s="114"/>
      <c r="L1647" s="114"/>
      <c r="M1647" s="114"/>
      <c r="N1647" s="127"/>
      <c r="O1647" s="148"/>
    </row>
    <row r="1648" spans="1:15" s="1" customFormat="1" ht="33.6" customHeight="1" x14ac:dyDescent="0.25">
      <c r="A1648" s="105"/>
      <c r="B1648" s="123"/>
      <c r="C1648" s="105"/>
      <c r="D1648" s="73" t="s">
        <v>1086</v>
      </c>
      <c r="E1648" s="51" t="s">
        <v>5</v>
      </c>
      <c r="F1648" s="54"/>
      <c r="G1648" s="51"/>
      <c r="H1648" s="24"/>
      <c r="I1648" s="119"/>
      <c r="J1648" s="119"/>
      <c r="K1648" s="114"/>
      <c r="L1648" s="114"/>
      <c r="M1648" s="114"/>
      <c r="N1648" s="128"/>
      <c r="O1648" s="148"/>
    </row>
    <row r="1649" spans="1:15" s="1" customFormat="1" ht="20.25" customHeight="1" x14ac:dyDescent="0.25">
      <c r="A1649" s="117">
        <f>A1646+1</f>
        <v>457</v>
      </c>
      <c r="B1649" s="110" t="s">
        <v>1826</v>
      </c>
      <c r="C1649" s="103">
        <v>4</v>
      </c>
      <c r="D1649" s="72" t="s">
        <v>2395</v>
      </c>
      <c r="E1649" s="58" t="s">
        <v>4</v>
      </c>
      <c r="F1649" s="67"/>
      <c r="G1649" s="74"/>
      <c r="H1649" s="70"/>
      <c r="I1649" s="109"/>
      <c r="J1649" s="109"/>
      <c r="K1649" s="114">
        <v>72952</v>
      </c>
      <c r="L1649" s="114">
        <v>72</v>
      </c>
      <c r="M1649" s="114">
        <f>K1649*L1649</f>
        <v>5252544</v>
      </c>
      <c r="N1649" s="114">
        <f>M1649*35%</f>
        <v>1838390.4</v>
      </c>
      <c r="O1649" s="114">
        <f>N1649/M1649*100</f>
        <v>35</v>
      </c>
    </row>
    <row r="1650" spans="1:15" s="1" customFormat="1" ht="33" customHeight="1" x14ac:dyDescent="0.25">
      <c r="A1650" s="104"/>
      <c r="B1650" s="119"/>
      <c r="C1650" s="104"/>
      <c r="D1650" s="72" t="s">
        <v>1087</v>
      </c>
      <c r="E1650" s="58" t="s">
        <v>3</v>
      </c>
      <c r="F1650" s="67"/>
      <c r="G1650" s="74"/>
      <c r="H1650" s="70"/>
      <c r="I1650" s="109"/>
      <c r="J1650" s="109"/>
      <c r="K1650" s="114"/>
      <c r="L1650" s="114"/>
      <c r="M1650" s="114"/>
      <c r="N1650" s="114"/>
      <c r="O1650" s="114"/>
    </row>
    <row r="1651" spans="1:15" s="1" customFormat="1" ht="20.25" customHeight="1" x14ac:dyDescent="0.25">
      <c r="A1651" s="104"/>
      <c r="B1651" s="119"/>
      <c r="C1651" s="104"/>
      <c r="D1651" s="72" t="s">
        <v>1088</v>
      </c>
      <c r="E1651" s="58" t="s">
        <v>5</v>
      </c>
      <c r="F1651" s="67"/>
      <c r="G1651" s="58"/>
      <c r="H1651" s="70"/>
      <c r="I1651" s="109"/>
      <c r="J1651" s="109"/>
      <c r="K1651" s="114"/>
      <c r="L1651" s="114"/>
      <c r="M1651" s="114"/>
      <c r="N1651" s="114"/>
      <c r="O1651" s="114"/>
    </row>
    <row r="1652" spans="1:15" s="1" customFormat="1" ht="19.5" customHeight="1" x14ac:dyDescent="0.25">
      <c r="A1652" s="105"/>
      <c r="B1652" s="123"/>
      <c r="C1652" s="105"/>
      <c r="D1652" s="72" t="s">
        <v>1089</v>
      </c>
      <c r="E1652" s="58" t="s">
        <v>6</v>
      </c>
      <c r="F1652" s="67"/>
      <c r="G1652" s="58"/>
      <c r="H1652" s="70"/>
      <c r="I1652" s="109"/>
      <c r="J1652" s="109"/>
      <c r="K1652" s="114"/>
      <c r="L1652" s="114"/>
      <c r="M1652" s="114"/>
      <c r="N1652" s="114"/>
      <c r="O1652" s="114"/>
    </row>
    <row r="1653" spans="1:15" s="1" customFormat="1" ht="18.75" customHeight="1" x14ac:dyDescent="0.25">
      <c r="A1653" s="117">
        <f>A1649+1</f>
        <v>458</v>
      </c>
      <c r="B1653" s="110" t="s">
        <v>1827</v>
      </c>
      <c r="C1653" s="103">
        <v>2</v>
      </c>
      <c r="D1653" s="72" t="s">
        <v>2396</v>
      </c>
      <c r="E1653" s="58" t="s">
        <v>7</v>
      </c>
      <c r="F1653" s="67"/>
      <c r="G1653" s="74"/>
      <c r="H1653" s="64"/>
      <c r="I1653" s="103"/>
      <c r="J1653" s="103"/>
      <c r="K1653" s="103">
        <v>72952</v>
      </c>
      <c r="L1653" s="114">
        <v>42</v>
      </c>
      <c r="M1653" s="114">
        <f>K1653*L1653</f>
        <v>3063984</v>
      </c>
      <c r="N1653" s="114">
        <f>M1653*35%</f>
        <v>1072394.3999999999</v>
      </c>
      <c r="O1653" s="114">
        <f>N1653/M1653*100</f>
        <v>35</v>
      </c>
    </row>
    <row r="1654" spans="1:15" s="1" customFormat="1" ht="18.75" customHeight="1" x14ac:dyDescent="0.25">
      <c r="A1654" s="105"/>
      <c r="B1654" s="123"/>
      <c r="C1654" s="105"/>
      <c r="D1654" s="73" t="s">
        <v>1090</v>
      </c>
      <c r="E1654" s="51" t="s">
        <v>5</v>
      </c>
      <c r="F1654" s="54"/>
      <c r="G1654" s="51"/>
      <c r="H1654" s="65"/>
      <c r="I1654" s="104"/>
      <c r="J1654" s="104"/>
      <c r="K1654" s="105"/>
      <c r="L1654" s="114"/>
      <c r="M1654" s="114"/>
      <c r="N1654" s="114"/>
      <c r="O1654" s="114"/>
    </row>
    <row r="1655" spans="1:15" s="1" customFormat="1" ht="33" customHeight="1" x14ac:dyDescent="0.25">
      <c r="A1655" s="117">
        <f xml:space="preserve"> SUM(A1653+1)</f>
        <v>459</v>
      </c>
      <c r="B1655" s="110" t="s">
        <v>1828</v>
      </c>
      <c r="C1655" s="103">
        <v>3</v>
      </c>
      <c r="D1655" s="72" t="s">
        <v>2397</v>
      </c>
      <c r="E1655" s="58" t="s">
        <v>4</v>
      </c>
      <c r="F1655" s="67"/>
      <c r="G1655" s="74"/>
      <c r="H1655" s="70"/>
      <c r="I1655" s="110"/>
      <c r="J1655" s="110"/>
      <c r="K1655" s="114">
        <v>72952</v>
      </c>
      <c r="L1655" s="114">
        <v>54</v>
      </c>
      <c r="M1655" s="114">
        <f>K1655*L1655</f>
        <v>3939408</v>
      </c>
      <c r="N1655" s="122">
        <f>M1655*35%</f>
        <v>1378792.7999999998</v>
      </c>
      <c r="O1655" s="148">
        <f>N1655/M1655*100</f>
        <v>35</v>
      </c>
    </row>
    <row r="1656" spans="1:15" s="1" customFormat="1" ht="29.1" customHeight="1" x14ac:dyDescent="0.25">
      <c r="A1656" s="104"/>
      <c r="B1656" s="119"/>
      <c r="C1656" s="104"/>
      <c r="D1656" s="72" t="s">
        <v>1095</v>
      </c>
      <c r="E1656" s="58" t="s">
        <v>3</v>
      </c>
      <c r="F1656" s="67"/>
      <c r="G1656" s="74"/>
      <c r="H1656" s="70"/>
      <c r="I1656" s="119"/>
      <c r="J1656" s="119"/>
      <c r="K1656" s="114"/>
      <c r="L1656" s="114"/>
      <c r="M1656" s="114"/>
      <c r="N1656" s="127"/>
      <c r="O1656" s="148"/>
    </row>
    <row r="1657" spans="1:15" s="1" customFormat="1" ht="16.5" customHeight="1" x14ac:dyDescent="0.25">
      <c r="A1657" s="105"/>
      <c r="B1657" s="123"/>
      <c r="C1657" s="105"/>
      <c r="D1657" s="73" t="s">
        <v>1096</v>
      </c>
      <c r="E1657" s="51" t="s">
        <v>6</v>
      </c>
      <c r="F1657" s="54"/>
      <c r="G1657" s="51"/>
      <c r="H1657" s="24"/>
      <c r="I1657" s="119"/>
      <c r="J1657" s="119"/>
      <c r="K1657" s="114"/>
      <c r="L1657" s="114"/>
      <c r="M1657" s="114"/>
      <c r="N1657" s="128"/>
      <c r="O1657" s="148"/>
    </row>
    <row r="1658" spans="1:15" s="1" customFormat="1" ht="31.5" customHeight="1" x14ac:dyDescent="0.25">
      <c r="A1658" s="103">
        <f>A1655+1</f>
        <v>460</v>
      </c>
      <c r="B1658" s="110" t="s">
        <v>1829</v>
      </c>
      <c r="C1658" s="103">
        <v>4</v>
      </c>
      <c r="D1658" s="72" t="s">
        <v>2398</v>
      </c>
      <c r="E1658" s="58" t="s">
        <v>4</v>
      </c>
      <c r="F1658" s="67"/>
      <c r="G1658" s="74"/>
      <c r="H1658" s="70"/>
      <c r="I1658" s="110"/>
      <c r="J1658" s="110"/>
      <c r="K1658" s="114">
        <v>72952</v>
      </c>
      <c r="L1658" s="114">
        <v>72</v>
      </c>
      <c r="M1658" s="114">
        <f>K1658*L1658</f>
        <v>5252544</v>
      </c>
      <c r="N1658" s="114">
        <f>M1658*35%</f>
        <v>1838390.4</v>
      </c>
      <c r="O1658" s="114">
        <f>N1658/M1658*100</f>
        <v>35</v>
      </c>
    </row>
    <row r="1659" spans="1:15" s="1" customFormat="1" ht="30.75" customHeight="1" x14ac:dyDescent="0.25">
      <c r="A1659" s="104"/>
      <c r="B1659" s="119"/>
      <c r="C1659" s="104"/>
      <c r="D1659" s="72" t="s">
        <v>1100</v>
      </c>
      <c r="E1659" s="58" t="s">
        <v>3</v>
      </c>
      <c r="F1659" s="67"/>
      <c r="G1659" s="74"/>
      <c r="H1659" s="70"/>
      <c r="I1659" s="119"/>
      <c r="J1659" s="119"/>
      <c r="K1659" s="114"/>
      <c r="L1659" s="114"/>
      <c r="M1659" s="114"/>
      <c r="N1659" s="114"/>
      <c r="O1659" s="114"/>
    </row>
    <row r="1660" spans="1:15" s="1" customFormat="1" ht="18" customHeight="1" x14ac:dyDescent="0.25">
      <c r="A1660" s="104"/>
      <c r="B1660" s="119"/>
      <c r="C1660" s="104"/>
      <c r="D1660" s="72" t="s">
        <v>1101</v>
      </c>
      <c r="E1660" s="58" t="s">
        <v>6</v>
      </c>
      <c r="F1660" s="67"/>
      <c r="G1660" s="58"/>
      <c r="H1660" s="70"/>
      <c r="I1660" s="119"/>
      <c r="J1660" s="119"/>
      <c r="K1660" s="114"/>
      <c r="L1660" s="114"/>
      <c r="M1660" s="114"/>
      <c r="N1660" s="114"/>
      <c r="O1660" s="114"/>
    </row>
    <row r="1661" spans="1:15" s="1" customFormat="1" ht="30" customHeight="1" x14ac:dyDescent="0.25">
      <c r="A1661" s="105"/>
      <c r="B1661" s="123"/>
      <c r="C1661" s="105"/>
      <c r="D1661" s="72" t="s">
        <v>1102</v>
      </c>
      <c r="E1661" s="58" t="s">
        <v>5</v>
      </c>
      <c r="F1661" s="67"/>
      <c r="G1661" s="58"/>
      <c r="H1661" s="70"/>
      <c r="I1661" s="123"/>
      <c r="J1661" s="123"/>
      <c r="K1661" s="114"/>
      <c r="L1661" s="114"/>
      <c r="M1661" s="114"/>
      <c r="N1661" s="114"/>
      <c r="O1661" s="114"/>
    </row>
    <row r="1662" spans="1:15" ht="30" customHeight="1" x14ac:dyDescent="0.25">
      <c r="A1662" s="103">
        <f>A1658+1</f>
        <v>461</v>
      </c>
      <c r="B1662" s="110" t="s">
        <v>1830</v>
      </c>
      <c r="C1662" s="103">
        <v>3</v>
      </c>
      <c r="D1662" s="72" t="s">
        <v>2399</v>
      </c>
      <c r="E1662" s="58" t="s">
        <v>7</v>
      </c>
      <c r="F1662" s="67"/>
      <c r="G1662" s="74"/>
      <c r="H1662" s="64"/>
      <c r="I1662" s="103"/>
      <c r="J1662" s="103"/>
      <c r="K1662" s="114">
        <v>72952</v>
      </c>
      <c r="L1662" s="114">
        <v>54</v>
      </c>
      <c r="M1662" s="114">
        <f>K1662*L1662</f>
        <v>3939408</v>
      </c>
      <c r="N1662" s="122">
        <f>M1662*35%</f>
        <v>1378792.7999999998</v>
      </c>
      <c r="O1662" s="148">
        <f>N1662/M1662*100</f>
        <v>35</v>
      </c>
    </row>
    <row r="1663" spans="1:15" s="1" customFormat="1" ht="18.75" customHeight="1" x14ac:dyDescent="0.25">
      <c r="A1663" s="104"/>
      <c r="B1663" s="119"/>
      <c r="C1663" s="104"/>
      <c r="D1663" s="72" t="s">
        <v>1109</v>
      </c>
      <c r="E1663" s="58" t="s">
        <v>5</v>
      </c>
      <c r="F1663" s="67"/>
      <c r="G1663" s="58"/>
      <c r="H1663" s="64"/>
      <c r="I1663" s="104"/>
      <c r="J1663" s="104"/>
      <c r="K1663" s="114"/>
      <c r="L1663" s="114"/>
      <c r="M1663" s="114"/>
      <c r="N1663" s="127"/>
      <c r="O1663" s="148"/>
    </row>
    <row r="1664" spans="1:15" s="1" customFormat="1" ht="15" customHeight="1" x14ac:dyDescent="0.25">
      <c r="A1664" s="105"/>
      <c r="B1664" s="123"/>
      <c r="C1664" s="105"/>
      <c r="D1664" s="73" t="s">
        <v>1110</v>
      </c>
      <c r="E1664" s="51" t="s">
        <v>6</v>
      </c>
      <c r="F1664" s="54"/>
      <c r="G1664" s="51"/>
      <c r="H1664" s="65"/>
      <c r="I1664" s="104"/>
      <c r="J1664" s="104"/>
      <c r="K1664" s="114"/>
      <c r="L1664" s="114"/>
      <c r="M1664" s="114"/>
      <c r="N1664" s="128"/>
      <c r="O1664" s="148"/>
    </row>
    <row r="1665" spans="1:15" s="1" customFormat="1" ht="18.75" customHeight="1" x14ac:dyDescent="0.25">
      <c r="A1665" s="103">
        <f>A1662+1</f>
        <v>462</v>
      </c>
      <c r="B1665" s="106" t="s">
        <v>1831</v>
      </c>
      <c r="C1665" s="103">
        <v>2</v>
      </c>
      <c r="D1665" s="72" t="s">
        <v>2400</v>
      </c>
      <c r="E1665" s="58" t="s">
        <v>4</v>
      </c>
      <c r="F1665" s="67"/>
      <c r="G1665" s="74"/>
      <c r="H1665" s="70"/>
      <c r="I1665" s="109"/>
      <c r="J1665" s="109"/>
      <c r="K1665" s="103">
        <v>72952</v>
      </c>
      <c r="L1665" s="122">
        <v>42</v>
      </c>
      <c r="M1665" s="114">
        <f>K1665*L1665</f>
        <v>3063984</v>
      </c>
      <c r="N1665" s="114">
        <f>M1665*30%</f>
        <v>919195.2</v>
      </c>
      <c r="O1665" s="114">
        <f>N1665/M1665*100</f>
        <v>30</v>
      </c>
    </row>
    <row r="1666" spans="1:15" s="1" customFormat="1" ht="30" customHeight="1" x14ac:dyDescent="0.25">
      <c r="A1666" s="105"/>
      <c r="B1666" s="108"/>
      <c r="C1666" s="105"/>
      <c r="D1666" s="72" t="s">
        <v>1111</v>
      </c>
      <c r="E1666" s="58" t="s">
        <v>3</v>
      </c>
      <c r="F1666" s="67"/>
      <c r="G1666" s="58"/>
      <c r="H1666" s="70"/>
      <c r="I1666" s="109"/>
      <c r="J1666" s="109"/>
      <c r="K1666" s="105"/>
      <c r="L1666" s="127"/>
      <c r="M1666" s="122"/>
      <c r="N1666" s="122"/>
      <c r="O1666" s="122"/>
    </row>
    <row r="1667" spans="1:15" s="1" customFormat="1" ht="20.25" customHeight="1" x14ac:dyDescent="0.25">
      <c r="A1667" s="103">
        <f xml:space="preserve"> SUM(A1665+1)</f>
        <v>463</v>
      </c>
      <c r="B1667" s="106" t="s">
        <v>1832</v>
      </c>
      <c r="C1667" s="103">
        <v>4</v>
      </c>
      <c r="D1667" s="72" t="s">
        <v>2401</v>
      </c>
      <c r="E1667" s="58" t="s">
        <v>4</v>
      </c>
      <c r="F1667" s="67"/>
      <c r="G1667" s="74"/>
      <c r="H1667" s="70"/>
      <c r="I1667" s="109"/>
      <c r="J1667" s="110"/>
      <c r="K1667" s="114">
        <v>72952</v>
      </c>
      <c r="L1667" s="114">
        <v>72</v>
      </c>
      <c r="M1667" s="114">
        <f>K1667*L1667</f>
        <v>5252544</v>
      </c>
      <c r="N1667" s="114">
        <f>M1667*35%</f>
        <v>1838390.4</v>
      </c>
      <c r="O1667" s="114">
        <f>N1667/M1667*100</f>
        <v>35</v>
      </c>
    </row>
    <row r="1668" spans="1:15" s="1" customFormat="1" ht="22.5" customHeight="1" x14ac:dyDescent="0.25">
      <c r="A1668" s="104"/>
      <c r="B1668" s="107"/>
      <c r="C1668" s="104"/>
      <c r="D1668" s="72" t="s">
        <v>1112</v>
      </c>
      <c r="E1668" s="58" t="s">
        <v>3</v>
      </c>
      <c r="F1668" s="67"/>
      <c r="G1668" s="74"/>
      <c r="H1668" s="70"/>
      <c r="I1668" s="109"/>
      <c r="J1668" s="119"/>
      <c r="K1668" s="114"/>
      <c r="L1668" s="114"/>
      <c r="M1668" s="114"/>
      <c r="N1668" s="114"/>
      <c r="O1668" s="114"/>
    </row>
    <row r="1669" spans="1:15" s="1" customFormat="1" ht="33" customHeight="1" x14ac:dyDescent="0.25">
      <c r="A1669" s="104"/>
      <c r="B1669" s="107"/>
      <c r="C1669" s="104"/>
      <c r="D1669" s="72" t="s">
        <v>1113</v>
      </c>
      <c r="E1669" s="58" t="s">
        <v>6</v>
      </c>
      <c r="F1669" s="67"/>
      <c r="G1669" s="58"/>
      <c r="H1669" s="70"/>
      <c r="I1669" s="109"/>
      <c r="J1669" s="119"/>
      <c r="K1669" s="114"/>
      <c r="L1669" s="114"/>
      <c r="M1669" s="114"/>
      <c r="N1669" s="114"/>
      <c r="O1669" s="114"/>
    </row>
    <row r="1670" spans="1:15" s="1" customFormat="1" ht="20.25" customHeight="1" x14ac:dyDescent="0.25">
      <c r="A1670" s="105"/>
      <c r="B1670" s="108"/>
      <c r="C1670" s="105"/>
      <c r="D1670" s="73" t="s">
        <v>1114</v>
      </c>
      <c r="E1670" s="51" t="s">
        <v>5</v>
      </c>
      <c r="F1670" s="54"/>
      <c r="G1670" s="51"/>
      <c r="H1670" s="24"/>
      <c r="I1670" s="110"/>
      <c r="J1670" s="123"/>
      <c r="K1670" s="114"/>
      <c r="L1670" s="114"/>
      <c r="M1670" s="114"/>
      <c r="N1670" s="114"/>
      <c r="O1670" s="114"/>
    </row>
    <row r="1671" spans="1:15" s="1" customFormat="1" ht="13.5" customHeight="1" x14ac:dyDescent="0.25">
      <c r="A1671" s="103">
        <f>A1667+1</f>
        <v>464</v>
      </c>
      <c r="B1671" s="106" t="s">
        <v>1833</v>
      </c>
      <c r="C1671" s="143">
        <v>4</v>
      </c>
      <c r="D1671" s="72" t="s">
        <v>2402</v>
      </c>
      <c r="E1671" s="58" t="s">
        <v>3</v>
      </c>
      <c r="F1671" s="67"/>
      <c r="G1671" s="74"/>
      <c r="H1671" s="70"/>
      <c r="I1671" s="109"/>
      <c r="J1671" s="109"/>
      <c r="K1671" s="114">
        <v>72952</v>
      </c>
      <c r="L1671" s="114">
        <v>72</v>
      </c>
      <c r="M1671" s="114">
        <f>K1671*L1671</f>
        <v>5252544</v>
      </c>
      <c r="N1671" s="114">
        <f>M1671*35%</f>
        <v>1838390.4</v>
      </c>
      <c r="O1671" s="114">
        <f>N1671/M1671*100</f>
        <v>35</v>
      </c>
    </row>
    <row r="1672" spans="1:15" s="1" customFormat="1" ht="31.5" customHeight="1" x14ac:dyDescent="0.25">
      <c r="A1672" s="104"/>
      <c r="B1672" s="107"/>
      <c r="C1672" s="144"/>
      <c r="D1672" s="72" t="s">
        <v>1119</v>
      </c>
      <c r="E1672" s="58" t="s">
        <v>4</v>
      </c>
      <c r="F1672" s="67"/>
      <c r="G1672" s="74"/>
      <c r="H1672" s="70"/>
      <c r="I1672" s="109"/>
      <c r="J1672" s="109"/>
      <c r="K1672" s="114"/>
      <c r="L1672" s="114"/>
      <c r="M1672" s="114"/>
      <c r="N1672" s="114"/>
      <c r="O1672" s="114"/>
    </row>
    <row r="1673" spans="1:15" s="1" customFormat="1" ht="31.5" customHeight="1" x14ac:dyDescent="0.25">
      <c r="A1673" s="104"/>
      <c r="B1673" s="107"/>
      <c r="C1673" s="144"/>
      <c r="D1673" s="72" t="s">
        <v>1120</v>
      </c>
      <c r="E1673" s="58" t="s">
        <v>5</v>
      </c>
      <c r="F1673" s="67"/>
      <c r="G1673" s="58"/>
      <c r="H1673" s="70"/>
      <c r="I1673" s="109"/>
      <c r="J1673" s="109"/>
      <c r="K1673" s="114"/>
      <c r="L1673" s="114"/>
      <c r="M1673" s="114"/>
      <c r="N1673" s="114"/>
      <c r="O1673" s="114"/>
    </row>
    <row r="1674" spans="1:15" s="1" customFormat="1" ht="34.5" customHeight="1" x14ac:dyDescent="0.25">
      <c r="A1674" s="105"/>
      <c r="B1674" s="108"/>
      <c r="C1674" s="145"/>
      <c r="D1674" s="73" t="s">
        <v>1121</v>
      </c>
      <c r="E1674" s="51" t="s">
        <v>6</v>
      </c>
      <c r="F1674" s="54"/>
      <c r="G1674" s="51"/>
      <c r="H1674" s="24"/>
      <c r="I1674" s="110"/>
      <c r="J1674" s="110"/>
      <c r="K1674" s="114"/>
      <c r="L1674" s="114"/>
      <c r="M1674" s="114"/>
      <c r="N1674" s="114"/>
      <c r="O1674" s="114"/>
    </row>
    <row r="1675" spans="1:15" s="1" customFormat="1" ht="17.25" customHeight="1" x14ac:dyDescent="0.25">
      <c r="A1675" s="103">
        <f>A1671+1</f>
        <v>465</v>
      </c>
      <c r="B1675" s="106" t="s">
        <v>1834</v>
      </c>
      <c r="C1675" s="143">
        <v>3</v>
      </c>
      <c r="D1675" s="72" t="s">
        <v>2403</v>
      </c>
      <c r="E1675" s="58" t="s">
        <v>4</v>
      </c>
      <c r="F1675" s="67"/>
      <c r="G1675" s="74"/>
      <c r="H1675" s="70"/>
      <c r="I1675" s="110"/>
      <c r="J1675" s="110"/>
      <c r="K1675" s="114">
        <v>72952</v>
      </c>
      <c r="L1675" s="114">
        <v>54</v>
      </c>
      <c r="M1675" s="114">
        <f>K1675*L1675</f>
        <v>3939408</v>
      </c>
      <c r="N1675" s="122">
        <f>M1675*35%</f>
        <v>1378792.7999999998</v>
      </c>
      <c r="O1675" s="148">
        <f>N1675/M1675*100</f>
        <v>35</v>
      </c>
    </row>
    <row r="1676" spans="1:15" s="1" customFormat="1" ht="19.5" customHeight="1" x14ac:dyDescent="0.25">
      <c r="A1676" s="104"/>
      <c r="B1676" s="107"/>
      <c r="C1676" s="144"/>
      <c r="D1676" s="72" t="s">
        <v>1129</v>
      </c>
      <c r="E1676" s="58" t="s">
        <v>3</v>
      </c>
      <c r="F1676" s="67"/>
      <c r="G1676" s="74"/>
      <c r="H1676" s="70"/>
      <c r="I1676" s="119"/>
      <c r="J1676" s="119"/>
      <c r="K1676" s="114"/>
      <c r="L1676" s="114"/>
      <c r="M1676" s="114"/>
      <c r="N1676" s="127"/>
      <c r="O1676" s="148"/>
    </row>
    <row r="1677" spans="1:15" s="1" customFormat="1" ht="20.25" customHeight="1" x14ac:dyDescent="0.25">
      <c r="A1677" s="105"/>
      <c r="B1677" s="108"/>
      <c r="C1677" s="145"/>
      <c r="D1677" s="73" t="s">
        <v>1130</v>
      </c>
      <c r="E1677" s="51" t="s">
        <v>5</v>
      </c>
      <c r="F1677" s="54"/>
      <c r="G1677" s="51"/>
      <c r="H1677" s="24"/>
      <c r="I1677" s="123"/>
      <c r="J1677" s="123"/>
      <c r="K1677" s="114"/>
      <c r="L1677" s="114"/>
      <c r="M1677" s="114"/>
      <c r="N1677" s="128"/>
      <c r="O1677" s="148"/>
    </row>
    <row r="1678" spans="1:15" s="1" customFormat="1" ht="29.1" customHeight="1" x14ac:dyDescent="0.25">
      <c r="A1678" s="103">
        <f xml:space="preserve"> SUM(A1675+1)</f>
        <v>466</v>
      </c>
      <c r="B1678" s="106" t="s">
        <v>1835</v>
      </c>
      <c r="C1678" s="103">
        <v>4</v>
      </c>
      <c r="D1678" s="72" t="s">
        <v>2404</v>
      </c>
      <c r="E1678" s="58" t="s">
        <v>4</v>
      </c>
      <c r="F1678" s="67"/>
      <c r="G1678" s="74"/>
      <c r="H1678" s="70"/>
      <c r="I1678" s="110"/>
      <c r="J1678" s="110"/>
      <c r="K1678" s="114">
        <v>72952</v>
      </c>
      <c r="L1678" s="114">
        <v>72</v>
      </c>
      <c r="M1678" s="114">
        <f>K1678*L1678</f>
        <v>5252544</v>
      </c>
      <c r="N1678" s="122">
        <f>M1678*35%</f>
        <v>1838390.4</v>
      </c>
      <c r="O1678" s="148">
        <f>N1678/M1678*100</f>
        <v>35</v>
      </c>
    </row>
    <row r="1679" spans="1:15" s="1" customFormat="1" ht="18.75" customHeight="1" x14ac:dyDescent="0.25">
      <c r="A1679" s="104"/>
      <c r="B1679" s="107"/>
      <c r="C1679" s="104"/>
      <c r="D1679" s="72" t="s">
        <v>1138</v>
      </c>
      <c r="E1679" s="58" t="s">
        <v>3</v>
      </c>
      <c r="F1679" s="67"/>
      <c r="G1679" s="74"/>
      <c r="H1679" s="70"/>
      <c r="I1679" s="119"/>
      <c r="J1679" s="119"/>
      <c r="K1679" s="114"/>
      <c r="L1679" s="114"/>
      <c r="M1679" s="114"/>
      <c r="N1679" s="127"/>
      <c r="O1679" s="148"/>
    </row>
    <row r="1680" spans="1:15" s="1" customFormat="1" ht="33.75" customHeight="1" x14ac:dyDescent="0.25">
      <c r="A1680" s="104"/>
      <c r="B1680" s="107"/>
      <c r="C1680" s="104"/>
      <c r="D1680" s="72" t="s">
        <v>1139</v>
      </c>
      <c r="E1680" s="58" t="s">
        <v>6</v>
      </c>
      <c r="F1680" s="67"/>
      <c r="G1680" s="58"/>
      <c r="H1680" s="70"/>
      <c r="I1680" s="119"/>
      <c r="J1680" s="119"/>
      <c r="K1680" s="114"/>
      <c r="L1680" s="114"/>
      <c r="M1680" s="114"/>
      <c r="N1680" s="127"/>
      <c r="O1680" s="148"/>
    </row>
    <row r="1681" spans="1:15" s="1" customFormat="1" ht="30.75" customHeight="1" x14ac:dyDescent="0.25">
      <c r="A1681" s="105"/>
      <c r="B1681" s="108"/>
      <c r="C1681" s="105"/>
      <c r="D1681" s="72" t="s">
        <v>1322</v>
      </c>
      <c r="E1681" s="58" t="s">
        <v>5</v>
      </c>
      <c r="F1681" s="67"/>
      <c r="G1681" s="58"/>
      <c r="H1681" s="70"/>
      <c r="I1681" s="123"/>
      <c r="J1681" s="123"/>
      <c r="K1681" s="114"/>
      <c r="L1681" s="114"/>
      <c r="M1681" s="114"/>
      <c r="N1681" s="128"/>
      <c r="O1681" s="148"/>
    </row>
    <row r="1682" spans="1:15" s="1" customFormat="1" ht="30.75" customHeight="1" x14ac:dyDescent="0.25">
      <c r="A1682" s="103">
        <f>A1678+1</f>
        <v>467</v>
      </c>
      <c r="B1682" s="106" t="s">
        <v>1836</v>
      </c>
      <c r="C1682" s="103">
        <v>4</v>
      </c>
      <c r="D1682" s="72" t="s">
        <v>2405</v>
      </c>
      <c r="E1682" s="58" t="s">
        <v>3</v>
      </c>
      <c r="F1682" s="67"/>
      <c r="G1682" s="74"/>
      <c r="H1682" s="70"/>
      <c r="I1682" s="110"/>
      <c r="J1682" s="110"/>
      <c r="K1682" s="148">
        <v>72952</v>
      </c>
      <c r="L1682" s="114">
        <v>72</v>
      </c>
      <c r="M1682" s="114">
        <f>K1682*L1682</f>
        <v>5252544</v>
      </c>
      <c r="N1682" s="122">
        <f>M1682*35%</f>
        <v>1838390.4</v>
      </c>
      <c r="O1682" s="148">
        <f>N1682/M1682*100</f>
        <v>35</v>
      </c>
    </row>
    <row r="1683" spans="1:15" s="1" customFormat="1" ht="31.5" customHeight="1" x14ac:dyDescent="0.25">
      <c r="A1683" s="104"/>
      <c r="B1683" s="107"/>
      <c r="C1683" s="104"/>
      <c r="D1683" s="72" t="s">
        <v>1140</v>
      </c>
      <c r="E1683" s="58" t="s">
        <v>4</v>
      </c>
      <c r="F1683" s="67"/>
      <c r="G1683" s="74"/>
      <c r="H1683" s="70"/>
      <c r="I1683" s="119"/>
      <c r="J1683" s="119"/>
      <c r="K1683" s="148"/>
      <c r="L1683" s="114"/>
      <c r="M1683" s="114"/>
      <c r="N1683" s="127"/>
      <c r="O1683" s="148"/>
    </row>
    <row r="1684" spans="1:15" s="1" customFormat="1" ht="30" customHeight="1" x14ac:dyDescent="0.25">
      <c r="A1684" s="104"/>
      <c r="B1684" s="107"/>
      <c r="C1684" s="104"/>
      <c r="D1684" s="73" t="s">
        <v>1141</v>
      </c>
      <c r="E1684" s="51" t="s">
        <v>5</v>
      </c>
      <c r="F1684" s="54"/>
      <c r="G1684" s="51"/>
      <c r="H1684" s="24"/>
      <c r="I1684" s="119"/>
      <c r="J1684" s="119"/>
      <c r="K1684" s="148"/>
      <c r="L1684" s="114"/>
      <c r="M1684" s="114"/>
      <c r="N1684" s="127"/>
      <c r="O1684" s="148"/>
    </row>
    <row r="1685" spans="1:15" s="1" customFormat="1" ht="32.25" customHeight="1" x14ac:dyDescent="0.25">
      <c r="A1685" s="105"/>
      <c r="B1685" s="108"/>
      <c r="C1685" s="105"/>
      <c r="D1685" s="73" t="s">
        <v>1198</v>
      </c>
      <c r="E1685" s="51" t="s">
        <v>6</v>
      </c>
      <c r="F1685" s="54"/>
      <c r="G1685" s="51"/>
      <c r="H1685" s="24"/>
      <c r="I1685" s="119"/>
      <c r="J1685" s="119"/>
      <c r="K1685" s="148"/>
      <c r="L1685" s="114"/>
      <c r="M1685" s="114"/>
      <c r="N1685" s="128"/>
      <c r="O1685" s="148"/>
    </row>
    <row r="1686" spans="1:15" s="1" customFormat="1" ht="17.25" customHeight="1" x14ac:dyDescent="0.25">
      <c r="A1686" s="103">
        <f xml:space="preserve"> SUM(A1682+1)</f>
        <v>468</v>
      </c>
      <c r="B1686" s="106" t="s">
        <v>1837</v>
      </c>
      <c r="C1686" s="103">
        <v>4</v>
      </c>
      <c r="D1686" s="72" t="s">
        <v>2406</v>
      </c>
      <c r="E1686" s="58" t="s">
        <v>3</v>
      </c>
      <c r="F1686" s="67"/>
      <c r="G1686" s="74"/>
      <c r="H1686" s="70"/>
      <c r="I1686" s="110"/>
      <c r="J1686" s="110"/>
      <c r="K1686" s="114">
        <v>72952</v>
      </c>
      <c r="L1686" s="114">
        <v>72</v>
      </c>
      <c r="M1686" s="114">
        <f>K1686*L1686</f>
        <v>5252544</v>
      </c>
      <c r="N1686" s="114">
        <f>M1686*35%</f>
        <v>1838390.4</v>
      </c>
      <c r="O1686" s="114">
        <f>N1686/M1686*100</f>
        <v>35</v>
      </c>
    </row>
    <row r="1687" spans="1:15" s="1" customFormat="1" ht="18.75" customHeight="1" x14ac:dyDescent="0.25">
      <c r="A1687" s="104"/>
      <c r="B1687" s="107"/>
      <c r="C1687" s="104"/>
      <c r="D1687" s="72" t="s">
        <v>1143</v>
      </c>
      <c r="E1687" s="58" t="s">
        <v>4</v>
      </c>
      <c r="F1687" s="67"/>
      <c r="G1687" s="74"/>
      <c r="H1687" s="70"/>
      <c r="I1687" s="119"/>
      <c r="J1687" s="119"/>
      <c r="K1687" s="114"/>
      <c r="L1687" s="114"/>
      <c r="M1687" s="114"/>
      <c r="N1687" s="114"/>
      <c r="O1687" s="114"/>
    </row>
    <row r="1688" spans="1:15" s="1" customFormat="1" ht="23.25" customHeight="1" x14ac:dyDescent="0.25">
      <c r="A1688" s="104"/>
      <c r="B1688" s="107"/>
      <c r="C1688" s="104"/>
      <c r="D1688" s="72" t="s">
        <v>1144</v>
      </c>
      <c r="E1688" s="58" t="s">
        <v>6</v>
      </c>
      <c r="F1688" s="67"/>
      <c r="G1688" s="58"/>
      <c r="H1688" s="70"/>
      <c r="I1688" s="119"/>
      <c r="J1688" s="119"/>
      <c r="K1688" s="114"/>
      <c r="L1688" s="114"/>
      <c r="M1688" s="114"/>
      <c r="N1688" s="114"/>
      <c r="O1688" s="114"/>
    </row>
    <row r="1689" spans="1:15" s="1" customFormat="1" ht="13.5" customHeight="1" x14ac:dyDescent="0.25">
      <c r="A1689" s="105"/>
      <c r="B1689" s="108"/>
      <c r="C1689" s="105"/>
      <c r="D1689" s="72" t="s">
        <v>1145</v>
      </c>
      <c r="E1689" s="58" t="s">
        <v>5</v>
      </c>
      <c r="F1689" s="67"/>
      <c r="G1689" s="58"/>
      <c r="H1689" s="70"/>
      <c r="I1689" s="123"/>
      <c r="J1689" s="123"/>
      <c r="K1689" s="114"/>
      <c r="L1689" s="114"/>
      <c r="M1689" s="114"/>
      <c r="N1689" s="114"/>
      <c r="O1689" s="114"/>
    </row>
    <row r="1690" spans="1:15" s="1" customFormat="1" ht="29.25" customHeight="1" x14ac:dyDescent="0.25">
      <c r="A1690" s="103">
        <f>A1686+1</f>
        <v>469</v>
      </c>
      <c r="B1690" s="106" t="s">
        <v>1838</v>
      </c>
      <c r="C1690" s="103">
        <v>3</v>
      </c>
      <c r="D1690" s="72" t="s">
        <v>2407</v>
      </c>
      <c r="E1690" s="58" t="s">
        <v>7</v>
      </c>
      <c r="F1690" s="67"/>
      <c r="G1690" s="74"/>
      <c r="H1690" s="70"/>
      <c r="I1690" s="110"/>
      <c r="J1690" s="110"/>
      <c r="K1690" s="114">
        <v>72952</v>
      </c>
      <c r="L1690" s="114">
        <v>54</v>
      </c>
      <c r="M1690" s="114">
        <f>K1690*L1690</f>
        <v>3939408</v>
      </c>
      <c r="N1690" s="122">
        <f>M1690*35%</f>
        <v>1378792.7999999998</v>
      </c>
      <c r="O1690" s="148">
        <f>N1690/M1690*100</f>
        <v>35</v>
      </c>
    </row>
    <row r="1691" spans="1:15" s="1" customFormat="1" ht="29.1" customHeight="1" x14ac:dyDescent="0.25">
      <c r="A1691" s="104"/>
      <c r="B1691" s="107"/>
      <c r="C1691" s="104"/>
      <c r="D1691" s="72" t="s">
        <v>1146</v>
      </c>
      <c r="E1691" s="58" t="s">
        <v>6</v>
      </c>
      <c r="F1691" s="67"/>
      <c r="G1691" s="58"/>
      <c r="H1691" s="70"/>
      <c r="I1691" s="119"/>
      <c r="J1691" s="119"/>
      <c r="K1691" s="114"/>
      <c r="L1691" s="114"/>
      <c r="M1691" s="114"/>
      <c r="N1691" s="127"/>
      <c r="O1691" s="148"/>
    </row>
    <row r="1692" spans="1:15" s="1" customFormat="1" ht="29.1" customHeight="1" x14ac:dyDescent="0.25">
      <c r="A1692" s="105"/>
      <c r="B1692" s="107"/>
      <c r="C1692" s="105"/>
      <c r="D1692" s="72" t="s">
        <v>1147</v>
      </c>
      <c r="E1692" s="58" t="s">
        <v>6</v>
      </c>
      <c r="F1692" s="67"/>
      <c r="G1692" s="58"/>
      <c r="H1692" s="70"/>
      <c r="I1692" s="123"/>
      <c r="J1692" s="123"/>
      <c r="K1692" s="114"/>
      <c r="L1692" s="114"/>
      <c r="M1692" s="114"/>
      <c r="N1692" s="128"/>
      <c r="O1692" s="148"/>
    </row>
    <row r="1693" spans="1:15" s="1" customFormat="1" ht="19.5" customHeight="1" x14ac:dyDescent="0.25">
      <c r="A1693" s="103">
        <f xml:space="preserve"> SUM(A1690+1)</f>
        <v>470</v>
      </c>
      <c r="B1693" s="106" t="s">
        <v>1839</v>
      </c>
      <c r="C1693" s="103">
        <v>3</v>
      </c>
      <c r="D1693" s="72" t="s">
        <v>2408</v>
      </c>
      <c r="E1693" s="58" t="s">
        <v>4</v>
      </c>
      <c r="F1693" s="67"/>
      <c r="G1693" s="74"/>
      <c r="H1693" s="70"/>
      <c r="I1693" s="110"/>
      <c r="J1693" s="110"/>
      <c r="K1693" s="114">
        <v>72952</v>
      </c>
      <c r="L1693" s="114">
        <v>54</v>
      </c>
      <c r="M1693" s="114">
        <f>K1693*L1693</f>
        <v>3939408</v>
      </c>
      <c r="N1693" s="122">
        <f>M1693*35%</f>
        <v>1378792.7999999998</v>
      </c>
      <c r="O1693" s="148">
        <f>N1693/M1693*100</f>
        <v>35</v>
      </c>
    </row>
    <row r="1694" spans="1:15" s="1" customFormat="1" ht="28.9" customHeight="1" x14ac:dyDescent="0.25">
      <c r="A1694" s="104"/>
      <c r="B1694" s="107"/>
      <c r="C1694" s="104"/>
      <c r="D1694" s="72" t="s">
        <v>1148</v>
      </c>
      <c r="E1694" s="58" t="s">
        <v>3</v>
      </c>
      <c r="F1694" s="67"/>
      <c r="G1694" s="74"/>
      <c r="H1694" s="70"/>
      <c r="I1694" s="119"/>
      <c r="J1694" s="119"/>
      <c r="K1694" s="114"/>
      <c r="L1694" s="114"/>
      <c r="M1694" s="114"/>
      <c r="N1694" s="127"/>
      <c r="O1694" s="148"/>
    </row>
    <row r="1695" spans="1:15" s="1" customFormat="1" ht="15.75" customHeight="1" x14ac:dyDescent="0.25">
      <c r="A1695" s="105"/>
      <c r="B1695" s="108"/>
      <c r="C1695" s="105"/>
      <c r="D1695" s="73" t="s">
        <v>1149</v>
      </c>
      <c r="E1695" s="51" t="s">
        <v>5</v>
      </c>
      <c r="F1695" s="54"/>
      <c r="G1695" s="51"/>
      <c r="H1695" s="24"/>
      <c r="I1695" s="119"/>
      <c r="J1695" s="119"/>
      <c r="K1695" s="114"/>
      <c r="L1695" s="114"/>
      <c r="M1695" s="114"/>
      <c r="N1695" s="128"/>
      <c r="O1695" s="148"/>
    </row>
    <row r="1696" spans="1:15" s="1" customFormat="1" ht="13.9" customHeight="1" x14ac:dyDescent="0.25">
      <c r="A1696" s="103">
        <f>A1693+1</f>
        <v>471</v>
      </c>
      <c r="B1696" s="106" t="s">
        <v>1840</v>
      </c>
      <c r="C1696" s="103">
        <v>3</v>
      </c>
      <c r="D1696" s="134" t="s">
        <v>2409</v>
      </c>
      <c r="E1696" s="109" t="s">
        <v>3</v>
      </c>
      <c r="F1696" s="136"/>
      <c r="G1696" s="140"/>
      <c r="H1696" s="141"/>
      <c r="I1696" s="110"/>
      <c r="J1696" s="110"/>
      <c r="K1696" s="122">
        <v>72952</v>
      </c>
      <c r="L1696" s="122">
        <v>54</v>
      </c>
      <c r="M1696" s="122">
        <f t="shared" ref="M1696" si="45">K1696*L1696</f>
        <v>3939408</v>
      </c>
      <c r="N1696" s="122">
        <f>M1696*35%</f>
        <v>1378792.7999999998</v>
      </c>
      <c r="O1696" s="122">
        <v>35</v>
      </c>
    </row>
    <row r="1697" spans="1:15" s="1" customFormat="1" ht="15.6" customHeight="1" x14ac:dyDescent="0.25">
      <c r="A1697" s="104"/>
      <c r="B1697" s="107"/>
      <c r="C1697" s="104"/>
      <c r="D1697" s="134"/>
      <c r="E1697" s="109"/>
      <c r="F1697" s="136"/>
      <c r="G1697" s="140"/>
      <c r="H1697" s="141"/>
      <c r="I1697" s="119"/>
      <c r="J1697" s="119"/>
      <c r="K1697" s="127"/>
      <c r="L1697" s="127"/>
      <c r="M1697" s="127"/>
      <c r="N1697" s="127"/>
      <c r="O1697" s="127"/>
    </row>
    <row r="1698" spans="1:15" s="1" customFormat="1" ht="16.5" customHeight="1" x14ac:dyDescent="0.25">
      <c r="A1698" s="104"/>
      <c r="B1698" s="107"/>
      <c r="C1698" s="104"/>
      <c r="D1698" s="134" t="s">
        <v>1150</v>
      </c>
      <c r="E1698" s="109" t="s">
        <v>4</v>
      </c>
      <c r="F1698" s="136"/>
      <c r="G1698" s="140"/>
      <c r="H1698" s="141"/>
      <c r="I1698" s="119"/>
      <c r="J1698" s="119"/>
      <c r="K1698" s="127"/>
      <c r="L1698" s="127"/>
      <c r="M1698" s="127"/>
      <c r="N1698" s="127"/>
      <c r="O1698" s="127"/>
    </row>
    <row r="1699" spans="1:15" s="1" customFormat="1" ht="0.75" customHeight="1" x14ac:dyDescent="0.25">
      <c r="A1699" s="104"/>
      <c r="B1699" s="107"/>
      <c r="C1699" s="104"/>
      <c r="D1699" s="135"/>
      <c r="E1699" s="110"/>
      <c r="F1699" s="137"/>
      <c r="G1699" s="151"/>
      <c r="H1699" s="138"/>
      <c r="I1699" s="119"/>
      <c r="J1699" s="119"/>
      <c r="K1699" s="127"/>
      <c r="L1699" s="127"/>
      <c r="M1699" s="127"/>
      <c r="N1699" s="127"/>
      <c r="O1699" s="127"/>
    </row>
    <row r="1700" spans="1:15" s="1" customFormat="1" ht="18.75" customHeight="1" x14ac:dyDescent="0.25">
      <c r="A1700" s="105"/>
      <c r="B1700" s="108"/>
      <c r="C1700" s="105"/>
      <c r="D1700" s="73" t="s">
        <v>1237</v>
      </c>
      <c r="E1700" s="51" t="s">
        <v>6</v>
      </c>
      <c r="F1700" s="54"/>
      <c r="G1700" s="68"/>
      <c r="H1700" s="24"/>
      <c r="I1700" s="123"/>
      <c r="J1700" s="123"/>
      <c r="K1700" s="128"/>
      <c r="L1700" s="128"/>
      <c r="M1700" s="128"/>
      <c r="N1700" s="128"/>
      <c r="O1700" s="128"/>
    </row>
    <row r="1701" spans="1:15" s="1" customFormat="1" ht="19.5" customHeight="1" x14ac:dyDescent="0.25">
      <c r="A1701" s="103">
        <f>A1696+1</f>
        <v>472</v>
      </c>
      <c r="B1701" s="106" t="s">
        <v>1841</v>
      </c>
      <c r="C1701" s="103">
        <v>4</v>
      </c>
      <c r="D1701" s="72" t="s">
        <v>2410</v>
      </c>
      <c r="E1701" s="58" t="s">
        <v>3</v>
      </c>
      <c r="F1701" s="67"/>
      <c r="G1701" s="74"/>
      <c r="H1701" s="70"/>
      <c r="I1701" s="109"/>
      <c r="J1701" s="109"/>
      <c r="K1701" s="114">
        <v>72952</v>
      </c>
      <c r="L1701" s="114">
        <v>72</v>
      </c>
      <c r="M1701" s="114">
        <f>K1701*L1701</f>
        <v>5252544</v>
      </c>
      <c r="N1701" s="114">
        <f>M1701*35%</f>
        <v>1838390.4</v>
      </c>
      <c r="O1701" s="114">
        <f>N1701/M1701*100</f>
        <v>35</v>
      </c>
    </row>
    <row r="1702" spans="1:15" s="1" customFormat="1" ht="20.25" customHeight="1" x14ac:dyDescent="0.25">
      <c r="A1702" s="104"/>
      <c r="B1702" s="107"/>
      <c r="C1702" s="104"/>
      <c r="D1702" s="72" t="s">
        <v>1153</v>
      </c>
      <c r="E1702" s="58" t="s">
        <v>4</v>
      </c>
      <c r="F1702" s="67"/>
      <c r="G1702" s="74"/>
      <c r="H1702" s="70"/>
      <c r="I1702" s="109"/>
      <c r="J1702" s="109"/>
      <c r="K1702" s="114"/>
      <c r="L1702" s="114"/>
      <c r="M1702" s="114"/>
      <c r="N1702" s="114"/>
      <c r="O1702" s="114"/>
    </row>
    <row r="1703" spans="1:15" s="1" customFormat="1" ht="17.25" customHeight="1" x14ac:dyDescent="0.25">
      <c r="A1703" s="104"/>
      <c r="B1703" s="107"/>
      <c r="C1703" s="104"/>
      <c r="D1703" s="72" t="s">
        <v>1154</v>
      </c>
      <c r="E1703" s="58" t="s">
        <v>5</v>
      </c>
      <c r="F1703" s="67"/>
      <c r="G1703" s="58"/>
      <c r="H1703" s="70"/>
      <c r="I1703" s="109"/>
      <c r="J1703" s="109"/>
      <c r="K1703" s="114"/>
      <c r="L1703" s="114"/>
      <c r="M1703" s="114"/>
      <c r="N1703" s="114"/>
      <c r="O1703" s="114"/>
    </row>
    <row r="1704" spans="1:15" s="1" customFormat="1" ht="17.25" customHeight="1" x14ac:dyDescent="0.25">
      <c r="A1704" s="105"/>
      <c r="B1704" s="108"/>
      <c r="C1704" s="105"/>
      <c r="D1704" s="72" t="s">
        <v>1155</v>
      </c>
      <c r="E1704" s="58" t="s">
        <v>5</v>
      </c>
      <c r="F1704" s="67"/>
      <c r="G1704" s="58"/>
      <c r="H1704" s="70"/>
      <c r="I1704" s="109"/>
      <c r="J1704" s="109"/>
      <c r="K1704" s="122"/>
      <c r="L1704" s="114"/>
      <c r="M1704" s="114"/>
      <c r="N1704" s="114"/>
      <c r="O1704" s="114"/>
    </row>
    <row r="1705" spans="1:15" s="1" customFormat="1" ht="16.5" customHeight="1" x14ac:dyDescent="0.25">
      <c r="A1705" s="103">
        <f>A1701+1</f>
        <v>473</v>
      </c>
      <c r="B1705" s="106" t="s">
        <v>1842</v>
      </c>
      <c r="C1705" s="103">
        <v>3</v>
      </c>
      <c r="D1705" s="72" t="s">
        <v>2411</v>
      </c>
      <c r="E1705" s="58" t="s">
        <v>3</v>
      </c>
      <c r="F1705" s="67"/>
      <c r="G1705" s="74"/>
      <c r="H1705" s="70"/>
      <c r="I1705" s="109"/>
      <c r="J1705" s="109"/>
      <c r="K1705" s="114">
        <v>72952</v>
      </c>
      <c r="L1705" s="114">
        <v>54</v>
      </c>
      <c r="M1705" s="114">
        <f>K1705*L1705</f>
        <v>3939408</v>
      </c>
      <c r="N1705" s="122">
        <f>M1696*35%</f>
        <v>1378792.7999999998</v>
      </c>
      <c r="O1705" s="148">
        <f>N1705/M1705*100</f>
        <v>35</v>
      </c>
    </row>
    <row r="1706" spans="1:15" s="1" customFormat="1" ht="17.25" customHeight="1" x14ac:dyDescent="0.25">
      <c r="A1706" s="104"/>
      <c r="B1706" s="107"/>
      <c r="C1706" s="104"/>
      <c r="D1706" s="72" t="s">
        <v>1156</v>
      </c>
      <c r="E1706" s="58" t="s">
        <v>4</v>
      </c>
      <c r="F1706" s="67"/>
      <c r="G1706" s="74"/>
      <c r="H1706" s="70"/>
      <c r="I1706" s="109"/>
      <c r="J1706" s="109"/>
      <c r="K1706" s="114"/>
      <c r="L1706" s="114"/>
      <c r="M1706" s="114"/>
      <c r="N1706" s="127"/>
      <c r="O1706" s="148"/>
    </row>
    <row r="1707" spans="1:15" s="1" customFormat="1" ht="15.75" customHeight="1" x14ac:dyDescent="0.25">
      <c r="A1707" s="105"/>
      <c r="B1707" s="107"/>
      <c r="C1707" s="105"/>
      <c r="D1707" s="72" t="s">
        <v>1157</v>
      </c>
      <c r="E1707" s="58" t="s">
        <v>6</v>
      </c>
      <c r="F1707" s="67"/>
      <c r="G1707" s="58"/>
      <c r="H1707" s="70"/>
      <c r="I1707" s="109"/>
      <c r="J1707" s="109"/>
      <c r="K1707" s="114"/>
      <c r="L1707" s="114"/>
      <c r="M1707" s="114"/>
      <c r="N1707" s="128"/>
      <c r="O1707" s="148"/>
    </row>
    <row r="1708" spans="1:15" s="46" customFormat="1" ht="29.1" customHeight="1" x14ac:dyDescent="0.25">
      <c r="A1708" s="103">
        <f xml:space="preserve"> SUM(A1705+1)</f>
        <v>474</v>
      </c>
      <c r="B1708" s="106" t="s">
        <v>1843</v>
      </c>
      <c r="C1708" s="103">
        <v>4</v>
      </c>
      <c r="D1708" s="72" t="s">
        <v>2412</v>
      </c>
      <c r="E1708" s="58" t="s">
        <v>3</v>
      </c>
      <c r="F1708" s="67"/>
      <c r="G1708" s="74"/>
      <c r="H1708" s="70"/>
      <c r="I1708" s="110"/>
      <c r="J1708" s="110"/>
      <c r="K1708" s="111">
        <v>72952</v>
      </c>
      <c r="L1708" s="114">
        <v>72</v>
      </c>
      <c r="M1708" s="114">
        <f>K1708*L1708</f>
        <v>5252544</v>
      </c>
      <c r="N1708" s="114">
        <f>M1708*35%</f>
        <v>1838390.4</v>
      </c>
      <c r="O1708" s="114">
        <f>N1708/M1708*100</f>
        <v>35</v>
      </c>
    </row>
    <row r="1709" spans="1:15" s="46" customFormat="1" ht="14.25" customHeight="1" x14ac:dyDescent="0.25">
      <c r="A1709" s="104"/>
      <c r="B1709" s="107"/>
      <c r="C1709" s="104"/>
      <c r="D1709" s="72" t="s">
        <v>1174</v>
      </c>
      <c r="E1709" s="58" t="s">
        <v>4</v>
      </c>
      <c r="F1709" s="67"/>
      <c r="G1709" s="74"/>
      <c r="H1709" s="70"/>
      <c r="I1709" s="119"/>
      <c r="J1709" s="119"/>
      <c r="K1709" s="112"/>
      <c r="L1709" s="114"/>
      <c r="M1709" s="114"/>
      <c r="N1709" s="114"/>
      <c r="O1709" s="114"/>
    </row>
    <row r="1710" spans="1:15" s="46" customFormat="1" ht="30.75" customHeight="1" x14ac:dyDescent="0.25">
      <c r="A1710" s="104"/>
      <c r="B1710" s="107"/>
      <c r="C1710" s="104"/>
      <c r="D1710" s="72" t="s">
        <v>1175</v>
      </c>
      <c r="E1710" s="58" t="s">
        <v>5</v>
      </c>
      <c r="F1710" s="67"/>
      <c r="G1710" s="58"/>
      <c r="H1710" s="70"/>
      <c r="I1710" s="119"/>
      <c r="J1710" s="119"/>
      <c r="K1710" s="112"/>
      <c r="L1710" s="114"/>
      <c r="M1710" s="114"/>
      <c r="N1710" s="114"/>
      <c r="O1710" s="114"/>
    </row>
    <row r="1711" spans="1:15" s="46" customFormat="1" ht="30" x14ac:dyDescent="0.25">
      <c r="A1711" s="105"/>
      <c r="B1711" s="108"/>
      <c r="C1711" s="105"/>
      <c r="D1711" s="72" t="s">
        <v>1176</v>
      </c>
      <c r="E1711" s="58" t="s">
        <v>5</v>
      </c>
      <c r="F1711" s="67"/>
      <c r="G1711" s="58"/>
      <c r="H1711" s="70"/>
      <c r="I1711" s="123"/>
      <c r="J1711" s="123"/>
      <c r="K1711" s="113"/>
      <c r="L1711" s="114"/>
      <c r="M1711" s="114"/>
      <c r="N1711" s="114"/>
      <c r="O1711" s="114"/>
    </row>
    <row r="1712" spans="1:15" s="46" customFormat="1" ht="16.5" customHeight="1" x14ac:dyDescent="0.25">
      <c r="A1712" s="103">
        <f xml:space="preserve">  SUM(A1708+1)</f>
        <v>475</v>
      </c>
      <c r="B1712" s="106" t="s">
        <v>1844</v>
      </c>
      <c r="C1712" s="103">
        <v>4</v>
      </c>
      <c r="D1712" s="83" t="s">
        <v>2413</v>
      </c>
      <c r="E1712" s="95" t="s">
        <v>3</v>
      </c>
      <c r="F1712" s="96"/>
      <c r="G1712" s="97"/>
      <c r="H1712" s="98"/>
      <c r="I1712" s="146"/>
      <c r="J1712" s="146"/>
      <c r="K1712" s="111">
        <v>72952</v>
      </c>
      <c r="L1712" s="114">
        <v>72</v>
      </c>
      <c r="M1712" s="114">
        <f>K1712*L1712</f>
        <v>5252544</v>
      </c>
      <c r="N1712" s="114">
        <f>M1712*35%</f>
        <v>1838390.4</v>
      </c>
      <c r="O1712" s="114">
        <f>N1712/M1712*100</f>
        <v>35</v>
      </c>
    </row>
    <row r="1713" spans="1:15" s="46" customFormat="1" ht="16.5" customHeight="1" x14ac:dyDescent="0.25">
      <c r="A1713" s="104"/>
      <c r="B1713" s="107"/>
      <c r="C1713" s="104"/>
      <c r="D1713" s="83" t="s">
        <v>1177</v>
      </c>
      <c r="E1713" s="95" t="s">
        <v>4</v>
      </c>
      <c r="F1713" s="96"/>
      <c r="G1713" s="97"/>
      <c r="H1713" s="98"/>
      <c r="I1713" s="146"/>
      <c r="J1713" s="146"/>
      <c r="K1713" s="112"/>
      <c r="L1713" s="114"/>
      <c r="M1713" s="114"/>
      <c r="N1713" s="114"/>
      <c r="O1713" s="114"/>
    </row>
    <row r="1714" spans="1:15" s="46" customFormat="1" ht="15" customHeight="1" x14ac:dyDescent="0.25">
      <c r="A1714" s="104"/>
      <c r="B1714" s="107"/>
      <c r="C1714" s="104"/>
      <c r="D1714" s="83" t="s">
        <v>1178</v>
      </c>
      <c r="E1714" s="95" t="s">
        <v>5</v>
      </c>
      <c r="F1714" s="96"/>
      <c r="G1714" s="95"/>
      <c r="H1714" s="98"/>
      <c r="I1714" s="146"/>
      <c r="J1714" s="146"/>
      <c r="K1714" s="112"/>
      <c r="L1714" s="114"/>
      <c r="M1714" s="114"/>
      <c r="N1714" s="114"/>
      <c r="O1714" s="114"/>
    </row>
    <row r="1715" spans="1:15" s="46" customFormat="1" ht="18" customHeight="1" x14ac:dyDescent="0.25">
      <c r="A1715" s="105"/>
      <c r="B1715" s="108"/>
      <c r="C1715" s="105"/>
      <c r="D1715" s="84" t="s">
        <v>1179</v>
      </c>
      <c r="E1715" s="99" t="s">
        <v>6</v>
      </c>
      <c r="F1715" s="100"/>
      <c r="G1715" s="99"/>
      <c r="H1715" s="101"/>
      <c r="I1715" s="111"/>
      <c r="J1715" s="111"/>
      <c r="K1715" s="113"/>
      <c r="L1715" s="114"/>
      <c r="M1715" s="114"/>
      <c r="N1715" s="114"/>
      <c r="O1715" s="114"/>
    </row>
    <row r="1716" spans="1:15" s="46" customFormat="1" ht="15.75" customHeight="1" x14ac:dyDescent="0.25">
      <c r="A1716" s="103">
        <f xml:space="preserve"> A1712+1</f>
        <v>476</v>
      </c>
      <c r="B1716" s="106" t="s">
        <v>1845</v>
      </c>
      <c r="C1716" s="143">
        <v>4</v>
      </c>
      <c r="D1716" s="72" t="s">
        <v>2414</v>
      </c>
      <c r="E1716" s="58" t="s">
        <v>4</v>
      </c>
      <c r="F1716" s="67"/>
      <c r="G1716" s="74"/>
      <c r="H1716" s="70"/>
      <c r="I1716" s="109"/>
      <c r="J1716" s="109"/>
      <c r="K1716" s="111">
        <v>72952</v>
      </c>
      <c r="L1716" s="114">
        <v>72</v>
      </c>
      <c r="M1716" s="114">
        <f>K1716*L1716</f>
        <v>5252544</v>
      </c>
      <c r="N1716" s="114">
        <f>M1716*35%</f>
        <v>1838390.4</v>
      </c>
      <c r="O1716" s="114">
        <f>N1716/M1716*100</f>
        <v>35</v>
      </c>
    </row>
    <row r="1717" spans="1:15" s="46" customFormat="1" ht="19.5" customHeight="1" x14ac:dyDescent="0.25">
      <c r="A1717" s="104"/>
      <c r="B1717" s="107"/>
      <c r="C1717" s="144"/>
      <c r="D1717" s="72" t="s">
        <v>1180</v>
      </c>
      <c r="E1717" s="58" t="s">
        <v>3</v>
      </c>
      <c r="F1717" s="67"/>
      <c r="G1717" s="74"/>
      <c r="H1717" s="70"/>
      <c r="I1717" s="109"/>
      <c r="J1717" s="109"/>
      <c r="K1717" s="112"/>
      <c r="L1717" s="114"/>
      <c r="M1717" s="114"/>
      <c r="N1717" s="114"/>
      <c r="O1717" s="114"/>
    </row>
    <row r="1718" spans="1:15" s="46" customFormat="1" ht="22.5" customHeight="1" x14ac:dyDescent="0.25">
      <c r="A1718" s="104"/>
      <c r="B1718" s="107"/>
      <c r="C1718" s="144"/>
      <c r="D1718" s="73" t="s">
        <v>1181</v>
      </c>
      <c r="E1718" s="51" t="s">
        <v>6</v>
      </c>
      <c r="F1718" s="54"/>
      <c r="G1718" s="51"/>
      <c r="H1718" s="24"/>
      <c r="I1718" s="110"/>
      <c r="J1718" s="110"/>
      <c r="K1718" s="112"/>
      <c r="L1718" s="114"/>
      <c r="M1718" s="114"/>
      <c r="N1718" s="114"/>
      <c r="O1718" s="114"/>
    </row>
    <row r="1719" spans="1:15" s="46" customFormat="1" ht="16.5" customHeight="1" x14ac:dyDescent="0.25">
      <c r="A1719" s="105"/>
      <c r="B1719" s="108"/>
      <c r="C1719" s="145"/>
      <c r="D1719" s="73" t="s">
        <v>1217</v>
      </c>
      <c r="E1719" s="51" t="s">
        <v>6</v>
      </c>
      <c r="F1719" s="54"/>
      <c r="G1719" s="51"/>
      <c r="H1719" s="24"/>
      <c r="I1719" s="110"/>
      <c r="J1719" s="110"/>
      <c r="K1719" s="113"/>
      <c r="L1719" s="114"/>
      <c r="M1719" s="114"/>
      <c r="N1719" s="114"/>
      <c r="O1719" s="114"/>
    </row>
    <row r="1720" spans="1:15" s="46" customFormat="1" ht="35.25" customHeight="1" x14ac:dyDescent="0.25">
      <c r="A1720" s="103">
        <f xml:space="preserve"> SUM(A1716+1)</f>
        <v>477</v>
      </c>
      <c r="B1720" s="106" t="s">
        <v>1846</v>
      </c>
      <c r="C1720" s="143">
        <v>2</v>
      </c>
      <c r="D1720" s="72" t="s">
        <v>2415</v>
      </c>
      <c r="E1720" s="58" t="s">
        <v>7</v>
      </c>
      <c r="F1720" s="67"/>
      <c r="G1720" s="74"/>
      <c r="H1720" s="64"/>
      <c r="I1720" s="115"/>
      <c r="J1720" s="109"/>
      <c r="K1720" s="120">
        <v>72952</v>
      </c>
      <c r="L1720" s="114">
        <v>42</v>
      </c>
      <c r="M1720" s="114">
        <f>K1720*L1720</f>
        <v>3063984</v>
      </c>
      <c r="N1720" s="114">
        <f>M1720*35%</f>
        <v>1072394.3999999999</v>
      </c>
      <c r="O1720" s="114">
        <f>N1720/M1720*100</f>
        <v>35</v>
      </c>
    </row>
    <row r="1721" spans="1:15" s="46" customFormat="1" ht="29.25" customHeight="1" x14ac:dyDescent="0.25">
      <c r="A1721" s="105"/>
      <c r="B1721" s="108"/>
      <c r="C1721" s="145"/>
      <c r="D1721" s="73" t="s">
        <v>1186</v>
      </c>
      <c r="E1721" s="51" t="s">
        <v>6</v>
      </c>
      <c r="F1721" s="54"/>
      <c r="G1721" s="51"/>
      <c r="H1721" s="65"/>
      <c r="I1721" s="147"/>
      <c r="J1721" s="110"/>
      <c r="K1721" s="142"/>
      <c r="L1721" s="114"/>
      <c r="M1721" s="114"/>
      <c r="N1721" s="114"/>
      <c r="O1721" s="114"/>
    </row>
    <row r="1722" spans="1:15" s="46" customFormat="1" ht="21.75" customHeight="1" x14ac:dyDescent="0.25">
      <c r="A1722" s="103">
        <f xml:space="preserve"> SUM(A1720+1)</f>
        <v>478</v>
      </c>
      <c r="B1722" s="106" t="s">
        <v>1887</v>
      </c>
      <c r="C1722" s="143">
        <v>2</v>
      </c>
      <c r="D1722" s="72" t="s">
        <v>2416</v>
      </c>
      <c r="E1722" s="58" t="s">
        <v>7</v>
      </c>
      <c r="F1722" s="67"/>
      <c r="G1722" s="74"/>
      <c r="H1722" s="64"/>
      <c r="I1722" s="115"/>
      <c r="J1722" s="109"/>
      <c r="K1722" s="120">
        <v>72952</v>
      </c>
      <c r="L1722" s="114">
        <v>42</v>
      </c>
      <c r="M1722" s="114">
        <f>K1722*L1722</f>
        <v>3063984</v>
      </c>
      <c r="N1722" s="114">
        <f>M1722*35%</f>
        <v>1072394.3999999999</v>
      </c>
      <c r="O1722" s="114">
        <f>N1722/M1722*100</f>
        <v>35</v>
      </c>
    </row>
    <row r="1723" spans="1:15" s="46" customFormat="1" ht="21" customHeight="1" x14ac:dyDescent="0.25">
      <c r="A1723" s="105"/>
      <c r="B1723" s="108"/>
      <c r="C1723" s="145"/>
      <c r="D1723" s="73" t="s">
        <v>1888</v>
      </c>
      <c r="E1723" s="51" t="s">
        <v>5</v>
      </c>
      <c r="F1723" s="54"/>
      <c r="G1723" s="51"/>
      <c r="H1723" s="65"/>
      <c r="I1723" s="147"/>
      <c r="J1723" s="110"/>
      <c r="K1723" s="142"/>
      <c r="L1723" s="114"/>
      <c r="M1723" s="114"/>
      <c r="N1723" s="114"/>
      <c r="O1723" s="114"/>
    </row>
    <row r="1724" spans="1:15" s="1" customFormat="1" ht="39.6" customHeight="1" x14ac:dyDescent="0.25">
      <c r="A1724" s="103">
        <f xml:space="preserve">  SUM(A1722+1)</f>
        <v>479</v>
      </c>
      <c r="B1724" s="106" t="s">
        <v>1847</v>
      </c>
      <c r="C1724" s="103">
        <v>4</v>
      </c>
      <c r="D1724" s="72" t="s">
        <v>2417</v>
      </c>
      <c r="E1724" s="58" t="s">
        <v>3</v>
      </c>
      <c r="F1724" s="67"/>
      <c r="G1724" s="58"/>
      <c r="H1724" s="70"/>
      <c r="I1724" s="110"/>
      <c r="J1724" s="110"/>
      <c r="K1724" s="111">
        <v>72952</v>
      </c>
      <c r="L1724" s="114">
        <v>72</v>
      </c>
      <c r="M1724" s="114">
        <f>K1724*L1724</f>
        <v>5252544</v>
      </c>
      <c r="N1724" s="114">
        <f>M1724*35%</f>
        <v>1838390.4</v>
      </c>
      <c r="O1724" s="114">
        <f>N1724/M1724*100</f>
        <v>35</v>
      </c>
    </row>
    <row r="1725" spans="1:15" s="1" customFormat="1" ht="18.75" customHeight="1" x14ac:dyDescent="0.25">
      <c r="A1725" s="104"/>
      <c r="B1725" s="107"/>
      <c r="C1725" s="104"/>
      <c r="D1725" s="72" t="s">
        <v>1188</v>
      </c>
      <c r="E1725" s="58" t="s">
        <v>4</v>
      </c>
      <c r="F1725" s="67"/>
      <c r="G1725" s="58"/>
      <c r="H1725" s="70"/>
      <c r="I1725" s="119"/>
      <c r="J1725" s="119"/>
      <c r="K1725" s="112"/>
      <c r="L1725" s="114"/>
      <c r="M1725" s="114"/>
      <c r="N1725" s="114"/>
      <c r="O1725" s="114"/>
    </row>
    <row r="1726" spans="1:15" s="1" customFormat="1" ht="30" customHeight="1" x14ac:dyDescent="0.25">
      <c r="A1726" s="104"/>
      <c r="B1726" s="107"/>
      <c r="C1726" s="104"/>
      <c r="D1726" s="72" t="s">
        <v>1189</v>
      </c>
      <c r="E1726" s="58" t="s">
        <v>6</v>
      </c>
      <c r="F1726" s="67"/>
      <c r="G1726" s="58"/>
      <c r="H1726" s="70"/>
      <c r="I1726" s="119"/>
      <c r="J1726" s="119"/>
      <c r="K1726" s="112"/>
      <c r="L1726" s="114"/>
      <c r="M1726" s="114"/>
      <c r="N1726" s="114"/>
      <c r="O1726" s="114"/>
    </row>
    <row r="1727" spans="1:15" s="1" customFormat="1" ht="27.75" customHeight="1" x14ac:dyDescent="0.25">
      <c r="A1727" s="105"/>
      <c r="B1727" s="108"/>
      <c r="C1727" s="105"/>
      <c r="D1727" s="72" t="s">
        <v>1190</v>
      </c>
      <c r="E1727" s="58" t="s">
        <v>5</v>
      </c>
      <c r="F1727" s="67"/>
      <c r="G1727" s="58"/>
      <c r="H1727" s="70"/>
      <c r="I1727" s="123"/>
      <c r="J1727" s="123"/>
      <c r="K1727" s="113"/>
      <c r="L1727" s="114"/>
      <c r="M1727" s="114"/>
      <c r="N1727" s="114"/>
      <c r="O1727" s="114"/>
    </row>
    <row r="1728" spans="1:15" s="1" customFormat="1" ht="20.25" customHeight="1" x14ac:dyDescent="0.25">
      <c r="A1728" s="103">
        <f xml:space="preserve"> A1724+1</f>
        <v>480</v>
      </c>
      <c r="B1728" s="106" t="s">
        <v>1848</v>
      </c>
      <c r="C1728" s="103">
        <v>3</v>
      </c>
      <c r="D1728" s="72" t="s">
        <v>2418</v>
      </c>
      <c r="E1728" s="58" t="s">
        <v>7</v>
      </c>
      <c r="F1728" s="67"/>
      <c r="G1728" s="58"/>
      <c r="H1728" s="64"/>
      <c r="I1728" s="103"/>
      <c r="J1728" s="103"/>
      <c r="K1728" s="120">
        <v>72952</v>
      </c>
      <c r="L1728" s="114">
        <v>54</v>
      </c>
      <c r="M1728" s="114">
        <f>K1728*L1728</f>
        <v>3939408</v>
      </c>
      <c r="N1728" s="114">
        <f>M1728*35%</f>
        <v>1378792.7999999998</v>
      </c>
      <c r="O1728" s="114">
        <f>N1728/M1728*100</f>
        <v>35</v>
      </c>
    </row>
    <row r="1729" spans="1:15" s="1" customFormat="1" ht="18.75" customHeight="1" x14ac:dyDescent="0.25">
      <c r="A1729" s="104"/>
      <c r="B1729" s="107"/>
      <c r="C1729" s="104"/>
      <c r="D1729" s="72" t="s">
        <v>1191</v>
      </c>
      <c r="E1729" s="58" t="s">
        <v>5</v>
      </c>
      <c r="F1729" s="67"/>
      <c r="G1729" s="58"/>
      <c r="H1729" s="64"/>
      <c r="I1729" s="104"/>
      <c r="J1729" s="104"/>
      <c r="K1729" s="121"/>
      <c r="L1729" s="114"/>
      <c r="M1729" s="114"/>
      <c r="N1729" s="114"/>
      <c r="O1729" s="114"/>
    </row>
    <row r="1730" spans="1:15" s="1" customFormat="1" ht="20.25" customHeight="1" x14ac:dyDescent="0.25">
      <c r="A1730" s="105"/>
      <c r="B1730" s="108"/>
      <c r="C1730" s="105"/>
      <c r="D1730" s="73" t="s">
        <v>1192</v>
      </c>
      <c r="E1730" s="51" t="s">
        <v>5</v>
      </c>
      <c r="F1730" s="54"/>
      <c r="G1730" s="51"/>
      <c r="H1730" s="65"/>
      <c r="I1730" s="104"/>
      <c r="J1730" s="104"/>
      <c r="K1730" s="121"/>
      <c r="L1730" s="114"/>
      <c r="M1730" s="114"/>
      <c r="N1730" s="114"/>
      <c r="O1730" s="114"/>
    </row>
    <row r="1731" spans="1:15" s="1" customFormat="1" ht="33.75" customHeight="1" x14ac:dyDescent="0.25">
      <c r="A1731" s="103">
        <f xml:space="preserve"> A1728+1</f>
        <v>481</v>
      </c>
      <c r="B1731" s="106" t="s">
        <v>1849</v>
      </c>
      <c r="C1731" s="103">
        <v>3</v>
      </c>
      <c r="D1731" s="72" t="s">
        <v>2419</v>
      </c>
      <c r="E1731" s="58" t="s">
        <v>3</v>
      </c>
      <c r="F1731" s="67"/>
      <c r="G1731" s="74"/>
      <c r="H1731" s="70"/>
      <c r="I1731" s="109"/>
      <c r="J1731" s="109"/>
      <c r="K1731" s="120">
        <v>72952</v>
      </c>
      <c r="L1731" s="114">
        <v>54</v>
      </c>
      <c r="M1731" s="114">
        <f>K1731*L1731</f>
        <v>3939408</v>
      </c>
      <c r="N1731" s="114">
        <f>M1731*35%</f>
        <v>1378792.7999999998</v>
      </c>
      <c r="O1731" s="114">
        <f>N1731/M1731*100</f>
        <v>35</v>
      </c>
    </row>
    <row r="1732" spans="1:15" s="1" customFormat="1" ht="17.25" customHeight="1" x14ac:dyDescent="0.25">
      <c r="A1732" s="104"/>
      <c r="B1732" s="107"/>
      <c r="C1732" s="104"/>
      <c r="D1732" s="72" t="s">
        <v>1193</v>
      </c>
      <c r="E1732" s="58" t="s">
        <v>4</v>
      </c>
      <c r="F1732" s="67"/>
      <c r="G1732" s="74"/>
      <c r="H1732" s="70"/>
      <c r="I1732" s="109"/>
      <c r="J1732" s="109"/>
      <c r="K1732" s="121"/>
      <c r="L1732" s="114"/>
      <c r="M1732" s="114"/>
      <c r="N1732" s="114"/>
      <c r="O1732" s="114"/>
    </row>
    <row r="1733" spans="1:15" s="1" customFormat="1" ht="17.25" customHeight="1" x14ac:dyDescent="0.25">
      <c r="A1733" s="105"/>
      <c r="B1733" s="108"/>
      <c r="C1733" s="105"/>
      <c r="D1733" s="72" t="s">
        <v>1194</v>
      </c>
      <c r="E1733" s="58" t="s">
        <v>6</v>
      </c>
      <c r="F1733" s="67"/>
      <c r="G1733" s="58"/>
      <c r="H1733" s="70"/>
      <c r="I1733" s="109"/>
      <c r="J1733" s="109"/>
      <c r="K1733" s="121"/>
      <c r="L1733" s="114"/>
      <c r="M1733" s="114"/>
      <c r="N1733" s="114"/>
      <c r="O1733" s="114"/>
    </row>
    <row r="1734" spans="1:15" s="1" customFormat="1" ht="23.25" customHeight="1" x14ac:dyDescent="0.25">
      <c r="A1734" s="103">
        <f xml:space="preserve"> A1731+1</f>
        <v>482</v>
      </c>
      <c r="B1734" s="106" t="s">
        <v>1850</v>
      </c>
      <c r="C1734" s="103">
        <v>4</v>
      </c>
      <c r="D1734" s="72" t="s">
        <v>2420</v>
      </c>
      <c r="E1734" s="58" t="s">
        <v>4</v>
      </c>
      <c r="F1734" s="67"/>
      <c r="G1734" s="74"/>
      <c r="H1734" s="70"/>
      <c r="I1734" s="109"/>
      <c r="J1734" s="109"/>
      <c r="K1734" s="111">
        <v>72952</v>
      </c>
      <c r="L1734" s="114">
        <v>72</v>
      </c>
      <c r="M1734" s="114">
        <f>K1734*L1734</f>
        <v>5252544</v>
      </c>
      <c r="N1734" s="114">
        <f>M1734*35%</f>
        <v>1838390.4</v>
      </c>
      <c r="O1734" s="114">
        <f>N1734/M1734*100</f>
        <v>35</v>
      </c>
    </row>
    <row r="1735" spans="1:15" s="1" customFormat="1" ht="16.5" customHeight="1" x14ac:dyDescent="0.25">
      <c r="A1735" s="104"/>
      <c r="B1735" s="107"/>
      <c r="C1735" s="104"/>
      <c r="D1735" s="72" t="s">
        <v>1200</v>
      </c>
      <c r="E1735" s="58" t="s">
        <v>3</v>
      </c>
      <c r="F1735" s="67"/>
      <c r="G1735" s="74"/>
      <c r="H1735" s="70"/>
      <c r="I1735" s="109"/>
      <c r="J1735" s="109"/>
      <c r="K1735" s="112"/>
      <c r="L1735" s="114"/>
      <c r="M1735" s="114"/>
      <c r="N1735" s="114"/>
      <c r="O1735" s="114"/>
    </row>
    <row r="1736" spans="1:15" s="1" customFormat="1" ht="18.75" customHeight="1" x14ac:dyDescent="0.25">
      <c r="A1736" s="104"/>
      <c r="B1736" s="107"/>
      <c r="C1736" s="104"/>
      <c r="D1736" s="72" t="s">
        <v>1201</v>
      </c>
      <c r="E1736" s="58" t="s">
        <v>5</v>
      </c>
      <c r="F1736" s="67"/>
      <c r="G1736" s="58"/>
      <c r="H1736" s="70"/>
      <c r="I1736" s="109"/>
      <c r="J1736" s="109"/>
      <c r="K1736" s="112"/>
      <c r="L1736" s="114"/>
      <c r="M1736" s="114"/>
      <c r="N1736" s="114"/>
      <c r="O1736" s="114"/>
    </row>
    <row r="1737" spans="1:15" s="1" customFormat="1" ht="18" customHeight="1" x14ac:dyDescent="0.25">
      <c r="A1737" s="105"/>
      <c r="B1737" s="108"/>
      <c r="C1737" s="105"/>
      <c r="D1737" s="73" t="s">
        <v>1202</v>
      </c>
      <c r="E1737" s="51" t="s">
        <v>6</v>
      </c>
      <c r="F1737" s="54"/>
      <c r="G1737" s="51"/>
      <c r="H1737" s="24"/>
      <c r="I1737" s="110"/>
      <c r="J1737" s="110"/>
      <c r="K1737" s="113"/>
      <c r="L1737" s="114"/>
      <c r="M1737" s="114"/>
      <c r="N1737" s="114"/>
      <c r="O1737" s="114"/>
    </row>
    <row r="1738" spans="1:15" s="1" customFormat="1" ht="17.25" customHeight="1" x14ac:dyDescent="0.25">
      <c r="A1738" s="103">
        <f xml:space="preserve"> A1734+1</f>
        <v>483</v>
      </c>
      <c r="B1738" s="106" t="s">
        <v>1851</v>
      </c>
      <c r="C1738" s="103">
        <v>3</v>
      </c>
      <c r="D1738" s="72" t="s">
        <v>2421</v>
      </c>
      <c r="E1738" s="58" t="s">
        <v>3</v>
      </c>
      <c r="F1738" s="67"/>
      <c r="G1738" s="74"/>
      <c r="H1738" s="70"/>
      <c r="I1738" s="110"/>
      <c r="J1738" s="110"/>
      <c r="K1738" s="111">
        <v>72952</v>
      </c>
      <c r="L1738" s="114">
        <v>54</v>
      </c>
      <c r="M1738" s="114">
        <f>K1738*L1738</f>
        <v>3939408</v>
      </c>
      <c r="N1738" s="114">
        <f>M1738*35%</f>
        <v>1378792.7999999998</v>
      </c>
      <c r="O1738" s="114">
        <f>N1738/M1738*100</f>
        <v>35</v>
      </c>
    </row>
    <row r="1739" spans="1:15" s="1" customFormat="1" ht="19.5" customHeight="1" x14ac:dyDescent="0.25">
      <c r="A1739" s="104"/>
      <c r="B1739" s="107"/>
      <c r="C1739" s="104"/>
      <c r="D1739" s="72" t="s">
        <v>1195</v>
      </c>
      <c r="E1739" s="58" t="s">
        <v>4</v>
      </c>
      <c r="F1739" s="67"/>
      <c r="G1739" s="74"/>
      <c r="H1739" s="70"/>
      <c r="I1739" s="119"/>
      <c r="J1739" s="119"/>
      <c r="K1739" s="112"/>
      <c r="L1739" s="114"/>
      <c r="M1739" s="114"/>
      <c r="N1739" s="114"/>
      <c r="O1739" s="114"/>
    </row>
    <row r="1740" spans="1:15" s="1" customFormat="1" ht="20.25" customHeight="1" x14ac:dyDescent="0.25">
      <c r="A1740" s="105"/>
      <c r="B1740" s="108"/>
      <c r="C1740" s="105"/>
      <c r="D1740" s="73" t="s">
        <v>1196</v>
      </c>
      <c r="E1740" s="51" t="s">
        <v>5</v>
      </c>
      <c r="F1740" s="54"/>
      <c r="G1740" s="51"/>
      <c r="H1740" s="24"/>
      <c r="I1740" s="119"/>
      <c r="J1740" s="119"/>
      <c r="K1740" s="112"/>
      <c r="L1740" s="114"/>
      <c r="M1740" s="114"/>
      <c r="N1740" s="114"/>
      <c r="O1740" s="114"/>
    </row>
    <row r="1741" spans="1:15" s="1" customFormat="1" ht="19.5" customHeight="1" x14ac:dyDescent="0.25">
      <c r="A1741" s="103">
        <f xml:space="preserve"> A1738+1</f>
        <v>484</v>
      </c>
      <c r="B1741" s="106" t="s">
        <v>1852</v>
      </c>
      <c r="C1741" s="103">
        <v>2</v>
      </c>
      <c r="D1741" s="72" t="s">
        <v>2422</v>
      </c>
      <c r="E1741" s="58" t="s">
        <v>4</v>
      </c>
      <c r="F1741" s="67"/>
      <c r="G1741" s="74"/>
      <c r="H1741" s="70"/>
      <c r="I1741" s="109"/>
      <c r="J1741" s="109"/>
      <c r="K1741" s="111">
        <v>72952</v>
      </c>
      <c r="L1741" s="114">
        <v>42</v>
      </c>
      <c r="M1741" s="103">
        <f>K1741*L1741</f>
        <v>3063984</v>
      </c>
      <c r="N1741" s="117">
        <f>M1741*30%</f>
        <v>919195.2</v>
      </c>
      <c r="O1741" s="117">
        <f>N1741/M1741*100</f>
        <v>30</v>
      </c>
    </row>
    <row r="1742" spans="1:15" s="1" customFormat="1" ht="20.25" customHeight="1" x14ac:dyDescent="0.25">
      <c r="A1742" s="105"/>
      <c r="B1742" s="108"/>
      <c r="C1742" s="105"/>
      <c r="D1742" s="73" t="s">
        <v>1197</v>
      </c>
      <c r="E1742" s="51" t="s">
        <v>3</v>
      </c>
      <c r="F1742" s="54"/>
      <c r="G1742" s="68"/>
      <c r="H1742" s="24"/>
      <c r="I1742" s="110"/>
      <c r="J1742" s="110"/>
      <c r="K1742" s="112"/>
      <c r="L1742" s="114"/>
      <c r="M1742" s="105"/>
      <c r="N1742" s="118"/>
      <c r="O1742" s="118"/>
    </row>
    <row r="1743" spans="1:15" s="1" customFormat="1" ht="31.5" customHeight="1" x14ac:dyDescent="0.25">
      <c r="A1743" s="103">
        <f xml:space="preserve"> SUM(A1741+1)</f>
        <v>485</v>
      </c>
      <c r="B1743" s="106" t="s">
        <v>1853</v>
      </c>
      <c r="C1743" s="103">
        <v>4</v>
      </c>
      <c r="D1743" s="72" t="s">
        <v>2423</v>
      </c>
      <c r="E1743" s="58" t="s">
        <v>4</v>
      </c>
      <c r="F1743" s="67"/>
      <c r="G1743" s="74"/>
      <c r="H1743" s="70"/>
      <c r="I1743" s="110"/>
      <c r="J1743" s="110"/>
      <c r="K1743" s="111">
        <v>72952</v>
      </c>
      <c r="L1743" s="114">
        <v>72</v>
      </c>
      <c r="M1743" s="114">
        <f>K1743*L1743</f>
        <v>5252544</v>
      </c>
      <c r="N1743" s="114">
        <f>M1743*35%</f>
        <v>1838390.4</v>
      </c>
      <c r="O1743" s="114">
        <f>N1743/M1743*100</f>
        <v>35</v>
      </c>
    </row>
    <row r="1744" spans="1:15" s="1" customFormat="1" ht="18" customHeight="1" x14ac:dyDescent="0.25">
      <c r="A1744" s="104"/>
      <c r="B1744" s="107"/>
      <c r="C1744" s="104"/>
      <c r="D1744" s="72" t="s">
        <v>1203</v>
      </c>
      <c r="E1744" s="58" t="s">
        <v>3</v>
      </c>
      <c r="F1744" s="67"/>
      <c r="G1744" s="74"/>
      <c r="H1744" s="70"/>
      <c r="I1744" s="119"/>
      <c r="J1744" s="119"/>
      <c r="K1744" s="112"/>
      <c r="L1744" s="114"/>
      <c r="M1744" s="114"/>
      <c r="N1744" s="114"/>
      <c r="O1744" s="114"/>
    </row>
    <row r="1745" spans="1:15" s="1" customFormat="1" ht="21" customHeight="1" x14ac:dyDescent="0.25">
      <c r="A1745" s="104"/>
      <c r="B1745" s="107"/>
      <c r="C1745" s="104"/>
      <c r="D1745" s="72" t="s">
        <v>1204</v>
      </c>
      <c r="E1745" s="58" t="s">
        <v>5</v>
      </c>
      <c r="F1745" s="67"/>
      <c r="G1745" s="58"/>
      <c r="H1745" s="70"/>
      <c r="I1745" s="119"/>
      <c r="J1745" s="119"/>
      <c r="K1745" s="112"/>
      <c r="L1745" s="114"/>
      <c r="M1745" s="114"/>
      <c r="N1745" s="114"/>
      <c r="O1745" s="114"/>
    </row>
    <row r="1746" spans="1:15" s="1" customFormat="1" ht="18" customHeight="1" x14ac:dyDescent="0.25">
      <c r="A1746" s="105"/>
      <c r="B1746" s="108"/>
      <c r="C1746" s="105"/>
      <c r="D1746" s="72" t="s">
        <v>1205</v>
      </c>
      <c r="E1746" s="58" t="s">
        <v>5</v>
      </c>
      <c r="F1746" s="67"/>
      <c r="G1746" s="58"/>
      <c r="H1746" s="70"/>
      <c r="I1746" s="123"/>
      <c r="J1746" s="123"/>
      <c r="K1746" s="113"/>
      <c r="L1746" s="114"/>
      <c r="M1746" s="114"/>
      <c r="N1746" s="114"/>
      <c r="O1746" s="114"/>
    </row>
    <row r="1747" spans="1:15" s="1" customFormat="1" ht="16.5" customHeight="1" x14ac:dyDescent="0.25">
      <c r="A1747" s="103">
        <f>A1743+1</f>
        <v>486</v>
      </c>
      <c r="B1747" s="106" t="s">
        <v>1855</v>
      </c>
      <c r="C1747" s="103">
        <v>3</v>
      </c>
      <c r="D1747" s="72" t="s">
        <v>2424</v>
      </c>
      <c r="E1747" s="58" t="s">
        <v>4</v>
      </c>
      <c r="F1747" s="67"/>
      <c r="G1747" s="74"/>
      <c r="H1747" s="70"/>
      <c r="I1747" s="110"/>
      <c r="J1747" s="110"/>
      <c r="K1747" s="111">
        <v>72952</v>
      </c>
      <c r="L1747" s="114">
        <v>54</v>
      </c>
      <c r="M1747" s="114">
        <f>K1747*L1747</f>
        <v>3939408</v>
      </c>
      <c r="N1747" s="114">
        <f>M1747*35%</f>
        <v>1378792.7999999998</v>
      </c>
      <c r="O1747" s="114">
        <f>N1747/M1747*100</f>
        <v>35</v>
      </c>
    </row>
    <row r="1748" spans="1:15" s="1" customFormat="1" ht="19.5" customHeight="1" x14ac:dyDescent="0.25">
      <c r="A1748" s="104"/>
      <c r="B1748" s="107"/>
      <c r="C1748" s="104"/>
      <c r="D1748" s="72" t="s">
        <v>1206</v>
      </c>
      <c r="E1748" s="58" t="s">
        <v>3</v>
      </c>
      <c r="F1748" s="67"/>
      <c r="G1748" s="74"/>
      <c r="H1748" s="70"/>
      <c r="I1748" s="119"/>
      <c r="J1748" s="119"/>
      <c r="K1748" s="112"/>
      <c r="L1748" s="114"/>
      <c r="M1748" s="114"/>
      <c r="N1748" s="114"/>
      <c r="O1748" s="114"/>
    </row>
    <row r="1749" spans="1:15" s="1" customFormat="1" ht="21.75" customHeight="1" x14ac:dyDescent="0.25">
      <c r="A1749" s="105"/>
      <c r="B1749" s="107"/>
      <c r="C1749" s="105"/>
      <c r="D1749" s="72" t="s">
        <v>1207</v>
      </c>
      <c r="E1749" s="58" t="s">
        <v>5</v>
      </c>
      <c r="F1749" s="67"/>
      <c r="G1749" s="58"/>
      <c r="H1749" s="70"/>
      <c r="I1749" s="123"/>
      <c r="J1749" s="123"/>
      <c r="K1749" s="112"/>
      <c r="L1749" s="114"/>
      <c r="M1749" s="114"/>
      <c r="N1749" s="114"/>
      <c r="O1749" s="114"/>
    </row>
    <row r="1750" spans="1:15" s="1" customFormat="1" ht="21" customHeight="1" x14ac:dyDescent="0.25">
      <c r="A1750" s="103">
        <f>A1747+1</f>
        <v>487</v>
      </c>
      <c r="B1750" s="106" t="s">
        <v>1854</v>
      </c>
      <c r="C1750" s="103">
        <v>3</v>
      </c>
      <c r="D1750" s="72" t="s">
        <v>2425</v>
      </c>
      <c r="E1750" s="58" t="s">
        <v>7</v>
      </c>
      <c r="F1750" s="67"/>
      <c r="G1750" s="74"/>
      <c r="H1750" s="70"/>
      <c r="I1750" s="110"/>
      <c r="J1750" s="110"/>
      <c r="K1750" s="111">
        <v>72952</v>
      </c>
      <c r="L1750" s="114">
        <v>54</v>
      </c>
      <c r="M1750" s="114">
        <f>K1750*L1750</f>
        <v>3939408</v>
      </c>
      <c r="N1750" s="114">
        <f>M1750*35%</f>
        <v>1378792.7999999998</v>
      </c>
      <c r="O1750" s="114">
        <f>N1750/M1750*100</f>
        <v>35</v>
      </c>
    </row>
    <row r="1751" spans="1:15" s="1" customFormat="1" ht="29.1" customHeight="1" x14ac:dyDescent="0.25">
      <c r="A1751" s="104"/>
      <c r="B1751" s="107"/>
      <c r="C1751" s="104"/>
      <c r="D1751" s="72" t="s">
        <v>1208</v>
      </c>
      <c r="E1751" s="58" t="s">
        <v>5</v>
      </c>
      <c r="F1751" s="67"/>
      <c r="G1751" s="74"/>
      <c r="H1751" s="70"/>
      <c r="I1751" s="119"/>
      <c r="J1751" s="119"/>
      <c r="K1751" s="112"/>
      <c r="L1751" s="114"/>
      <c r="M1751" s="114"/>
      <c r="N1751" s="114"/>
      <c r="O1751" s="114"/>
    </row>
    <row r="1752" spans="1:15" s="1" customFormat="1" ht="18" customHeight="1" x14ac:dyDescent="0.25">
      <c r="A1752" s="105"/>
      <c r="B1752" s="108"/>
      <c r="C1752" s="105"/>
      <c r="D1752" s="73" t="s">
        <v>1209</v>
      </c>
      <c r="E1752" s="51" t="s">
        <v>6</v>
      </c>
      <c r="F1752" s="54"/>
      <c r="G1752" s="51"/>
      <c r="H1752" s="24"/>
      <c r="I1752" s="119"/>
      <c r="J1752" s="119"/>
      <c r="K1752" s="112"/>
      <c r="L1752" s="114"/>
      <c r="M1752" s="114"/>
      <c r="N1752" s="114"/>
      <c r="O1752" s="114"/>
    </row>
    <row r="1753" spans="1:15" s="1" customFormat="1" ht="16.5" customHeight="1" x14ac:dyDescent="0.25">
      <c r="A1753" s="103">
        <f>A1750+1</f>
        <v>488</v>
      </c>
      <c r="B1753" s="106" t="s">
        <v>1856</v>
      </c>
      <c r="C1753" s="103">
        <v>3</v>
      </c>
      <c r="D1753" s="72" t="s">
        <v>2426</v>
      </c>
      <c r="E1753" s="58" t="s">
        <v>3</v>
      </c>
      <c r="F1753" s="67"/>
      <c r="G1753" s="74"/>
      <c r="H1753" s="70"/>
      <c r="I1753" s="109"/>
      <c r="J1753" s="109"/>
      <c r="K1753" s="111">
        <v>72952</v>
      </c>
      <c r="L1753" s="114">
        <v>54</v>
      </c>
      <c r="M1753" s="114">
        <f>K1753*L1753</f>
        <v>3939408</v>
      </c>
      <c r="N1753" s="114">
        <f>M1753*35%</f>
        <v>1378792.7999999998</v>
      </c>
      <c r="O1753" s="114">
        <f>N1753/M1753*100</f>
        <v>35</v>
      </c>
    </row>
    <row r="1754" spans="1:15" s="1" customFormat="1" ht="21" customHeight="1" x14ac:dyDescent="0.25">
      <c r="A1754" s="104"/>
      <c r="B1754" s="107"/>
      <c r="C1754" s="104"/>
      <c r="D1754" s="72" t="s">
        <v>1210</v>
      </c>
      <c r="E1754" s="58" t="s">
        <v>4</v>
      </c>
      <c r="F1754" s="67"/>
      <c r="G1754" s="74"/>
      <c r="H1754" s="70"/>
      <c r="I1754" s="109"/>
      <c r="J1754" s="109"/>
      <c r="K1754" s="112"/>
      <c r="L1754" s="114"/>
      <c r="M1754" s="114"/>
      <c r="N1754" s="114"/>
      <c r="O1754" s="114"/>
    </row>
    <row r="1755" spans="1:15" s="1" customFormat="1" ht="33" customHeight="1" x14ac:dyDescent="0.25">
      <c r="A1755" s="105"/>
      <c r="B1755" s="108"/>
      <c r="C1755" s="105"/>
      <c r="D1755" s="72" t="s">
        <v>1211</v>
      </c>
      <c r="E1755" s="58" t="s">
        <v>5</v>
      </c>
      <c r="F1755" s="67"/>
      <c r="G1755" s="58"/>
      <c r="H1755" s="70"/>
      <c r="I1755" s="109"/>
      <c r="J1755" s="109"/>
      <c r="K1755" s="112"/>
      <c r="L1755" s="114"/>
      <c r="M1755" s="114"/>
      <c r="N1755" s="114"/>
      <c r="O1755" s="114"/>
    </row>
    <row r="1756" spans="1:15" s="1" customFormat="1" ht="29.1" customHeight="1" x14ac:dyDescent="0.25">
      <c r="A1756" s="103">
        <f>A1753+1</f>
        <v>489</v>
      </c>
      <c r="B1756" s="106" t="s">
        <v>1857</v>
      </c>
      <c r="C1756" s="103">
        <v>3</v>
      </c>
      <c r="D1756" s="72" t="s">
        <v>2427</v>
      </c>
      <c r="E1756" s="58" t="s">
        <v>3</v>
      </c>
      <c r="F1756" s="67"/>
      <c r="G1756" s="74"/>
      <c r="H1756" s="70"/>
      <c r="I1756" s="109"/>
      <c r="J1756" s="109"/>
      <c r="K1756" s="111">
        <v>72952</v>
      </c>
      <c r="L1756" s="114">
        <v>54</v>
      </c>
      <c r="M1756" s="114">
        <f>K1756*L1756</f>
        <v>3939408</v>
      </c>
      <c r="N1756" s="114">
        <f>M1756*35%</f>
        <v>1378792.7999999998</v>
      </c>
      <c r="O1756" s="114">
        <f>N1756/M1756*100</f>
        <v>35</v>
      </c>
    </row>
    <row r="1757" spans="1:15" s="1" customFormat="1" ht="20.25" customHeight="1" x14ac:dyDescent="0.25">
      <c r="A1757" s="104"/>
      <c r="B1757" s="107"/>
      <c r="C1757" s="104"/>
      <c r="D1757" s="72" t="s">
        <v>1212</v>
      </c>
      <c r="E1757" s="58" t="s">
        <v>4</v>
      </c>
      <c r="F1757" s="67"/>
      <c r="G1757" s="74"/>
      <c r="H1757" s="70"/>
      <c r="I1757" s="109"/>
      <c r="J1757" s="109"/>
      <c r="K1757" s="112"/>
      <c r="L1757" s="114"/>
      <c r="M1757" s="114"/>
      <c r="N1757" s="114"/>
      <c r="O1757" s="114"/>
    </row>
    <row r="1758" spans="1:15" s="1" customFormat="1" ht="20.25" customHeight="1" x14ac:dyDescent="0.25">
      <c r="A1758" s="105"/>
      <c r="B1758" s="108"/>
      <c r="C1758" s="105"/>
      <c r="D1758" s="72" t="s">
        <v>1213</v>
      </c>
      <c r="E1758" s="58" t="s">
        <v>5</v>
      </c>
      <c r="F1758" s="67"/>
      <c r="G1758" s="58"/>
      <c r="H1758" s="70"/>
      <c r="I1758" s="109"/>
      <c r="J1758" s="109"/>
      <c r="K1758" s="112"/>
      <c r="L1758" s="114"/>
      <c r="M1758" s="114"/>
      <c r="N1758" s="114"/>
      <c r="O1758" s="114"/>
    </row>
    <row r="1759" spans="1:15" s="1" customFormat="1" ht="33" customHeight="1" x14ac:dyDescent="0.25">
      <c r="A1759" s="103">
        <f xml:space="preserve"> A1756+1</f>
        <v>490</v>
      </c>
      <c r="B1759" s="106" t="s">
        <v>1858</v>
      </c>
      <c r="C1759" s="103">
        <v>4</v>
      </c>
      <c r="D1759" s="72" t="s">
        <v>2428</v>
      </c>
      <c r="E1759" s="58" t="s">
        <v>3</v>
      </c>
      <c r="F1759" s="67"/>
      <c r="G1759" s="74"/>
      <c r="H1759" s="70"/>
      <c r="I1759" s="109"/>
      <c r="J1759" s="109"/>
      <c r="K1759" s="111">
        <v>72952</v>
      </c>
      <c r="L1759" s="114">
        <v>72</v>
      </c>
      <c r="M1759" s="114">
        <f>K1759*L1759</f>
        <v>5252544</v>
      </c>
      <c r="N1759" s="114">
        <f>M1759*35%</f>
        <v>1838390.4</v>
      </c>
      <c r="O1759" s="114">
        <f>N1759/M1759*100</f>
        <v>35</v>
      </c>
    </row>
    <row r="1760" spans="1:15" s="1" customFormat="1" ht="33.75" customHeight="1" x14ac:dyDescent="0.25">
      <c r="A1760" s="104"/>
      <c r="B1760" s="107"/>
      <c r="C1760" s="104"/>
      <c r="D1760" s="72" t="s">
        <v>1214</v>
      </c>
      <c r="E1760" s="58" t="s">
        <v>4</v>
      </c>
      <c r="F1760" s="67"/>
      <c r="G1760" s="74"/>
      <c r="H1760" s="70"/>
      <c r="I1760" s="109"/>
      <c r="J1760" s="109"/>
      <c r="K1760" s="112"/>
      <c r="L1760" s="114"/>
      <c r="M1760" s="114"/>
      <c r="N1760" s="114"/>
      <c r="O1760" s="114"/>
    </row>
    <row r="1761" spans="1:15" s="1" customFormat="1" ht="17.25" customHeight="1" x14ac:dyDescent="0.25">
      <c r="A1761" s="104"/>
      <c r="B1761" s="107"/>
      <c r="C1761" s="104"/>
      <c r="D1761" s="72" t="s">
        <v>1215</v>
      </c>
      <c r="E1761" s="58" t="s">
        <v>6</v>
      </c>
      <c r="F1761" s="67"/>
      <c r="G1761" s="58"/>
      <c r="H1761" s="70"/>
      <c r="I1761" s="109"/>
      <c r="J1761" s="109"/>
      <c r="K1761" s="112"/>
      <c r="L1761" s="114"/>
      <c r="M1761" s="114"/>
      <c r="N1761" s="114"/>
      <c r="O1761" s="114"/>
    </row>
    <row r="1762" spans="1:15" s="1" customFormat="1" ht="29.1" customHeight="1" x14ac:dyDescent="0.25">
      <c r="A1762" s="105"/>
      <c r="B1762" s="108"/>
      <c r="C1762" s="105"/>
      <c r="D1762" s="73" t="s">
        <v>1216</v>
      </c>
      <c r="E1762" s="51" t="s">
        <v>5</v>
      </c>
      <c r="F1762" s="54"/>
      <c r="G1762" s="51"/>
      <c r="H1762" s="24"/>
      <c r="I1762" s="110"/>
      <c r="J1762" s="110"/>
      <c r="K1762" s="113"/>
      <c r="L1762" s="114"/>
      <c r="M1762" s="114"/>
      <c r="N1762" s="114"/>
      <c r="O1762" s="114"/>
    </row>
    <row r="1763" spans="1:15" s="1" customFormat="1" ht="20.25" customHeight="1" x14ac:dyDescent="0.25">
      <c r="A1763" s="103">
        <f xml:space="preserve"> A1759+1</f>
        <v>491</v>
      </c>
      <c r="B1763" s="106" t="s">
        <v>1859</v>
      </c>
      <c r="C1763" s="103">
        <v>3</v>
      </c>
      <c r="D1763" s="72" t="s">
        <v>2429</v>
      </c>
      <c r="E1763" s="58" t="s">
        <v>3</v>
      </c>
      <c r="F1763" s="67"/>
      <c r="G1763" s="74"/>
      <c r="H1763" s="70"/>
      <c r="I1763" s="110"/>
      <c r="J1763" s="110"/>
      <c r="K1763" s="111">
        <v>72952</v>
      </c>
      <c r="L1763" s="114">
        <v>54</v>
      </c>
      <c r="M1763" s="114">
        <f>K1763*L1763</f>
        <v>3939408</v>
      </c>
      <c r="N1763" s="114">
        <f>M1763*35%</f>
        <v>1378792.7999999998</v>
      </c>
      <c r="O1763" s="114">
        <f>N1763/M1763*100</f>
        <v>35</v>
      </c>
    </row>
    <row r="1764" spans="1:15" s="1" customFormat="1" ht="20.25" customHeight="1" x14ac:dyDescent="0.25">
      <c r="A1764" s="104"/>
      <c r="B1764" s="107"/>
      <c r="C1764" s="104"/>
      <c r="D1764" s="72" t="s">
        <v>1219</v>
      </c>
      <c r="E1764" s="58" t="s">
        <v>4</v>
      </c>
      <c r="F1764" s="67"/>
      <c r="G1764" s="74"/>
      <c r="H1764" s="70"/>
      <c r="I1764" s="119"/>
      <c r="J1764" s="119"/>
      <c r="K1764" s="112"/>
      <c r="L1764" s="114"/>
      <c r="M1764" s="114"/>
      <c r="N1764" s="114"/>
      <c r="O1764" s="114"/>
    </row>
    <row r="1765" spans="1:15" s="1" customFormat="1" ht="17.25" customHeight="1" x14ac:dyDescent="0.25">
      <c r="A1765" s="105"/>
      <c r="B1765" s="108"/>
      <c r="C1765" s="105"/>
      <c r="D1765" s="73" t="s">
        <v>1220</v>
      </c>
      <c r="E1765" s="51" t="s">
        <v>5</v>
      </c>
      <c r="F1765" s="54"/>
      <c r="G1765" s="51"/>
      <c r="H1765" s="24"/>
      <c r="I1765" s="119"/>
      <c r="J1765" s="119"/>
      <c r="K1765" s="113"/>
      <c r="L1765" s="114"/>
      <c r="M1765" s="114"/>
      <c r="N1765" s="114"/>
      <c r="O1765" s="114"/>
    </row>
    <row r="1766" spans="1:15" s="1" customFormat="1" ht="21.75" customHeight="1" x14ac:dyDescent="0.25">
      <c r="A1766" s="103">
        <f>A1763+1</f>
        <v>492</v>
      </c>
      <c r="B1766" s="106" t="s">
        <v>1860</v>
      </c>
      <c r="C1766" s="116">
        <v>4</v>
      </c>
      <c r="D1766" s="72" t="s">
        <v>2430</v>
      </c>
      <c r="E1766" s="58" t="s">
        <v>4</v>
      </c>
      <c r="F1766" s="67"/>
      <c r="G1766" s="74"/>
      <c r="H1766" s="64"/>
      <c r="I1766" s="110"/>
      <c r="J1766" s="110"/>
      <c r="K1766" s="111">
        <v>72952</v>
      </c>
      <c r="L1766" s="114">
        <v>72</v>
      </c>
      <c r="M1766" s="114">
        <f>K1766*L1766</f>
        <v>5252544</v>
      </c>
      <c r="N1766" s="114">
        <f>M1766*35%</f>
        <v>1838390.4</v>
      </c>
      <c r="O1766" s="114">
        <f>N1766/M1766*100</f>
        <v>35</v>
      </c>
    </row>
    <row r="1767" spans="1:15" s="1" customFormat="1" ht="33.75" customHeight="1" x14ac:dyDescent="0.25">
      <c r="A1767" s="104"/>
      <c r="B1767" s="107"/>
      <c r="C1767" s="116"/>
      <c r="D1767" s="72" t="s">
        <v>1221</v>
      </c>
      <c r="E1767" s="58" t="s">
        <v>3</v>
      </c>
      <c r="F1767" s="67"/>
      <c r="G1767" s="74"/>
      <c r="H1767" s="64"/>
      <c r="I1767" s="119"/>
      <c r="J1767" s="119"/>
      <c r="K1767" s="112"/>
      <c r="L1767" s="114"/>
      <c r="M1767" s="114"/>
      <c r="N1767" s="114"/>
      <c r="O1767" s="114"/>
    </row>
    <row r="1768" spans="1:15" s="1" customFormat="1" ht="19.5" customHeight="1" x14ac:dyDescent="0.25">
      <c r="A1768" s="104"/>
      <c r="B1768" s="107"/>
      <c r="C1768" s="116"/>
      <c r="D1768" s="72" t="s">
        <v>1222</v>
      </c>
      <c r="E1768" s="58" t="s">
        <v>6</v>
      </c>
      <c r="F1768" s="67"/>
      <c r="G1768" s="58"/>
      <c r="H1768" s="64"/>
      <c r="I1768" s="119"/>
      <c r="J1768" s="119"/>
      <c r="K1768" s="112"/>
      <c r="L1768" s="114"/>
      <c r="M1768" s="114"/>
      <c r="N1768" s="114"/>
      <c r="O1768" s="114"/>
    </row>
    <row r="1769" spans="1:15" s="1" customFormat="1" ht="19.5" customHeight="1" x14ac:dyDescent="0.25">
      <c r="A1769" s="105"/>
      <c r="B1769" s="108"/>
      <c r="C1769" s="116"/>
      <c r="D1769" s="72" t="s">
        <v>1223</v>
      </c>
      <c r="E1769" s="58" t="s">
        <v>5</v>
      </c>
      <c r="F1769" s="67"/>
      <c r="G1769" s="58"/>
      <c r="H1769" s="64"/>
      <c r="I1769" s="123"/>
      <c r="J1769" s="123"/>
      <c r="K1769" s="113"/>
      <c r="L1769" s="114"/>
      <c r="M1769" s="114"/>
      <c r="N1769" s="114"/>
      <c r="O1769" s="114"/>
    </row>
    <row r="1770" spans="1:15" s="1" customFormat="1" ht="29.1" customHeight="1" x14ac:dyDescent="0.25">
      <c r="A1770" s="103">
        <f xml:space="preserve"> A1766+1</f>
        <v>493</v>
      </c>
      <c r="B1770" s="106" t="s">
        <v>1861</v>
      </c>
      <c r="C1770" s="103">
        <v>3</v>
      </c>
      <c r="D1770" s="72" t="s">
        <v>2431</v>
      </c>
      <c r="E1770" s="58" t="s">
        <v>3</v>
      </c>
      <c r="F1770" s="67"/>
      <c r="G1770" s="74"/>
      <c r="H1770" s="64"/>
      <c r="I1770" s="110"/>
      <c r="J1770" s="110"/>
      <c r="K1770" s="111">
        <v>72952</v>
      </c>
      <c r="L1770" s="122">
        <v>54</v>
      </c>
      <c r="M1770" s="122">
        <f>K1770*L1770</f>
        <v>3939408</v>
      </c>
      <c r="N1770" s="122">
        <f>M1770*35%</f>
        <v>1378792.7999999998</v>
      </c>
      <c r="O1770" s="122">
        <f>N1770/M1770*100</f>
        <v>35</v>
      </c>
    </row>
    <row r="1771" spans="1:15" s="1" customFormat="1" ht="17.25" customHeight="1" x14ac:dyDescent="0.25">
      <c r="A1771" s="104"/>
      <c r="B1771" s="107"/>
      <c r="C1771" s="104"/>
      <c r="D1771" s="72" t="s">
        <v>1224</v>
      </c>
      <c r="E1771" s="58" t="s">
        <v>4</v>
      </c>
      <c r="F1771" s="67"/>
      <c r="G1771" s="74"/>
      <c r="H1771" s="64"/>
      <c r="I1771" s="119"/>
      <c r="J1771" s="119"/>
      <c r="K1771" s="112"/>
      <c r="L1771" s="127"/>
      <c r="M1771" s="127"/>
      <c r="N1771" s="127"/>
      <c r="O1771" s="127"/>
    </row>
    <row r="1772" spans="1:15" s="1" customFormat="1" ht="19.5" customHeight="1" x14ac:dyDescent="0.25">
      <c r="A1772" s="104"/>
      <c r="B1772" s="107"/>
      <c r="C1772" s="104"/>
      <c r="D1772" s="134" t="s">
        <v>1225</v>
      </c>
      <c r="E1772" s="109" t="s">
        <v>6</v>
      </c>
      <c r="F1772" s="136"/>
      <c r="G1772" s="109"/>
      <c r="H1772" s="138"/>
      <c r="I1772" s="119"/>
      <c r="J1772" s="119"/>
      <c r="K1772" s="112"/>
      <c r="L1772" s="127"/>
      <c r="M1772" s="127"/>
      <c r="N1772" s="127"/>
      <c r="O1772" s="127"/>
    </row>
    <row r="1773" spans="1:15" s="1" customFormat="1" ht="14.25" hidden="1" customHeight="1" x14ac:dyDescent="0.25">
      <c r="A1773" s="105"/>
      <c r="B1773" s="108"/>
      <c r="C1773" s="105"/>
      <c r="D1773" s="135"/>
      <c r="E1773" s="110"/>
      <c r="F1773" s="137"/>
      <c r="G1773" s="110"/>
      <c r="H1773" s="139"/>
      <c r="I1773" s="119"/>
      <c r="J1773" s="119"/>
      <c r="K1773" s="113"/>
      <c r="L1773" s="128"/>
      <c r="M1773" s="128"/>
      <c r="N1773" s="128"/>
      <c r="O1773" s="128"/>
    </row>
    <row r="1774" spans="1:15" s="1" customFormat="1" ht="19.5" customHeight="1" x14ac:dyDescent="0.25">
      <c r="A1774" s="131">
        <f xml:space="preserve"> SUM(A1770+1)</f>
        <v>494</v>
      </c>
      <c r="B1774" s="124" t="s">
        <v>1870</v>
      </c>
      <c r="C1774" s="131">
        <v>4</v>
      </c>
      <c r="D1774" s="85" t="s">
        <v>2432</v>
      </c>
      <c r="E1774" s="58" t="s">
        <v>4</v>
      </c>
      <c r="F1774" s="67"/>
      <c r="G1774" s="74"/>
      <c r="H1774" s="70"/>
      <c r="I1774" s="110"/>
      <c r="J1774" s="110"/>
      <c r="K1774" s="111">
        <v>72952</v>
      </c>
      <c r="L1774" s="114">
        <v>72</v>
      </c>
      <c r="M1774" s="114">
        <f>K1774*L1774</f>
        <v>5252544</v>
      </c>
      <c r="N1774" s="114">
        <f>M1774*35%</f>
        <v>1838390.4</v>
      </c>
      <c r="O1774" s="114">
        <f>N1774/M1774*100</f>
        <v>35</v>
      </c>
    </row>
    <row r="1775" spans="1:15" s="1" customFormat="1" ht="20.25" customHeight="1" x14ac:dyDescent="0.25">
      <c r="A1775" s="132"/>
      <c r="B1775" s="125"/>
      <c r="C1775" s="132"/>
      <c r="D1775" s="85" t="s">
        <v>1227</v>
      </c>
      <c r="E1775" s="58" t="s">
        <v>3</v>
      </c>
      <c r="F1775" s="67"/>
      <c r="G1775" s="74"/>
      <c r="H1775" s="70"/>
      <c r="I1775" s="119"/>
      <c r="J1775" s="119"/>
      <c r="K1775" s="112"/>
      <c r="L1775" s="114"/>
      <c r="M1775" s="114"/>
      <c r="N1775" s="114"/>
      <c r="O1775" s="114"/>
    </row>
    <row r="1776" spans="1:15" s="1" customFormat="1" ht="16.5" customHeight="1" x14ac:dyDescent="0.25">
      <c r="A1776" s="132"/>
      <c r="B1776" s="125"/>
      <c r="C1776" s="132"/>
      <c r="D1776" s="85" t="s">
        <v>1228</v>
      </c>
      <c r="E1776" s="58" t="s">
        <v>6</v>
      </c>
      <c r="F1776" s="67"/>
      <c r="G1776" s="58"/>
      <c r="H1776" s="70"/>
      <c r="I1776" s="119"/>
      <c r="J1776" s="119"/>
      <c r="K1776" s="112"/>
      <c r="L1776" s="114"/>
      <c r="M1776" s="114"/>
      <c r="N1776" s="114"/>
      <c r="O1776" s="114"/>
    </row>
    <row r="1777" spans="1:15" s="1" customFormat="1" ht="19.5" customHeight="1" x14ac:dyDescent="0.25">
      <c r="A1777" s="133"/>
      <c r="B1777" s="126"/>
      <c r="C1777" s="133"/>
      <c r="D1777" s="86" t="s">
        <v>1229</v>
      </c>
      <c r="E1777" s="51" t="s">
        <v>5</v>
      </c>
      <c r="F1777" s="54"/>
      <c r="G1777" s="51"/>
      <c r="H1777" s="24"/>
      <c r="I1777" s="123"/>
      <c r="J1777" s="123"/>
      <c r="K1777" s="113"/>
      <c r="L1777" s="114"/>
      <c r="M1777" s="114"/>
      <c r="N1777" s="114"/>
      <c r="O1777" s="114"/>
    </row>
    <row r="1778" spans="1:15" s="1" customFormat="1" ht="19.5" customHeight="1" x14ac:dyDescent="0.25">
      <c r="A1778" s="103">
        <f xml:space="preserve"> SUM(A1774+1)</f>
        <v>495</v>
      </c>
      <c r="B1778" s="106" t="s">
        <v>1871</v>
      </c>
      <c r="C1778" s="103">
        <v>4</v>
      </c>
      <c r="D1778" s="72" t="s">
        <v>2433</v>
      </c>
      <c r="E1778" s="58" t="s">
        <v>4</v>
      </c>
      <c r="F1778" s="67"/>
      <c r="G1778" s="74"/>
      <c r="H1778" s="70"/>
      <c r="I1778" s="109"/>
      <c r="J1778" s="110"/>
      <c r="K1778" s="111">
        <v>72952</v>
      </c>
      <c r="L1778" s="114">
        <v>72</v>
      </c>
      <c r="M1778" s="114">
        <f>K1778*L1778</f>
        <v>5252544</v>
      </c>
      <c r="N1778" s="114">
        <f>M1778*35%</f>
        <v>1838390.4</v>
      </c>
      <c r="O1778" s="114">
        <f>N1778/M1778*100</f>
        <v>35</v>
      </c>
    </row>
    <row r="1779" spans="1:15" s="1" customFormat="1" ht="19.5" customHeight="1" x14ac:dyDescent="0.25">
      <c r="A1779" s="104"/>
      <c r="B1779" s="107"/>
      <c r="C1779" s="104"/>
      <c r="D1779" s="72" t="s">
        <v>1231</v>
      </c>
      <c r="E1779" s="58" t="s">
        <v>3</v>
      </c>
      <c r="F1779" s="67"/>
      <c r="G1779" s="74"/>
      <c r="H1779" s="70"/>
      <c r="I1779" s="109"/>
      <c r="J1779" s="119"/>
      <c r="K1779" s="112"/>
      <c r="L1779" s="114"/>
      <c r="M1779" s="114"/>
      <c r="N1779" s="114"/>
      <c r="O1779" s="114"/>
    </row>
    <row r="1780" spans="1:15" s="1" customFormat="1" ht="17.25" customHeight="1" x14ac:dyDescent="0.25">
      <c r="A1780" s="104"/>
      <c r="B1780" s="107"/>
      <c r="C1780" s="104"/>
      <c r="D1780" s="72" t="s">
        <v>1232</v>
      </c>
      <c r="E1780" s="58" t="s">
        <v>6</v>
      </c>
      <c r="F1780" s="67"/>
      <c r="G1780" s="58"/>
      <c r="H1780" s="24"/>
      <c r="I1780" s="109"/>
      <c r="J1780" s="119"/>
      <c r="K1780" s="112"/>
      <c r="L1780" s="114"/>
      <c r="M1780" s="114"/>
      <c r="N1780" s="114"/>
      <c r="O1780" s="114"/>
    </row>
    <row r="1781" spans="1:15" s="1" customFormat="1" ht="21" customHeight="1" x14ac:dyDescent="0.25">
      <c r="A1781" s="105"/>
      <c r="B1781" s="108"/>
      <c r="C1781" s="105"/>
      <c r="D1781" s="72" t="s">
        <v>1233</v>
      </c>
      <c r="E1781" s="58" t="s">
        <v>6</v>
      </c>
      <c r="F1781" s="67"/>
      <c r="G1781" s="58"/>
      <c r="H1781" s="70"/>
      <c r="I1781" s="109"/>
      <c r="J1781" s="123"/>
      <c r="K1781" s="113"/>
      <c r="L1781" s="114"/>
      <c r="M1781" s="114"/>
      <c r="N1781" s="114"/>
      <c r="O1781" s="114"/>
    </row>
    <row r="1782" spans="1:15" s="1" customFormat="1" ht="17.25" customHeight="1" x14ac:dyDescent="0.25">
      <c r="A1782" s="103">
        <f xml:space="preserve"> SUM(A1778+1)</f>
        <v>496</v>
      </c>
      <c r="B1782" s="106" t="s">
        <v>1872</v>
      </c>
      <c r="C1782" s="103">
        <v>4</v>
      </c>
      <c r="D1782" s="72" t="s">
        <v>2434</v>
      </c>
      <c r="E1782" s="58" t="s">
        <v>4</v>
      </c>
      <c r="F1782" s="67"/>
      <c r="G1782" s="74"/>
      <c r="H1782" s="70"/>
      <c r="I1782" s="109"/>
      <c r="J1782" s="109"/>
      <c r="K1782" s="111">
        <v>72952</v>
      </c>
      <c r="L1782" s="114">
        <v>72</v>
      </c>
      <c r="M1782" s="114">
        <f>K1782*L1782</f>
        <v>5252544</v>
      </c>
      <c r="N1782" s="114">
        <f>M1782*35%</f>
        <v>1838390.4</v>
      </c>
      <c r="O1782" s="114">
        <f>N1782/M1782*100</f>
        <v>35</v>
      </c>
    </row>
    <row r="1783" spans="1:15" s="1" customFormat="1" ht="29.1" customHeight="1" x14ac:dyDescent="0.25">
      <c r="A1783" s="104"/>
      <c r="B1783" s="107"/>
      <c r="C1783" s="104"/>
      <c r="D1783" s="72" t="s">
        <v>1234</v>
      </c>
      <c r="E1783" s="58" t="s">
        <v>3</v>
      </c>
      <c r="F1783" s="67"/>
      <c r="G1783" s="74"/>
      <c r="H1783" s="70"/>
      <c r="I1783" s="109"/>
      <c r="J1783" s="109"/>
      <c r="K1783" s="112"/>
      <c r="L1783" s="114"/>
      <c r="M1783" s="114"/>
      <c r="N1783" s="114"/>
      <c r="O1783" s="114"/>
    </row>
    <row r="1784" spans="1:15" s="1" customFormat="1" ht="18" customHeight="1" x14ac:dyDescent="0.25">
      <c r="A1784" s="104"/>
      <c r="B1784" s="107"/>
      <c r="C1784" s="104"/>
      <c r="D1784" s="72" t="s">
        <v>1235</v>
      </c>
      <c r="E1784" s="58" t="s">
        <v>6</v>
      </c>
      <c r="F1784" s="67"/>
      <c r="G1784" s="58"/>
      <c r="H1784" s="70"/>
      <c r="I1784" s="109"/>
      <c r="J1784" s="109"/>
      <c r="K1784" s="112"/>
      <c r="L1784" s="114"/>
      <c r="M1784" s="114"/>
      <c r="N1784" s="114"/>
      <c r="O1784" s="114"/>
    </row>
    <row r="1785" spans="1:15" s="1" customFormat="1" ht="16.5" customHeight="1" x14ac:dyDescent="0.25">
      <c r="A1785" s="105"/>
      <c r="B1785" s="108"/>
      <c r="C1785" s="105"/>
      <c r="D1785" s="73" t="s">
        <v>1236</v>
      </c>
      <c r="E1785" s="51" t="s">
        <v>5</v>
      </c>
      <c r="F1785" s="54"/>
      <c r="G1785" s="51"/>
      <c r="H1785" s="24"/>
      <c r="I1785" s="110"/>
      <c r="J1785" s="110"/>
      <c r="K1785" s="112"/>
      <c r="L1785" s="114"/>
      <c r="M1785" s="114"/>
      <c r="N1785" s="114"/>
      <c r="O1785" s="114"/>
    </row>
    <row r="1786" spans="1:15" s="1" customFormat="1" ht="19.5" customHeight="1" x14ac:dyDescent="0.25">
      <c r="A1786" s="103">
        <f xml:space="preserve"> A1782+1</f>
        <v>497</v>
      </c>
      <c r="B1786" s="106" t="s">
        <v>1873</v>
      </c>
      <c r="C1786" s="103">
        <v>4</v>
      </c>
      <c r="D1786" s="72" t="s">
        <v>2435</v>
      </c>
      <c r="E1786" s="58" t="s">
        <v>3</v>
      </c>
      <c r="F1786" s="67"/>
      <c r="G1786" s="74"/>
      <c r="H1786" s="70"/>
      <c r="I1786" s="129"/>
      <c r="J1786" s="110"/>
      <c r="K1786" s="111">
        <v>72952</v>
      </c>
      <c r="L1786" s="114">
        <v>72</v>
      </c>
      <c r="M1786" s="114">
        <f>K1786*L1786</f>
        <v>5252544</v>
      </c>
      <c r="N1786" s="114">
        <f>M1786*35%</f>
        <v>1838390.4</v>
      </c>
      <c r="O1786" s="114">
        <f>N1786/M1786*100</f>
        <v>35</v>
      </c>
    </row>
    <row r="1787" spans="1:15" s="1" customFormat="1" ht="16.5" customHeight="1" x14ac:dyDescent="0.25">
      <c r="A1787" s="104"/>
      <c r="B1787" s="107"/>
      <c r="C1787" s="104"/>
      <c r="D1787" s="72" t="s">
        <v>1238</v>
      </c>
      <c r="E1787" s="58" t="s">
        <v>4</v>
      </c>
      <c r="F1787" s="67"/>
      <c r="G1787" s="74"/>
      <c r="H1787" s="70"/>
      <c r="I1787" s="130"/>
      <c r="J1787" s="119"/>
      <c r="K1787" s="112"/>
      <c r="L1787" s="114"/>
      <c r="M1787" s="114"/>
      <c r="N1787" s="114"/>
      <c r="O1787" s="114"/>
    </row>
    <row r="1788" spans="1:15" s="1" customFormat="1" ht="17.25" customHeight="1" x14ac:dyDescent="0.25">
      <c r="A1788" s="104"/>
      <c r="B1788" s="107"/>
      <c r="C1788" s="104"/>
      <c r="D1788" s="72" t="s">
        <v>1239</v>
      </c>
      <c r="E1788" s="58" t="s">
        <v>6</v>
      </c>
      <c r="F1788" s="67"/>
      <c r="G1788" s="58"/>
      <c r="H1788" s="70"/>
      <c r="I1788" s="130"/>
      <c r="J1788" s="119"/>
      <c r="K1788" s="112"/>
      <c r="L1788" s="114"/>
      <c r="M1788" s="114"/>
      <c r="N1788" s="114"/>
      <c r="O1788" s="114"/>
    </row>
    <row r="1789" spans="1:15" s="1" customFormat="1" ht="15.75" customHeight="1" x14ac:dyDescent="0.25">
      <c r="A1789" s="105"/>
      <c r="B1789" s="108"/>
      <c r="C1789" s="105"/>
      <c r="D1789" s="73" t="s">
        <v>1240</v>
      </c>
      <c r="E1789" s="51" t="s">
        <v>5</v>
      </c>
      <c r="F1789" s="54"/>
      <c r="G1789" s="51"/>
      <c r="H1789" s="24"/>
      <c r="I1789" s="130"/>
      <c r="J1789" s="119"/>
      <c r="K1789" s="113"/>
      <c r="L1789" s="114"/>
      <c r="M1789" s="114"/>
      <c r="N1789" s="114"/>
      <c r="O1789" s="114"/>
    </row>
    <row r="1790" spans="1:15" s="1" customFormat="1" ht="17.25" customHeight="1" x14ac:dyDescent="0.25">
      <c r="A1790" s="103">
        <f xml:space="preserve"> A1786+1</f>
        <v>498</v>
      </c>
      <c r="B1790" s="106" t="s">
        <v>1874</v>
      </c>
      <c r="C1790" s="103">
        <v>4</v>
      </c>
      <c r="D1790" s="72" t="s">
        <v>2436</v>
      </c>
      <c r="E1790" s="58" t="s">
        <v>4</v>
      </c>
      <c r="F1790" s="67"/>
      <c r="G1790" s="74"/>
      <c r="H1790" s="70"/>
      <c r="I1790" s="110"/>
      <c r="J1790" s="110"/>
      <c r="K1790" s="111">
        <v>72952</v>
      </c>
      <c r="L1790" s="114">
        <v>72</v>
      </c>
      <c r="M1790" s="114">
        <f>K1790*L1790</f>
        <v>5252544</v>
      </c>
      <c r="N1790" s="114">
        <f>M1790*35%</f>
        <v>1838390.4</v>
      </c>
      <c r="O1790" s="114">
        <f>N1790/M1790*100</f>
        <v>35</v>
      </c>
    </row>
    <row r="1791" spans="1:15" s="1" customFormat="1" ht="19.5" customHeight="1" x14ac:dyDescent="0.25">
      <c r="A1791" s="104"/>
      <c r="B1791" s="107"/>
      <c r="C1791" s="104"/>
      <c r="D1791" s="72" t="s">
        <v>1241</v>
      </c>
      <c r="E1791" s="58" t="s">
        <v>3</v>
      </c>
      <c r="F1791" s="67"/>
      <c r="G1791" s="74"/>
      <c r="H1791" s="70"/>
      <c r="I1791" s="119"/>
      <c r="J1791" s="119"/>
      <c r="K1791" s="112"/>
      <c r="L1791" s="114"/>
      <c r="M1791" s="114"/>
      <c r="N1791" s="114"/>
      <c r="O1791" s="114"/>
    </row>
    <row r="1792" spans="1:15" s="1" customFormat="1" ht="16.5" customHeight="1" x14ac:dyDescent="0.25">
      <c r="A1792" s="104"/>
      <c r="B1792" s="107"/>
      <c r="C1792" s="104"/>
      <c r="D1792" s="72" t="s">
        <v>1242</v>
      </c>
      <c r="E1792" s="58" t="s">
        <v>5</v>
      </c>
      <c r="F1792" s="67"/>
      <c r="G1792" s="58"/>
      <c r="H1792" s="70"/>
      <c r="I1792" s="119"/>
      <c r="J1792" s="119"/>
      <c r="K1792" s="112"/>
      <c r="L1792" s="114"/>
      <c r="M1792" s="114"/>
      <c r="N1792" s="114"/>
      <c r="O1792" s="114"/>
    </row>
    <row r="1793" spans="1:15" s="1" customFormat="1" ht="17.25" customHeight="1" x14ac:dyDescent="0.25">
      <c r="A1793" s="105"/>
      <c r="B1793" s="108"/>
      <c r="C1793" s="105"/>
      <c r="D1793" s="72" t="s">
        <v>1243</v>
      </c>
      <c r="E1793" s="58" t="s">
        <v>6</v>
      </c>
      <c r="F1793" s="67"/>
      <c r="G1793" s="58"/>
      <c r="H1793" s="70"/>
      <c r="I1793" s="123"/>
      <c r="J1793" s="123"/>
      <c r="K1793" s="113"/>
      <c r="L1793" s="114"/>
      <c r="M1793" s="114"/>
      <c r="N1793" s="114"/>
      <c r="O1793" s="114"/>
    </row>
    <row r="1794" spans="1:15" s="1" customFormat="1" ht="21" customHeight="1" x14ac:dyDescent="0.25">
      <c r="A1794" s="103">
        <f xml:space="preserve"> A1790+1</f>
        <v>499</v>
      </c>
      <c r="B1794" s="106" t="s">
        <v>1875</v>
      </c>
      <c r="C1794" s="103">
        <v>2</v>
      </c>
      <c r="D1794" s="72" t="s">
        <v>2437</v>
      </c>
      <c r="E1794" s="58" t="s">
        <v>4</v>
      </c>
      <c r="F1794" s="67"/>
      <c r="G1794" s="74"/>
      <c r="H1794" s="70"/>
      <c r="I1794" s="110"/>
      <c r="J1794" s="110"/>
      <c r="K1794" s="111">
        <v>72952</v>
      </c>
      <c r="L1794" s="114">
        <v>42</v>
      </c>
      <c r="M1794" s="103">
        <f>K1794*L1794</f>
        <v>3063984</v>
      </c>
      <c r="N1794" s="117">
        <f>M1794*30%</f>
        <v>919195.2</v>
      </c>
      <c r="O1794" s="117">
        <f>N1794/M1794*100</f>
        <v>30</v>
      </c>
    </row>
    <row r="1795" spans="1:15" s="1" customFormat="1" ht="18" customHeight="1" x14ac:dyDescent="0.25">
      <c r="A1795" s="105"/>
      <c r="B1795" s="107"/>
      <c r="C1795" s="105"/>
      <c r="D1795" s="72" t="s">
        <v>1244</v>
      </c>
      <c r="E1795" s="58" t="s">
        <v>3</v>
      </c>
      <c r="F1795" s="67"/>
      <c r="G1795" s="74"/>
      <c r="H1795" s="70"/>
      <c r="I1795" s="123"/>
      <c r="J1795" s="123"/>
      <c r="K1795" s="112"/>
      <c r="L1795" s="114"/>
      <c r="M1795" s="105"/>
      <c r="N1795" s="118"/>
      <c r="O1795" s="118"/>
    </row>
    <row r="1796" spans="1:15" s="1" customFormat="1" ht="16.5" customHeight="1" x14ac:dyDescent="0.25">
      <c r="A1796" s="103">
        <f xml:space="preserve"> A1794+1</f>
        <v>500</v>
      </c>
      <c r="B1796" s="106" t="s">
        <v>1876</v>
      </c>
      <c r="C1796" s="103">
        <v>2</v>
      </c>
      <c r="D1796" s="72" t="s">
        <v>2438</v>
      </c>
      <c r="E1796" s="58" t="s">
        <v>4</v>
      </c>
      <c r="F1796" s="67"/>
      <c r="G1796" s="74"/>
      <c r="H1796" s="70"/>
      <c r="I1796" s="110"/>
      <c r="J1796" s="110"/>
      <c r="K1796" s="111">
        <v>72952</v>
      </c>
      <c r="L1796" s="114">
        <v>42</v>
      </c>
      <c r="M1796" s="103">
        <f>K1796*L1796</f>
        <v>3063984</v>
      </c>
      <c r="N1796" s="117">
        <f>M1796*30%</f>
        <v>919195.2</v>
      </c>
      <c r="O1796" s="117">
        <f>N1796/M1796*100</f>
        <v>30</v>
      </c>
    </row>
    <row r="1797" spans="1:15" s="1" customFormat="1" ht="32.25" customHeight="1" x14ac:dyDescent="0.25">
      <c r="A1797" s="105"/>
      <c r="B1797" s="108"/>
      <c r="C1797" s="105"/>
      <c r="D1797" s="73" t="s">
        <v>1245</v>
      </c>
      <c r="E1797" s="51" t="s">
        <v>3</v>
      </c>
      <c r="F1797" s="54"/>
      <c r="G1797" s="68"/>
      <c r="H1797" s="24"/>
      <c r="I1797" s="119"/>
      <c r="J1797" s="119"/>
      <c r="K1797" s="112"/>
      <c r="L1797" s="114"/>
      <c r="M1797" s="105"/>
      <c r="N1797" s="118"/>
      <c r="O1797" s="118"/>
    </row>
    <row r="1798" spans="1:15" s="1" customFormat="1" ht="18" customHeight="1" x14ac:dyDescent="0.25">
      <c r="A1798" s="103">
        <f xml:space="preserve"> A1796+1</f>
        <v>501</v>
      </c>
      <c r="B1798" s="106" t="s">
        <v>1877</v>
      </c>
      <c r="C1798" s="103">
        <v>4</v>
      </c>
      <c r="D1798" s="72" t="s">
        <v>2439</v>
      </c>
      <c r="E1798" s="58" t="s">
        <v>3</v>
      </c>
      <c r="F1798" s="67"/>
      <c r="G1798" s="74"/>
      <c r="H1798" s="70"/>
      <c r="I1798" s="109"/>
      <c r="J1798" s="109"/>
      <c r="K1798" s="111">
        <v>72952</v>
      </c>
      <c r="L1798" s="114">
        <v>72</v>
      </c>
      <c r="M1798" s="114">
        <f>K1798*L1798</f>
        <v>5252544</v>
      </c>
      <c r="N1798" s="114">
        <f>M1798*35%</f>
        <v>1838390.4</v>
      </c>
      <c r="O1798" s="114">
        <f>N1798/M1798*100</f>
        <v>35</v>
      </c>
    </row>
    <row r="1799" spans="1:15" s="1" customFormat="1" ht="28.5" customHeight="1" x14ac:dyDescent="0.25">
      <c r="A1799" s="104"/>
      <c r="B1799" s="107"/>
      <c r="C1799" s="104"/>
      <c r="D1799" s="72" t="s">
        <v>1257</v>
      </c>
      <c r="E1799" s="58" t="s">
        <v>4</v>
      </c>
      <c r="F1799" s="67"/>
      <c r="G1799" s="74"/>
      <c r="H1799" s="70"/>
      <c r="I1799" s="109"/>
      <c r="J1799" s="109"/>
      <c r="K1799" s="112"/>
      <c r="L1799" s="114"/>
      <c r="M1799" s="114"/>
      <c r="N1799" s="114"/>
      <c r="O1799" s="114"/>
    </row>
    <row r="1800" spans="1:15" s="1" customFormat="1" ht="18" customHeight="1" x14ac:dyDescent="0.25">
      <c r="A1800" s="104"/>
      <c r="B1800" s="107"/>
      <c r="C1800" s="104"/>
      <c r="D1800" s="72" t="s">
        <v>1258</v>
      </c>
      <c r="E1800" s="58" t="s">
        <v>6</v>
      </c>
      <c r="F1800" s="67"/>
      <c r="G1800" s="58"/>
      <c r="H1800" s="70"/>
      <c r="I1800" s="109"/>
      <c r="J1800" s="109"/>
      <c r="K1800" s="112"/>
      <c r="L1800" s="114"/>
      <c r="M1800" s="114"/>
      <c r="N1800" s="114"/>
      <c r="O1800" s="114"/>
    </row>
    <row r="1801" spans="1:15" s="1" customFormat="1" ht="19.5" customHeight="1" x14ac:dyDescent="0.25">
      <c r="A1801" s="105"/>
      <c r="B1801" s="108"/>
      <c r="C1801" s="105"/>
      <c r="D1801" s="73" t="s">
        <v>1259</v>
      </c>
      <c r="E1801" s="51" t="s">
        <v>6</v>
      </c>
      <c r="F1801" s="54"/>
      <c r="G1801" s="51"/>
      <c r="H1801" s="24"/>
      <c r="I1801" s="109"/>
      <c r="J1801" s="109"/>
      <c r="K1801" s="113"/>
      <c r="L1801" s="114"/>
      <c r="M1801" s="114"/>
      <c r="N1801" s="114"/>
      <c r="O1801" s="114"/>
    </row>
    <row r="1802" spans="1:15" s="1" customFormat="1" ht="19.5" customHeight="1" x14ac:dyDescent="0.25">
      <c r="A1802" s="103">
        <f xml:space="preserve"> A1798+1</f>
        <v>502</v>
      </c>
      <c r="B1802" s="106" t="s">
        <v>1878</v>
      </c>
      <c r="C1802" s="103">
        <v>3</v>
      </c>
      <c r="D1802" s="72" t="s">
        <v>2440</v>
      </c>
      <c r="E1802" s="58" t="s">
        <v>7</v>
      </c>
      <c r="F1802" s="67"/>
      <c r="G1802" s="74"/>
      <c r="H1802" s="64"/>
      <c r="I1802" s="103"/>
      <c r="J1802" s="103"/>
      <c r="K1802" s="111">
        <v>72952</v>
      </c>
      <c r="L1802" s="114">
        <v>54</v>
      </c>
      <c r="M1802" s="114">
        <f>K1802*L1802</f>
        <v>3939408</v>
      </c>
      <c r="N1802" s="114">
        <f>M1802*35%</f>
        <v>1378792.7999999998</v>
      </c>
      <c r="O1802" s="114">
        <f>N1802/M1802*100</f>
        <v>35</v>
      </c>
    </row>
    <row r="1803" spans="1:15" s="1" customFormat="1" ht="29.1" customHeight="1" x14ac:dyDescent="0.25">
      <c r="A1803" s="104"/>
      <c r="B1803" s="107"/>
      <c r="C1803" s="104"/>
      <c r="D1803" s="72" t="s">
        <v>1265</v>
      </c>
      <c r="E1803" s="58" t="s">
        <v>6</v>
      </c>
      <c r="F1803" s="67"/>
      <c r="G1803" s="74"/>
      <c r="H1803" s="64"/>
      <c r="I1803" s="104"/>
      <c r="J1803" s="104"/>
      <c r="K1803" s="112"/>
      <c r="L1803" s="114"/>
      <c r="M1803" s="114"/>
      <c r="N1803" s="114"/>
      <c r="O1803" s="114"/>
    </row>
    <row r="1804" spans="1:15" s="1" customFormat="1" ht="18.75" customHeight="1" x14ac:dyDescent="0.25">
      <c r="A1804" s="105"/>
      <c r="B1804" s="108"/>
      <c r="C1804" s="105"/>
      <c r="D1804" s="73" t="s">
        <v>1266</v>
      </c>
      <c r="E1804" s="51" t="s">
        <v>6</v>
      </c>
      <c r="F1804" s="54"/>
      <c r="G1804" s="51"/>
      <c r="H1804" s="65"/>
      <c r="I1804" s="104"/>
      <c r="J1804" s="104"/>
      <c r="K1804" s="113"/>
      <c r="L1804" s="114"/>
      <c r="M1804" s="114"/>
      <c r="N1804" s="114"/>
      <c r="O1804" s="114"/>
    </row>
    <row r="1805" spans="1:15" s="1" customFormat="1" ht="16.5" customHeight="1" x14ac:dyDescent="0.25">
      <c r="A1805" s="103">
        <f xml:space="preserve"> A1802+1</f>
        <v>503</v>
      </c>
      <c r="B1805" s="106" t="s">
        <v>1879</v>
      </c>
      <c r="C1805" s="103">
        <v>3</v>
      </c>
      <c r="D1805" s="72" t="s">
        <v>2441</v>
      </c>
      <c r="E1805" s="58" t="s">
        <v>4</v>
      </c>
      <c r="F1805" s="67"/>
      <c r="G1805" s="74"/>
      <c r="H1805" s="70"/>
      <c r="I1805" s="110"/>
      <c r="J1805" s="110"/>
      <c r="K1805" s="111">
        <v>72952</v>
      </c>
      <c r="L1805" s="114">
        <v>54</v>
      </c>
      <c r="M1805" s="114">
        <f>K1805*L1805</f>
        <v>3939408</v>
      </c>
      <c r="N1805" s="114">
        <f>M1805*35%</f>
        <v>1378792.7999999998</v>
      </c>
      <c r="O1805" s="114">
        <f>N1805/M1805*100</f>
        <v>35</v>
      </c>
    </row>
    <row r="1806" spans="1:15" s="1" customFormat="1" ht="29.1" customHeight="1" x14ac:dyDescent="0.25">
      <c r="A1806" s="104"/>
      <c r="B1806" s="107"/>
      <c r="C1806" s="104"/>
      <c r="D1806" s="72" t="s">
        <v>1268</v>
      </c>
      <c r="E1806" s="58" t="s">
        <v>3</v>
      </c>
      <c r="F1806" s="67"/>
      <c r="G1806" s="74"/>
      <c r="H1806" s="70"/>
      <c r="I1806" s="119"/>
      <c r="J1806" s="119"/>
      <c r="K1806" s="112"/>
      <c r="L1806" s="114"/>
      <c r="M1806" s="114"/>
      <c r="N1806" s="114"/>
      <c r="O1806" s="114"/>
    </row>
    <row r="1807" spans="1:15" s="1" customFormat="1" ht="33.75" customHeight="1" x14ac:dyDescent="0.25">
      <c r="A1807" s="105"/>
      <c r="B1807" s="108"/>
      <c r="C1807" s="105"/>
      <c r="D1807" s="73" t="s">
        <v>1269</v>
      </c>
      <c r="E1807" s="51" t="s">
        <v>5</v>
      </c>
      <c r="F1807" s="54"/>
      <c r="G1807" s="51"/>
      <c r="H1807" s="24"/>
      <c r="I1807" s="119"/>
      <c r="J1807" s="119"/>
      <c r="K1807" s="112"/>
      <c r="L1807" s="114"/>
      <c r="M1807" s="114"/>
      <c r="N1807" s="114"/>
      <c r="O1807" s="114"/>
    </row>
    <row r="1808" spans="1:15" s="1" customFormat="1" ht="16.5" customHeight="1" x14ac:dyDescent="0.25">
      <c r="A1808" s="103">
        <f xml:space="preserve"> A1805+1</f>
        <v>504</v>
      </c>
      <c r="B1808" s="106" t="s">
        <v>1924</v>
      </c>
      <c r="C1808" s="103">
        <v>3</v>
      </c>
      <c r="D1808" s="72" t="s">
        <v>2442</v>
      </c>
      <c r="E1808" s="58" t="s">
        <v>3</v>
      </c>
      <c r="F1808" s="67"/>
      <c r="G1808" s="74"/>
      <c r="H1808" s="70"/>
      <c r="I1808" s="109"/>
      <c r="J1808" s="109"/>
      <c r="K1808" s="111">
        <v>72952</v>
      </c>
      <c r="L1808" s="114">
        <v>54</v>
      </c>
      <c r="M1808" s="114">
        <f>K1808*L1808</f>
        <v>3939408</v>
      </c>
      <c r="N1808" s="114">
        <f>M1808*35%</f>
        <v>1378792.7999999998</v>
      </c>
      <c r="O1808" s="114">
        <f>N1808/M1808*100</f>
        <v>35</v>
      </c>
    </row>
    <row r="1809" spans="1:15" s="1" customFormat="1" ht="21.75" customHeight="1" x14ac:dyDescent="0.25">
      <c r="A1809" s="104"/>
      <c r="B1809" s="107"/>
      <c r="C1809" s="104"/>
      <c r="D1809" s="72" t="s">
        <v>1270</v>
      </c>
      <c r="E1809" s="58" t="s">
        <v>4</v>
      </c>
      <c r="F1809" s="67"/>
      <c r="G1809" s="74"/>
      <c r="H1809" s="70"/>
      <c r="I1809" s="109"/>
      <c r="J1809" s="109"/>
      <c r="K1809" s="112"/>
      <c r="L1809" s="114"/>
      <c r="M1809" s="114"/>
      <c r="N1809" s="114"/>
      <c r="O1809" s="114"/>
    </row>
    <row r="1810" spans="1:15" s="1" customFormat="1" ht="19.5" customHeight="1" x14ac:dyDescent="0.25">
      <c r="A1810" s="105"/>
      <c r="B1810" s="108"/>
      <c r="C1810" s="105"/>
      <c r="D1810" s="73" t="s">
        <v>1271</v>
      </c>
      <c r="E1810" s="51" t="s">
        <v>6</v>
      </c>
      <c r="F1810" s="54"/>
      <c r="G1810" s="51"/>
      <c r="H1810" s="24"/>
      <c r="I1810" s="110"/>
      <c r="J1810" s="110"/>
      <c r="K1810" s="113"/>
      <c r="L1810" s="114"/>
      <c r="M1810" s="114"/>
      <c r="N1810" s="114"/>
      <c r="O1810" s="114"/>
    </row>
    <row r="1811" spans="1:15" s="1" customFormat="1" ht="29.1" customHeight="1" x14ac:dyDescent="0.25">
      <c r="A1811" s="103">
        <f xml:space="preserve"> A1808+1</f>
        <v>505</v>
      </c>
      <c r="B1811" s="106" t="s">
        <v>1923</v>
      </c>
      <c r="C1811" s="103">
        <v>3</v>
      </c>
      <c r="D1811" s="72" t="s">
        <v>2443</v>
      </c>
      <c r="E1811" s="58" t="s">
        <v>4</v>
      </c>
      <c r="F1811" s="67"/>
      <c r="G1811" s="74"/>
      <c r="H1811" s="70"/>
      <c r="I1811" s="110"/>
      <c r="J1811" s="110"/>
      <c r="K1811" s="111">
        <v>72952</v>
      </c>
      <c r="L1811" s="114">
        <v>54</v>
      </c>
      <c r="M1811" s="114">
        <f>K1811*L1811</f>
        <v>3939408</v>
      </c>
      <c r="N1811" s="114">
        <f>M1811*35%</f>
        <v>1378792.7999999998</v>
      </c>
      <c r="O1811" s="114">
        <f>N1811/M1811*100</f>
        <v>35</v>
      </c>
    </row>
    <row r="1812" spans="1:15" s="1" customFormat="1" ht="29.1" customHeight="1" x14ac:dyDescent="0.25">
      <c r="A1812" s="104"/>
      <c r="B1812" s="107"/>
      <c r="C1812" s="104"/>
      <c r="D1812" s="72" t="s">
        <v>1281</v>
      </c>
      <c r="E1812" s="58" t="s">
        <v>3</v>
      </c>
      <c r="F1812" s="67"/>
      <c r="G1812" s="74"/>
      <c r="H1812" s="70"/>
      <c r="I1812" s="119"/>
      <c r="J1812" s="119"/>
      <c r="K1812" s="112"/>
      <c r="L1812" s="114"/>
      <c r="M1812" s="114"/>
      <c r="N1812" s="114"/>
      <c r="O1812" s="114"/>
    </row>
    <row r="1813" spans="1:15" s="1" customFormat="1" ht="32.25" customHeight="1" x14ac:dyDescent="0.25">
      <c r="A1813" s="105"/>
      <c r="B1813" s="108"/>
      <c r="C1813" s="105"/>
      <c r="D1813" s="73" t="s">
        <v>1282</v>
      </c>
      <c r="E1813" s="51" t="s">
        <v>6</v>
      </c>
      <c r="F1813" s="54"/>
      <c r="G1813" s="51"/>
      <c r="H1813" s="24"/>
      <c r="I1813" s="119"/>
      <c r="J1813" s="119"/>
      <c r="K1813" s="112"/>
      <c r="L1813" s="114"/>
      <c r="M1813" s="114"/>
      <c r="N1813" s="114"/>
      <c r="O1813" s="114"/>
    </row>
    <row r="1814" spans="1:15" s="1" customFormat="1" ht="30" customHeight="1" x14ac:dyDescent="0.25">
      <c r="A1814" s="103">
        <f xml:space="preserve"> SUM(A1811+1)</f>
        <v>506</v>
      </c>
      <c r="B1814" s="106" t="s">
        <v>1922</v>
      </c>
      <c r="C1814" s="103">
        <v>4</v>
      </c>
      <c r="D1814" s="72" t="s">
        <v>2444</v>
      </c>
      <c r="E1814" s="58" t="s">
        <v>4</v>
      </c>
      <c r="F1814" s="67"/>
      <c r="G1814" s="74"/>
      <c r="H1814" s="70"/>
      <c r="I1814" s="109"/>
      <c r="J1814" s="109"/>
      <c r="K1814" s="111">
        <v>72952</v>
      </c>
      <c r="L1814" s="114">
        <v>72</v>
      </c>
      <c r="M1814" s="114">
        <f>K1814*L1814</f>
        <v>5252544</v>
      </c>
      <c r="N1814" s="114">
        <f>M1814*35%</f>
        <v>1838390.4</v>
      </c>
      <c r="O1814" s="114">
        <f>N1814/M1814*100</f>
        <v>35</v>
      </c>
    </row>
    <row r="1815" spans="1:15" s="1" customFormat="1" ht="30" customHeight="1" x14ac:dyDescent="0.25">
      <c r="A1815" s="104"/>
      <c r="B1815" s="107"/>
      <c r="C1815" s="104"/>
      <c r="D1815" s="72" t="s">
        <v>1283</v>
      </c>
      <c r="E1815" s="58" t="s">
        <v>3</v>
      </c>
      <c r="F1815" s="67"/>
      <c r="G1815" s="74"/>
      <c r="H1815" s="70"/>
      <c r="I1815" s="109"/>
      <c r="J1815" s="109"/>
      <c r="K1815" s="112"/>
      <c r="L1815" s="114"/>
      <c r="M1815" s="114"/>
      <c r="N1815" s="114"/>
      <c r="O1815" s="114"/>
    </row>
    <row r="1816" spans="1:15" s="1" customFormat="1" ht="21" customHeight="1" x14ac:dyDescent="0.25">
      <c r="A1816" s="104"/>
      <c r="B1816" s="107"/>
      <c r="C1816" s="104"/>
      <c r="D1816" s="72" t="s">
        <v>1284</v>
      </c>
      <c r="E1816" s="58" t="s">
        <v>6</v>
      </c>
      <c r="F1816" s="67"/>
      <c r="G1816" s="58"/>
      <c r="H1816" s="70"/>
      <c r="I1816" s="109"/>
      <c r="J1816" s="109"/>
      <c r="K1816" s="112"/>
      <c r="L1816" s="114"/>
      <c r="M1816" s="114"/>
      <c r="N1816" s="114"/>
      <c r="O1816" s="114"/>
    </row>
    <row r="1817" spans="1:15" s="1" customFormat="1" ht="21.75" customHeight="1" x14ac:dyDescent="0.25">
      <c r="A1817" s="105"/>
      <c r="B1817" s="108"/>
      <c r="C1817" s="105"/>
      <c r="D1817" s="73" t="s">
        <v>1285</v>
      </c>
      <c r="E1817" s="51" t="s">
        <v>5</v>
      </c>
      <c r="F1817" s="54"/>
      <c r="G1817" s="51"/>
      <c r="H1817" s="24"/>
      <c r="I1817" s="110"/>
      <c r="J1817" s="110"/>
      <c r="K1817" s="113"/>
      <c r="L1817" s="114"/>
      <c r="M1817" s="114"/>
      <c r="N1817" s="114"/>
      <c r="O1817" s="114"/>
    </row>
    <row r="1818" spans="1:15" s="1" customFormat="1" ht="29.1" customHeight="1" x14ac:dyDescent="0.25">
      <c r="A1818" s="103">
        <f xml:space="preserve"> A1814+1</f>
        <v>507</v>
      </c>
      <c r="B1818" s="106" t="s">
        <v>1921</v>
      </c>
      <c r="C1818" s="103">
        <v>3</v>
      </c>
      <c r="D1818" s="72" t="s">
        <v>2445</v>
      </c>
      <c r="E1818" s="58" t="s">
        <v>3</v>
      </c>
      <c r="F1818" s="67"/>
      <c r="G1818" s="74"/>
      <c r="H1818" s="70"/>
      <c r="I1818" s="110"/>
      <c r="J1818" s="110"/>
      <c r="K1818" s="111">
        <v>72952</v>
      </c>
      <c r="L1818" s="114">
        <v>54</v>
      </c>
      <c r="M1818" s="114">
        <f>K1818*L1818</f>
        <v>3939408</v>
      </c>
      <c r="N1818" s="114">
        <f>M1818*35%</f>
        <v>1378792.7999999998</v>
      </c>
      <c r="O1818" s="114">
        <f>N1818/M1818*100</f>
        <v>35</v>
      </c>
    </row>
    <row r="1819" spans="1:15" s="1" customFormat="1" ht="18" customHeight="1" x14ac:dyDescent="0.25">
      <c r="A1819" s="104"/>
      <c r="B1819" s="107"/>
      <c r="C1819" s="104"/>
      <c r="D1819" s="72" t="s">
        <v>1288</v>
      </c>
      <c r="E1819" s="58" t="s">
        <v>4</v>
      </c>
      <c r="F1819" s="67"/>
      <c r="G1819" s="74"/>
      <c r="H1819" s="70"/>
      <c r="I1819" s="119"/>
      <c r="J1819" s="119"/>
      <c r="K1819" s="112"/>
      <c r="L1819" s="114"/>
      <c r="M1819" s="114"/>
      <c r="N1819" s="114"/>
      <c r="O1819" s="114"/>
    </row>
    <row r="1820" spans="1:15" s="1" customFormat="1" ht="19.5" customHeight="1" x14ac:dyDescent="0.25">
      <c r="A1820" s="105"/>
      <c r="B1820" s="107"/>
      <c r="C1820" s="105"/>
      <c r="D1820" s="72" t="s">
        <v>1289</v>
      </c>
      <c r="E1820" s="58" t="s">
        <v>6</v>
      </c>
      <c r="F1820" s="67"/>
      <c r="G1820" s="58"/>
      <c r="H1820" s="70"/>
      <c r="I1820" s="123"/>
      <c r="J1820" s="123"/>
      <c r="K1820" s="112"/>
      <c r="L1820" s="114"/>
      <c r="M1820" s="114"/>
      <c r="N1820" s="114"/>
      <c r="O1820" s="114"/>
    </row>
    <row r="1821" spans="1:15" s="1" customFormat="1" ht="21" customHeight="1" x14ac:dyDescent="0.25">
      <c r="A1821" s="103">
        <f xml:space="preserve"> A1818+1</f>
        <v>508</v>
      </c>
      <c r="B1821" s="106" t="s">
        <v>1920</v>
      </c>
      <c r="C1821" s="103">
        <v>2</v>
      </c>
      <c r="D1821" s="72" t="s">
        <v>2446</v>
      </c>
      <c r="E1821" s="58" t="s">
        <v>3</v>
      </c>
      <c r="F1821" s="67"/>
      <c r="G1821" s="74"/>
      <c r="H1821" s="70"/>
      <c r="I1821" s="110"/>
      <c r="J1821" s="153"/>
      <c r="K1821" s="111">
        <v>72952</v>
      </c>
      <c r="L1821" s="114">
        <v>42</v>
      </c>
      <c r="M1821" s="103">
        <f>K1821*L1821</f>
        <v>3063984</v>
      </c>
      <c r="N1821" s="117">
        <f>M1821*30%</f>
        <v>919195.2</v>
      </c>
      <c r="O1821" s="117">
        <f>N1821/M1821*100</f>
        <v>30</v>
      </c>
    </row>
    <row r="1822" spans="1:15" s="1" customFormat="1" ht="28.5" customHeight="1" x14ac:dyDescent="0.25">
      <c r="A1822" s="105"/>
      <c r="B1822" s="107"/>
      <c r="C1822" s="105"/>
      <c r="D1822" s="72" t="s">
        <v>1290</v>
      </c>
      <c r="E1822" s="58" t="s">
        <v>4</v>
      </c>
      <c r="F1822" s="67"/>
      <c r="G1822" s="74"/>
      <c r="H1822" s="70"/>
      <c r="I1822" s="123"/>
      <c r="J1822" s="157"/>
      <c r="K1822" s="112"/>
      <c r="L1822" s="114"/>
      <c r="M1822" s="105"/>
      <c r="N1822" s="118"/>
      <c r="O1822" s="118"/>
    </row>
    <row r="1823" spans="1:15" s="1" customFormat="1" ht="16.5" customHeight="1" x14ac:dyDescent="0.25">
      <c r="A1823" s="103">
        <f xml:space="preserve"> A1821+1</f>
        <v>509</v>
      </c>
      <c r="B1823" s="106" t="s">
        <v>1919</v>
      </c>
      <c r="C1823" s="103">
        <v>3</v>
      </c>
      <c r="D1823" s="72" t="s">
        <v>2447</v>
      </c>
      <c r="E1823" s="58" t="s">
        <v>7</v>
      </c>
      <c r="F1823" s="67"/>
      <c r="G1823" s="74"/>
      <c r="H1823" s="64"/>
      <c r="I1823" s="103"/>
      <c r="J1823" s="103"/>
      <c r="K1823" s="111">
        <v>72952</v>
      </c>
      <c r="L1823" s="114">
        <v>54</v>
      </c>
      <c r="M1823" s="114">
        <f>K1823*L1823</f>
        <v>3939408</v>
      </c>
      <c r="N1823" s="114">
        <f>M1823*35%</f>
        <v>1378792.7999999998</v>
      </c>
      <c r="O1823" s="114">
        <f>N1823/M1823*100</f>
        <v>35</v>
      </c>
    </row>
    <row r="1824" spans="1:15" s="1" customFormat="1" ht="29.1" customHeight="1" x14ac:dyDescent="0.25">
      <c r="A1824" s="104"/>
      <c r="B1824" s="107"/>
      <c r="C1824" s="104"/>
      <c r="D1824" s="72" t="s">
        <v>1291</v>
      </c>
      <c r="E1824" s="58" t="s">
        <v>6</v>
      </c>
      <c r="F1824" s="67"/>
      <c r="G1824" s="58"/>
      <c r="H1824" s="64"/>
      <c r="I1824" s="104"/>
      <c r="J1824" s="104"/>
      <c r="K1824" s="112"/>
      <c r="L1824" s="114"/>
      <c r="M1824" s="114"/>
      <c r="N1824" s="114"/>
      <c r="O1824" s="114"/>
    </row>
    <row r="1825" spans="1:15" s="1" customFormat="1" ht="32.25" customHeight="1" x14ac:dyDescent="0.25">
      <c r="A1825" s="105"/>
      <c r="B1825" s="108"/>
      <c r="C1825" s="105"/>
      <c r="D1825" s="73" t="s">
        <v>1292</v>
      </c>
      <c r="E1825" s="51" t="s">
        <v>6</v>
      </c>
      <c r="F1825" s="54"/>
      <c r="G1825" s="51"/>
      <c r="H1825" s="65"/>
      <c r="I1825" s="104"/>
      <c r="J1825" s="104"/>
      <c r="K1825" s="112"/>
      <c r="L1825" s="114"/>
      <c r="M1825" s="114"/>
      <c r="N1825" s="114"/>
      <c r="O1825" s="114"/>
    </row>
    <row r="1826" spans="1:15" s="1" customFormat="1" ht="29.1" customHeight="1" x14ac:dyDescent="0.25">
      <c r="A1826" s="103">
        <f xml:space="preserve"> A1823+1</f>
        <v>510</v>
      </c>
      <c r="B1826" s="106" t="s">
        <v>1918</v>
      </c>
      <c r="C1826" s="103">
        <v>3</v>
      </c>
      <c r="D1826" s="72" t="s">
        <v>2448</v>
      </c>
      <c r="E1826" s="58" t="s">
        <v>3</v>
      </c>
      <c r="F1826" s="67"/>
      <c r="G1826" s="74"/>
      <c r="H1826" s="70"/>
      <c r="I1826" s="109"/>
      <c r="J1826" s="109"/>
      <c r="K1826" s="111">
        <v>72952</v>
      </c>
      <c r="L1826" s="114">
        <v>54</v>
      </c>
      <c r="M1826" s="114">
        <f>K1826*L1826</f>
        <v>3939408</v>
      </c>
      <c r="N1826" s="114">
        <f>M1826*35%</f>
        <v>1378792.7999999998</v>
      </c>
      <c r="O1826" s="114">
        <f>N1826/M1826*100</f>
        <v>35</v>
      </c>
    </row>
    <row r="1827" spans="1:15" s="1" customFormat="1" ht="30.75" customHeight="1" x14ac:dyDescent="0.25">
      <c r="A1827" s="104"/>
      <c r="B1827" s="107"/>
      <c r="C1827" s="104"/>
      <c r="D1827" s="72" t="s">
        <v>1293</v>
      </c>
      <c r="E1827" s="58" t="s">
        <v>4</v>
      </c>
      <c r="F1827" s="67"/>
      <c r="G1827" s="74"/>
      <c r="H1827" s="70"/>
      <c r="I1827" s="109"/>
      <c r="J1827" s="109"/>
      <c r="K1827" s="112"/>
      <c r="L1827" s="114"/>
      <c r="M1827" s="114"/>
      <c r="N1827" s="114"/>
      <c r="O1827" s="114"/>
    </row>
    <row r="1828" spans="1:15" s="1" customFormat="1" ht="30" customHeight="1" x14ac:dyDescent="0.25">
      <c r="A1828" s="105"/>
      <c r="B1828" s="108"/>
      <c r="C1828" s="105"/>
      <c r="D1828" s="72" t="s">
        <v>1294</v>
      </c>
      <c r="E1828" s="58" t="s">
        <v>5</v>
      </c>
      <c r="F1828" s="67"/>
      <c r="G1828" s="58"/>
      <c r="H1828" s="70"/>
      <c r="I1828" s="109"/>
      <c r="J1828" s="109"/>
      <c r="K1828" s="112"/>
      <c r="L1828" s="114"/>
      <c r="M1828" s="114"/>
      <c r="N1828" s="114"/>
      <c r="O1828" s="114"/>
    </row>
    <row r="1829" spans="1:15" s="1" customFormat="1" ht="36.75" customHeight="1" x14ac:dyDescent="0.25">
      <c r="A1829" s="103">
        <f xml:space="preserve"> A1826+1</f>
        <v>511</v>
      </c>
      <c r="B1829" s="106" t="s">
        <v>1917</v>
      </c>
      <c r="C1829" s="103">
        <v>2</v>
      </c>
      <c r="D1829" s="72" t="s">
        <v>2449</v>
      </c>
      <c r="E1829" s="58" t="s">
        <v>7</v>
      </c>
      <c r="F1829" s="67"/>
      <c r="G1829" s="74"/>
      <c r="H1829" s="64"/>
      <c r="I1829" s="103"/>
      <c r="J1829" s="103"/>
      <c r="K1829" s="120">
        <v>72952</v>
      </c>
      <c r="L1829" s="114">
        <v>42</v>
      </c>
      <c r="M1829" s="114">
        <f>K1829*L1829</f>
        <v>3063984</v>
      </c>
      <c r="N1829" s="114">
        <f>M1829*35%</f>
        <v>1072394.3999999999</v>
      </c>
      <c r="O1829" s="114">
        <f>N1829/M1829*100</f>
        <v>35</v>
      </c>
    </row>
    <row r="1830" spans="1:15" s="1" customFormat="1" ht="20.25" customHeight="1" x14ac:dyDescent="0.25">
      <c r="A1830" s="105"/>
      <c r="B1830" s="108"/>
      <c r="C1830" s="105"/>
      <c r="D1830" s="73" t="s">
        <v>1295</v>
      </c>
      <c r="E1830" s="51" t="s">
        <v>5</v>
      </c>
      <c r="F1830" s="54"/>
      <c r="G1830" s="51"/>
      <c r="H1830" s="65"/>
      <c r="I1830" s="104"/>
      <c r="J1830" s="104"/>
      <c r="K1830" s="121"/>
      <c r="L1830" s="114"/>
      <c r="M1830" s="114"/>
      <c r="N1830" s="114"/>
      <c r="O1830" s="114"/>
    </row>
    <row r="1831" spans="1:15" s="1" customFormat="1" ht="39.75" customHeight="1" x14ac:dyDescent="0.25">
      <c r="A1831" s="103">
        <f xml:space="preserve"> A1829+1</f>
        <v>512</v>
      </c>
      <c r="B1831" s="106" t="s">
        <v>1916</v>
      </c>
      <c r="C1831" s="103">
        <v>3</v>
      </c>
      <c r="D1831" s="72" t="s">
        <v>2450</v>
      </c>
      <c r="E1831" s="58" t="s">
        <v>3</v>
      </c>
      <c r="F1831" s="67"/>
      <c r="G1831" s="74"/>
      <c r="H1831" s="70"/>
      <c r="I1831" s="109"/>
      <c r="J1831" s="109"/>
      <c r="K1831" s="111">
        <v>72952</v>
      </c>
      <c r="L1831" s="114">
        <v>54</v>
      </c>
      <c r="M1831" s="114">
        <f>K1831*L1831</f>
        <v>3939408</v>
      </c>
      <c r="N1831" s="114">
        <f>M1831*35%</f>
        <v>1378792.7999999998</v>
      </c>
      <c r="O1831" s="114">
        <f>N1831/M1831*100</f>
        <v>35</v>
      </c>
    </row>
    <row r="1832" spans="1:15" s="1" customFormat="1" ht="17.25" customHeight="1" x14ac:dyDescent="0.25">
      <c r="A1832" s="104"/>
      <c r="B1832" s="107"/>
      <c r="C1832" s="104"/>
      <c r="D1832" s="72" t="s">
        <v>1305</v>
      </c>
      <c r="E1832" s="58" t="s">
        <v>4</v>
      </c>
      <c r="F1832" s="67"/>
      <c r="G1832" s="74"/>
      <c r="H1832" s="70"/>
      <c r="I1832" s="109"/>
      <c r="J1832" s="109"/>
      <c r="K1832" s="112"/>
      <c r="L1832" s="114"/>
      <c r="M1832" s="114"/>
      <c r="N1832" s="114"/>
      <c r="O1832" s="114"/>
    </row>
    <row r="1833" spans="1:15" s="1" customFormat="1" ht="16.5" customHeight="1" x14ac:dyDescent="0.25">
      <c r="A1833" s="105"/>
      <c r="B1833" s="108"/>
      <c r="C1833" s="105"/>
      <c r="D1833" s="73" t="s">
        <v>1306</v>
      </c>
      <c r="E1833" s="51" t="s">
        <v>5</v>
      </c>
      <c r="F1833" s="54"/>
      <c r="G1833" s="51"/>
      <c r="H1833" s="24"/>
      <c r="I1833" s="110"/>
      <c r="J1833" s="110"/>
      <c r="K1833" s="112"/>
      <c r="L1833" s="114"/>
      <c r="M1833" s="114"/>
      <c r="N1833" s="114"/>
      <c r="O1833" s="114"/>
    </row>
    <row r="1834" spans="1:15" s="1" customFormat="1" ht="30" customHeight="1" x14ac:dyDescent="0.25">
      <c r="A1834" s="103">
        <f xml:space="preserve"> A1831+1</f>
        <v>513</v>
      </c>
      <c r="B1834" s="106" t="s">
        <v>1915</v>
      </c>
      <c r="C1834" s="103">
        <v>4</v>
      </c>
      <c r="D1834" s="72" t="s">
        <v>2451</v>
      </c>
      <c r="E1834" s="58" t="s">
        <v>3</v>
      </c>
      <c r="F1834" s="67"/>
      <c r="G1834" s="74"/>
      <c r="H1834" s="70"/>
      <c r="I1834" s="109"/>
      <c r="J1834" s="109"/>
      <c r="K1834" s="111">
        <v>72952</v>
      </c>
      <c r="L1834" s="114">
        <v>72</v>
      </c>
      <c r="M1834" s="114">
        <f>K1834*L1834</f>
        <v>5252544</v>
      </c>
      <c r="N1834" s="114">
        <f>M1834*35%</f>
        <v>1838390.4</v>
      </c>
      <c r="O1834" s="114">
        <f>N1834/M1834*100</f>
        <v>35</v>
      </c>
    </row>
    <row r="1835" spans="1:15" s="1" customFormat="1" ht="29.1" customHeight="1" x14ac:dyDescent="0.25">
      <c r="A1835" s="104"/>
      <c r="B1835" s="107"/>
      <c r="C1835" s="104"/>
      <c r="D1835" s="72" t="s">
        <v>1307</v>
      </c>
      <c r="E1835" s="58" t="s">
        <v>4</v>
      </c>
      <c r="F1835" s="67"/>
      <c r="G1835" s="74"/>
      <c r="H1835" s="70"/>
      <c r="I1835" s="109"/>
      <c r="J1835" s="109"/>
      <c r="K1835" s="112"/>
      <c r="L1835" s="114"/>
      <c r="M1835" s="114"/>
      <c r="N1835" s="114"/>
      <c r="O1835" s="114"/>
    </row>
    <row r="1836" spans="1:15" s="1" customFormat="1" ht="33" customHeight="1" x14ac:dyDescent="0.25">
      <c r="A1836" s="104"/>
      <c r="B1836" s="107"/>
      <c r="C1836" s="104"/>
      <c r="D1836" s="72" t="s">
        <v>1308</v>
      </c>
      <c r="E1836" s="58" t="s">
        <v>6</v>
      </c>
      <c r="F1836" s="67"/>
      <c r="G1836" s="58"/>
      <c r="H1836" s="70"/>
      <c r="I1836" s="109"/>
      <c r="J1836" s="109"/>
      <c r="K1836" s="112"/>
      <c r="L1836" s="114"/>
      <c r="M1836" s="114"/>
      <c r="N1836" s="114"/>
      <c r="O1836" s="114"/>
    </row>
    <row r="1837" spans="1:15" s="1" customFormat="1" ht="27.75" customHeight="1" x14ac:dyDescent="0.25">
      <c r="A1837" s="105"/>
      <c r="B1837" s="108"/>
      <c r="C1837" s="105"/>
      <c r="D1837" s="72" t="s">
        <v>1309</v>
      </c>
      <c r="E1837" s="58" t="s">
        <v>5</v>
      </c>
      <c r="F1837" s="67"/>
      <c r="G1837" s="58"/>
      <c r="H1837" s="70"/>
      <c r="I1837" s="109"/>
      <c r="J1837" s="109"/>
      <c r="K1837" s="113"/>
      <c r="L1837" s="114"/>
      <c r="M1837" s="114"/>
      <c r="N1837" s="114"/>
      <c r="O1837" s="114"/>
    </row>
    <row r="1838" spans="1:15" s="1" customFormat="1" ht="29.1" customHeight="1" x14ac:dyDescent="0.25">
      <c r="A1838" s="103">
        <f xml:space="preserve"> A1834+1</f>
        <v>514</v>
      </c>
      <c r="B1838" s="106" t="s">
        <v>1914</v>
      </c>
      <c r="C1838" s="103">
        <v>4</v>
      </c>
      <c r="D1838" s="72" t="s">
        <v>2452</v>
      </c>
      <c r="E1838" s="58" t="s">
        <v>3</v>
      </c>
      <c r="F1838" s="67"/>
      <c r="G1838" s="74"/>
      <c r="H1838" s="70"/>
      <c r="I1838" s="109"/>
      <c r="J1838" s="109"/>
      <c r="K1838" s="111">
        <v>72952</v>
      </c>
      <c r="L1838" s="114">
        <v>72</v>
      </c>
      <c r="M1838" s="114">
        <f>K1838*L1838</f>
        <v>5252544</v>
      </c>
      <c r="N1838" s="114">
        <f>M1838*35%</f>
        <v>1838390.4</v>
      </c>
      <c r="O1838" s="114">
        <f>N1838/M1838*100</f>
        <v>35</v>
      </c>
    </row>
    <row r="1839" spans="1:15" s="1" customFormat="1" ht="29.1" customHeight="1" x14ac:dyDescent="0.25">
      <c r="A1839" s="104"/>
      <c r="B1839" s="107"/>
      <c r="C1839" s="104"/>
      <c r="D1839" s="72" t="s">
        <v>1310</v>
      </c>
      <c r="E1839" s="58" t="s">
        <v>4</v>
      </c>
      <c r="F1839" s="67"/>
      <c r="G1839" s="74"/>
      <c r="H1839" s="70"/>
      <c r="I1839" s="109"/>
      <c r="J1839" s="109"/>
      <c r="K1839" s="112"/>
      <c r="L1839" s="114"/>
      <c r="M1839" s="114"/>
      <c r="N1839" s="114"/>
      <c r="O1839" s="114"/>
    </row>
    <row r="1840" spans="1:15" s="1" customFormat="1" ht="28.5" customHeight="1" x14ac:dyDescent="0.25">
      <c r="A1840" s="104"/>
      <c r="B1840" s="107"/>
      <c r="C1840" s="104"/>
      <c r="D1840" s="72" t="s">
        <v>1311</v>
      </c>
      <c r="E1840" s="58" t="s">
        <v>5</v>
      </c>
      <c r="F1840" s="67"/>
      <c r="G1840" s="58"/>
      <c r="H1840" s="70"/>
      <c r="I1840" s="109"/>
      <c r="J1840" s="109"/>
      <c r="K1840" s="112"/>
      <c r="L1840" s="114"/>
      <c r="M1840" s="114"/>
      <c r="N1840" s="114"/>
      <c r="O1840" s="114"/>
    </row>
    <row r="1841" spans="1:15" s="1" customFormat="1" ht="31.5" customHeight="1" x14ac:dyDescent="0.25">
      <c r="A1841" s="105"/>
      <c r="B1841" s="108"/>
      <c r="C1841" s="105"/>
      <c r="D1841" s="72" t="s">
        <v>1312</v>
      </c>
      <c r="E1841" s="58" t="s">
        <v>5</v>
      </c>
      <c r="F1841" s="67"/>
      <c r="G1841" s="58"/>
      <c r="H1841" s="70"/>
      <c r="I1841" s="109"/>
      <c r="J1841" s="109"/>
      <c r="K1841" s="113"/>
      <c r="L1841" s="114"/>
      <c r="M1841" s="114"/>
      <c r="N1841" s="114"/>
      <c r="O1841" s="114"/>
    </row>
    <row r="1842" spans="1:15" s="1" customFormat="1" ht="19.5" customHeight="1" x14ac:dyDescent="0.25">
      <c r="A1842" s="103">
        <f xml:space="preserve"> A1838+1</f>
        <v>515</v>
      </c>
      <c r="B1842" s="106" t="s">
        <v>1913</v>
      </c>
      <c r="C1842" s="103">
        <v>3</v>
      </c>
      <c r="D1842" s="72" t="s">
        <v>2453</v>
      </c>
      <c r="E1842" s="58" t="s">
        <v>7</v>
      </c>
      <c r="F1842" s="67"/>
      <c r="G1842" s="74"/>
      <c r="H1842" s="64"/>
      <c r="I1842" s="103"/>
      <c r="J1842" s="103"/>
      <c r="K1842" s="111">
        <v>72952</v>
      </c>
      <c r="L1842" s="114">
        <v>54</v>
      </c>
      <c r="M1842" s="114">
        <f>K1842*L1842</f>
        <v>3939408</v>
      </c>
      <c r="N1842" s="114">
        <f>M1842*35%</f>
        <v>1378792.7999999998</v>
      </c>
      <c r="O1842" s="114">
        <f>N1842/M1842*100</f>
        <v>35</v>
      </c>
    </row>
    <row r="1843" spans="1:15" s="1" customFormat="1" ht="21" customHeight="1" x14ac:dyDescent="0.25">
      <c r="A1843" s="104"/>
      <c r="B1843" s="107"/>
      <c r="C1843" s="104"/>
      <c r="D1843" s="72" t="s">
        <v>1313</v>
      </c>
      <c r="E1843" s="58" t="s">
        <v>5</v>
      </c>
      <c r="F1843" s="67"/>
      <c r="G1843" s="58"/>
      <c r="H1843" s="64"/>
      <c r="I1843" s="104"/>
      <c r="J1843" s="104"/>
      <c r="K1843" s="112"/>
      <c r="L1843" s="114"/>
      <c r="M1843" s="114"/>
      <c r="N1843" s="114"/>
      <c r="O1843" s="114"/>
    </row>
    <row r="1844" spans="1:15" s="1" customFormat="1" ht="32.25" customHeight="1" x14ac:dyDescent="0.25">
      <c r="A1844" s="105"/>
      <c r="B1844" s="108"/>
      <c r="C1844" s="105"/>
      <c r="D1844" s="73" t="s">
        <v>1314</v>
      </c>
      <c r="E1844" s="51" t="s">
        <v>5</v>
      </c>
      <c r="F1844" s="54"/>
      <c r="G1844" s="51"/>
      <c r="H1844" s="65"/>
      <c r="I1844" s="104"/>
      <c r="J1844" s="104"/>
      <c r="K1844" s="112"/>
      <c r="L1844" s="114"/>
      <c r="M1844" s="114"/>
      <c r="N1844" s="114"/>
      <c r="O1844" s="114"/>
    </row>
    <row r="1845" spans="1:15" s="1" customFormat="1" ht="19.5" customHeight="1" x14ac:dyDescent="0.25">
      <c r="A1845" s="103">
        <f xml:space="preserve"> A1842+1</f>
        <v>516</v>
      </c>
      <c r="B1845" s="106" t="s">
        <v>1911</v>
      </c>
      <c r="C1845" s="103">
        <v>2</v>
      </c>
      <c r="D1845" s="72" t="s">
        <v>2454</v>
      </c>
      <c r="E1845" s="58" t="s">
        <v>4</v>
      </c>
      <c r="F1845" s="67"/>
      <c r="G1845" s="74"/>
      <c r="H1845" s="70"/>
      <c r="I1845" s="109"/>
      <c r="J1845" s="109"/>
      <c r="K1845" s="111">
        <v>72952</v>
      </c>
      <c r="L1845" s="114">
        <v>42</v>
      </c>
      <c r="M1845" s="103">
        <f>K1845*L1845</f>
        <v>3063984</v>
      </c>
      <c r="N1845" s="117">
        <f>M1845*30%</f>
        <v>919195.2</v>
      </c>
      <c r="O1845" s="117">
        <f>N1845/M1845*100</f>
        <v>30</v>
      </c>
    </row>
    <row r="1846" spans="1:15" s="1" customFormat="1" ht="30.75" customHeight="1" x14ac:dyDescent="0.25">
      <c r="A1846" s="105"/>
      <c r="B1846" s="107"/>
      <c r="C1846" s="105"/>
      <c r="D1846" s="72" t="s">
        <v>1315</v>
      </c>
      <c r="E1846" s="58" t="s">
        <v>3</v>
      </c>
      <c r="F1846" s="67"/>
      <c r="G1846" s="74"/>
      <c r="H1846" s="70"/>
      <c r="I1846" s="109"/>
      <c r="J1846" s="109"/>
      <c r="K1846" s="112"/>
      <c r="L1846" s="114"/>
      <c r="M1846" s="105"/>
      <c r="N1846" s="118"/>
      <c r="O1846" s="118"/>
    </row>
    <row r="1847" spans="1:15" s="1" customFormat="1" ht="36" customHeight="1" x14ac:dyDescent="0.25">
      <c r="A1847" s="103">
        <f xml:space="preserve"> A1845+1</f>
        <v>517</v>
      </c>
      <c r="B1847" s="106" t="s">
        <v>1912</v>
      </c>
      <c r="C1847" s="103">
        <v>4</v>
      </c>
      <c r="D1847" s="72" t="s">
        <v>2455</v>
      </c>
      <c r="E1847" s="58" t="s">
        <v>3</v>
      </c>
      <c r="F1847" s="67"/>
      <c r="G1847" s="74"/>
      <c r="H1847" s="70"/>
      <c r="I1847" s="109"/>
      <c r="J1847" s="109"/>
      <c r="K1847" s="111">
        <v>72952</v>
      </c>
      <c r="L1847" s="114">
        <v>72</v>
      </c>
      <c r="M1847" s="114">
        <f>K1847*L1847</f>
        <v>5252544</v>
      </c>
      <c r="N1847" s="114">
        <f>M1847*35%</f>
        <v>1838390.4</v>
      </c>
      <c r="O1847" s="114">
        <f>N1847/M1847*100</f>
        <v>35</v>
      </c>
    </row>
    <row r="1848" spans="1:15" s="1" customFormat="1" ht="29.1" customHeight="1" x14ac:dyDescent="0.25">
      <c r="A1848" s="104"/>
      <c r="B1848" s="107"/>
      <c r="C1848" s="104"/>
      <c r="D1848" s="72" t="s">
        <v>1316</v>
      </c>
      <c r="E1848" s="58" t="s">
        <v>4</v>
      </c>
      <c r="F1848" s="67"/>
      <c r="G1848" s="74"/>
      <c r="H1848" s="70"/>
      <c r="I1848" s="109"/>
      <c r="J1848" s="109"/>
      <c r="K1848" s="112"/>
      <c r="L1848" s="114"/>
      <c r="M1848" s="114"/>
      <c r="N1848" s="114"/>
      <c r="O1848" s="114"/>
    </row>
    <row r="1849" spans="1:15" s="1" customFormat="1" ht="29.1" customHeight="1" x14ac:dyDescent="0.25">
      <c r="A1849" s="104"/>
      <c r="B1849" s="107"/>
      <c r="C1849" s="104"/>
      <c r="D1849" s="72" t="s">
        <v>1317</v>
      </c>
      <c r="E1849" s="58" t="s">
        <v>6</v>
      </c>
      <c r="F1849" s="67"/>
      <c r="G1849" s="58"/>
      <c r="H1849" s="70"/>
      <c r="I1849" s="109"/>
      <c r="J1849" s="109"/>
      <c r="K1849" s="112"/>
      <c r="L1849" s="114"/>
      <c r="M1849" s="114"/>
      <c r="N1849" s="114"/>
      <c r="O1849" s="114"/>
    </row>
    <row r="1850" spans="1:15" s="1" customFormat="1" ht="18.75" customHeight="1" x14ac:dyDescent="0.25">
      <c r="A1850" s="105"/>
      <c r="B1850" s="108"/>
      <c r="C1850" s="105"/>
      <c r="D1850" s="72" t="s">
        <v>1318</v>
      </c>
      <c r="E1850" s="58" t="s">
        <v>6</v>
      </c>
      <c r="F1850" s="67"/>
      <c r="G1850" s="58"/>
      <c r="H1850" s="70"/>
      <c r="I1850" s="109"/>
      <c r="J1850" s="109"/>
      <c r="K1850" s="113"/>
      <c r="L1850" s="114"/>
      <c r="M1850" s="114"/>
      <c r="N1850" s="114"/>
      <c r="O1850" s="114"/>
    </row>
    <row r="1851" spans="1:15" s="1" customFormat="1" ht="21" customHeight="1" x14ac:dyDescent="0.25">
      <c r="A1851" s="103">
        <f xml:space="preserve"> A1847+1</f>
        <v>518</v>
      </c>
      <c r="B1851" s="106" t="s">
        <v>1911</v>
      </c>
      <c r="C1851" s="103">
        <v>2</v>
      </c>
      <c r="D1851" s="72" t="s">
        <v>2456</v>
      </c>
      <c r="E1851" s="58" t="s">
        <v>7</v>
      </c>
      <c r="F1851" s="67"/>
      <c r="G1851" s="74"/>
      <c r="H1851" s="70"/>
      <c r="I1851" s="109"/>
      <c r="J1851" s="109"/>
      <c r="K1851" s="120">
        <v>72952</v>
      </c>
      <c r="L1851" s="114">
        <v>42</v>
      </c>
      <c r="M1851" s="114">
        <f>K1851*L1851</f>
        <v>3063984</v>
      </c>
      <c r="N1851" s="114">
        <f>M1851*35%</f>
        <v>1072394.3999999999</v>
      </c>
      <c r="O1851" s="114">
        <f>N1851/M1851*100</f>
        <v>35</v>
      </c>
    </row>
    <row r="1852" spans="1:15" s="1" customFormat="1" ht="26.25" customHeight="1" x14ac:dyDescent="0.25">
      <c r="A1852" s="105"/>
      <c r="B1852" s="107"/>
      <c r="C1852" s="105"/>
      <c r="D1852" s="72" t="s">
        <v>1319</v>
      </c>
      <c r="E1852" s="58" t="s">
        <v>5</v>
      </c>
      <c r="F1852" s="67"/>
      <c r="G1852" s="58"/>
      <c r="H1852" s="70"/>
      <c r="I1852" s="109"/>
      <c r="J1852" s="109"/>
      <c r="K1852" s="121"/>
      <c r="L1852" s="114"/>
      <c r="M1852" s="114"/>
      <c r="N1852" s="114"/>
      <c r="O1852" s="114"/>
    </row>
    <row r="1853" spans="1:15" s="1" customFormat="1" ht="21.75" customHeight="1" x14ac:dyDescent="0.25">
      <c r="A1853" s="103">
        <f xml:space="preserve"> A1851+1</f>
        <v>519</v>
      </c>
      <c r="B1853" s="106" t="s">
        <v>1910</v>
      </c>
      <c r="C1853" s="103">
        <v>3</v>
      </c>
      <c r="D1853" s="72" t="s">
        <v>2457</v>
      </c>
      <c r="E1853" s="58" t="s">
        <v>3</v>
      </c>
      <c r="F1853" s="67"/>
      <c r="G1853" s="74"/>
      <c r="H1853" s="70"/>
      <c r="I1853" s="109"/>
      <c r="J1853" s="109"/>
      <c r="K1853" s="111">
        <v>72952</v>
      </c>
      <c r="L1853" s="114">
        <v>54</v>
      </c>
      <c r="M1853" s="114">
        <f>K1853*L1853</f>
        <v>3939408</v>
      </c>
      <c r="N1853" s="114">
        <f>M1853*35%</f>
        <v>1378792.7999999998</v>
      </c>
      <c r="O1853" s="114">
        <f>N1853/M1853*100</f>
        <v>35</v>
      </c>
    </row>
    <row r="1854" spans="1:15" s="1" customFormat="1" ht="40.5" customHeight="1" x14ac:dyDescent="0.25">
      <c r="A1854" s="104"/>
      <c r="B1854" s="107"/>
      <c r="C1854" s="104"/>
      <c r="D1854" s="72" t="s">
        <v>1320</v>
      </c>
      <c r="E1854" s="58" t="s">
        <v>4</v>
      </c>
      <c r="F1854" s="67"/>
      <c r="G1854" s="74"/>
      <c r="H1854" s="70"/>
      <c r="I1854" s="109"/>
      <c r="J1854" s="109"/>
      <c r="K1854" s="112"/>
      <c r="L1854" s="114"/>
      <c r="M1854" s="114"/>
      <c r="N1854" s="114"/>
      <c r="O1854" s="114"/>
    </row>
    <row r="1855" spans="1:15" s="1" customFormat="1" ht="35.25" customHeight="1" x14ac:dyDescent="0.25">
      <c r="A1855" s="105"/>
      <c r="B1855" s="108"/>
      <c r="C1855" s="105"/>
      <c r="D1855" s="73" t="s">
        <v>1321</v>
      </c>
      <c r="E1855" s="51" t="s">
        <v>5</v>
      </c>
      <c r="F1855" s="54"/>
      <c r="G1855" s="51"/>
      <c r="H1855" s="24"/>
      <c r="I1855" s="110"/>
      <c r="J1855" s="110"/>
      <c r="K1855" s="112"/>
      <c r="L1855" s="114"/>
      <c r="M1855" s="114"/>
      <c r="N1855" s="114"/>
      <c r="O1855" s="114"/>
    </row>
    <row r="1856" spans="1:15" s="1" customFormat="1" ht="32.25" customHeight="1" x14ac:dyDescent="0.25">
      <c r="A1856" s="103">
        <f xml:space="preserve"> A1853+1</f>
        <v>520</v>
      </c>
      <c r="B1856" s="106" t="s">
        <v>1909</v>
      </c>
      <c r="C1856" s="103">
        <v>4</v>
      </c>
      <c r="D1856" s="72" t="s">
        <v>2458</v>
      </c>
      <c r="E1856" s="58" t="s">
        <v>3</v>
      </c>
      <c r="F1856" s="67"/>
      <c r="G1856" s="74"/>
      <c r="H1856" s="70"/>
      <c r="I1856" s="109"/>
      <c r="J1856" s="109"/>
      <c r="K1856" s="111">
        <v>72952</v>
      </c>
      <c r="L1856" s="114">
        <v>72</v>
      </c>
      <c r="M1856" s="114">
        <f>K1856*L1856</f>
        <v>5252544</v>
      </c>
      <c r="N1856" s="114">
        <f>M1856*35%</f>
        <v>1838390.4</v>
      </c>
      <c r="O1856" s="114">
        <f>N1856/M1856*100</f>
        <v>35</v>
      </c>
    </row>
    <row r="1857" spans="1:15" s="1" customFormat="1" ht="34.5" customHeight="1" x14ac:dyDescent="0.25">
      <c r="A1857" s="104"/>
      <c r="B1857" s="107"/>
      <c r="C1857" s="104"/>
      <c r="D1857" s="72" t="s">
        <v>1323</v>
      </c>
      <c r="E1857" s="58" t="s">
        <v>4</v>
      </c>
      <c r="F1857" s="67"/>
      <c r="G1857" s="74"/>
      <c r="H1857" s="70"/>
      <c r="I1857" s="109"/>
      <c r="J1857" s="109"/>
      <c r="K1857" s="112"/>
      <c r="L1857" s="114"/>
      <c r="M1857" s="114"/>
      <c r="N1857" s="114"/>
      <c r="O1857" s="114"/>
    </row>
    <row r="1858" spans="1:15" s="1" customFormat="1" ht="17.25" customHeight="1" x14ac:dyDescent="0.25">
      <c r="A1858" s="104"/>
      <c r="B1858" s="107"/>
      <c r="C1858" s="104"/>
      <c r="D1858" s="72" t="s">
        <v>1324</v>
      </c>
      <c r="E1858" s="58" t="s">
        <v>6</v>
      </c>
      <c r="F1858" s="67"/>
      <c r="G1858" s="58"/>
      <c r="H1858" s="70"/>
      <c r="I1858" s="109"/>
      <c r="J1858" s="109"/>
      <c r="K1858" s="112"/>
      <c r="L1858" s="114"/>
      <c r="M1858" s="114"/>
      <c r="N1858" s="114"/>
      <c r="O1858" s="114"/>
    </row>
    <row r="1859" spans="1:15" s="1" customFormat="1" ht="34.5" customHeight="1" x14ac:dyDescent="0.25">
      <c r="A1859" s="105"/>
      <c r="B1859" s="108"/>
      <c r="C1859" s="105"/>
      <c r="D1859" s="72" t="s">
        <v>1325</v>
      </c>
      <c r="E1859" s="58" t="s">
        <v>6</v>
      </c>
      <c r="F1859" s="67"/>
      <c r="G1859" s="58"/>
      <c r="H1859" s="70"/>
      <c r="I1859" s="109"/>
      <c r="J1859" s="109"/>
      <c r="K1859" s="113"/>
      <c r="L1859" s="114"/>
      <c r="M1859" s="114"/>
      <c r="N1859" s="114"/>
      <c r="O1859" s="114"/>
    </row>
    <row r="1860" spans="1:15" s="1" customFormat="1" ht="25.5" customHeight="1" x14ac:dyDescent="0.25">
      <c r="A1860" s="103">
        <f xml:space="preserve"> A1856+1</f>
        <v>521</v>
      </c>
      <c r="B1860" s="106" t="s">
        <v>1908</v>
      </c>
      <c r="C1860" s="103">
        <v>4</v>
      </c>
      <c r="D1860" s="72" t="s">
        <v>2459</v>
      </c>
      <c r="E1860" s="58" t="s">
        <v>4</v>
      </c>
      <c r="F1860" s="67"/>
      <c r="G1860" s="74"/>
      <c r="H1860" s="70"/>
      <c r="I1860" s="109"/>
      <c r="J1860" s="109"/>
      <c r="K1860" s="111">
        <v>72952</v>
      </c>
      <c r="L1860" s="114">
        <v>72</v>
      </c>
      <c r="M1860" s="114">
        <f>K1860*L1860</f>
        <v>5252544</v>
      </c>
      <c r="N1860" s="114">
        <f>M1860*35%</f>
        <v>1838390.4</v>
      </c>
      <c r="O1860" s="114">
        <f>N1860/M1860*100</f>
        <v>35</v>
      </c>
    </row>
    <row r="1861" spans="1:15" s="1" customFormat="1" ht="36.75" customHeight="1" x14ac:dyDescent="0.25">
      <c r="A1861" s="104"/>
      <c r="B1861" s="107"/>
      <c r="C1861" s="104"/>
      <c r="D1861" s="72" t="s">
        <v>1326</v>
      </c>
      <c r="E1861" s="58" t="s">
        <v>3</v>
      </c>
      <c r="F1861" s="67"/>
      <c r="G1861" s="74"/>
      <c r="H1861" s="70"/>
      <c r="I1861" s="109"/>
      <c r="J1861" s="109"/>
      <c r="K1861" s="112"/>
      <c r="L1861" s="114"/>
      <c r="M1861" s="114"/>
      <c r="N1861" s="114"/>
      <c r="O1861" s="114"/>
    </row>
    <row r="1862" spans="1:15" s="1" customFormat="1" ht="34.5" customHeight="1" x14ac:dyDescent="0.25">
      <c r="A1862" s="104"/>
      <c r="B1862" s="107"/>
      <c r="C1862" s="104"/>
      <c r="D1862" s="72" t="s">
        <v>1327</v>
      </c>
      <c r="E1862" s="58" t="s">
        <v>5</v>
      </c>
      <c r="F1862" s="67"/>
      <c r="G1862" s="58"/>
      <c r="H1862" s="70"/>
      <c r="I1862" s="109"/>
      <c r="J1862" s="109"/>
      <c r="K1862" s="112"/>
      <c r="L1862" s="114"/>
      <c r="M1862" s="114"/>
      <c r="N1862" s="114"/>
      <c r="O1862" s="114"/>
    </row>
    <row r="1863" spans="1:15" s="1" customFormat="1" ht="30.75" customHeight="1" x14ac:dyDescent="0.25">
      <c r="A1863" s="105"/>
      <c r="B1863" s="108"/>
      <c r="C1863" s="105"/>
      <c r="D1863" s="73" t="s">
        <v>1328</v>
      </c>
      <c r="E1863" s="51" t="s">
        <v>5</v>
      </c>
      <c r="F1863" s="54"/>
      <c r="G1863" s="51"/>
      <c r="H1863" s="24"/>
      <c r="I1863" s="110"/>
      <c r="J1863" s="110"/>
      <c r="K1863" s="113"/>
      <c r="L1863" s="114"/>
      <c r="M1863" s="114"/>
      <c r="N1863" s="114"/>
      <c r="O1863" s="114"/>
    </row>
    <row r="1864" spans="1:15" s="1" customFormat="1" ht="30.75" customHeight="1" x14ac:dyDescent="0.25">
      <c r="A1864" s="103">
        <f xml:space="preserve"> A1860+1</f>
        <v>522</v>
      </c>
      <c r="B1864" s="106" t="s">
        <v>1907</v>
      </c>
      <c r="C1864" s="103">
        <v>4</v>
      </c>
      <c r="D1864" s="72" t="s">
        <v>2460</v>
      </c>
      <c r="E1864" s="58" t="s">
        <v>4</v>
      </c>
      <c r="F1864" s="67"/>
      <c r="G1864" s="74"/>
      <c r="H1864" s="70"/>
      <c r="I1864" s="110"/>
      <c r="J1864" s="110"/>
      <c r="K1864" s="111">
        <v>72952</v>
      </c>
      <c r="L1864" s="114">
        <v>72</v>
      </c>
      <c r="M1864" s="114">
        <f>K1864*L1864</f>
        <v>5252544</v>
      </c>
      <c r="N1864" s="114">
        <f>M1864*35%</f>
        <v>1838390.4</v>
      </c>
      <c r="O1864" s="114">
        <f>N1864/M1864*100</f>
        <v>35</v>
      </c>
    </row>
    <row r="1865" spans="1:15" s="1" customFormat="1" ht="16.5" customHeight="1" x14ac:dyDescent="0.25">
      <c r="A1865" s="104"/>
      <c r="B1865" s="107"/>
      <c r="C1865" s="104"/>
      <c r="D1865" s="72" t="s">
        <v>1329</v>
      </c>
      <c r="E1865" s="58" t="s">
        <v>3</v>
      </c>
      <c r="F1865" s="67"/>
      <c r="G1865" s="74"/>
      <c r="H1865" s="70"/>
      <c r="I1865" s="119"/>
      <c r="J1865" s="119"/>
      <c r="K1865" s="112"/>
      <c r="L1865" s="114"/>
      <c r="M1865" s="114"/>
      <c r="N1865" s="114"/>
      <c r="O1865" s="114"/>
    </row>
    <row r="1866" spans="1:15" s="1" customFormat="1" ht="36" customHeight="1" x14ac:dyDescent="0.25">
      <c r="A1866" s="104"/>
      <c r="B1866" s="107"/>
      <c r="C1866" s="104"/>
      <c r="D1866" s="72" t="s">
        <v>1330</v>
      </c>
      <c r="E1866" s="58" t="s">
        <v>5</v>
      </c>
      <c r="F1866" s="67"/>
      <c r="G1866" s="58"/>
      <c r="H1866" s="70"/>
      <c r="I1866" s="119"/>
      <c r="J1866" s="119"/>
      <c r="K1866" s="112"/>
      <c r="L1866" s="114"/>
      <c r="M1866" s="114"/>
      <c r="N1866" s="114"/>
      <c r="O1866" s="114"/>
    </row>
    <row r="1867" spans="1:15" s="1" customFormat="1" ht="18.75" customHeight="1" x14ac:dyDescent="0.25">
      <c r="A1867" s="105"/>
      <c r="B1867" s="108"/>
      <c r="C1867" s="105"/>
      <c r="D1867" s="73" t="s">
        <v>1331</v>
      </c>
      <c r="E1867" s="51" t="s">
        <v>6</v>
      </c>
      <c r="F1867" s="54"/>
      <c r="G1867" s="51"/>
      <c r="H1867" s="24"/>
      <c r="I1867" s="119"/>
      <c r="J1867" s="119"/>
      <c r="K1867" s="112"/>
      <c r="L1867" s="114"/>
      <c r="M1867" s="114"/>
      <c r="N1867" s="114"/>
      <c r="O1867" s="114"/>
    </row>
    <row r="1868" spans="1:15" s="1" customFormat="1" ht="36.6" customHeight="1" x14ac:dyDescent="0.25">
      <c r="A1868" s="103">
        <f xml:space="preserve"> A1864+1</f>
        <v>523</v>
      </c>
      <c r="B1868" s="106" t="s">
        <v>1906</v>
      </c>
      <c r="C1868" s="103">
        <v>2</v>
      </c>
      <c r="D1868" s="72" t="s">
        <v>2461</v>
      </c>
      <c r="E1868" s="58" t="s">
        <v>3</v>
      </c>
      <c r="F1868" s="67"/>
      <c r="G1868" s="74"/>
      <c r="H1868" s="70"/>
      <c r="I1868" s="109"/>
      <c r="J1868" s="109"/>
      <c r="K1868" s="111">
        <v>72952</v>
      </c>
      <c r="L1868" s="114">
        <v>42</v>
      </c>
      <c r="M1868" s="103">
        <f>K1868*L1868</f>
        <v>3063984</v>
      </c>
      <c r="N1868" s="117">
        <f>M1868*30%</f>
        <v>919195.2</v>
      </c>
      <c r="O1868" s="117">
        <f>N1868/M1868*100</f>
        <v>30</v>
      </c>
    </row>
    <row r="1869" spans="1:15" s="1" customFormat="1" ht="19.5" customHeight="1" x14ac:dyDescent="0.25">
      <c r="A1869" s="105"/>
      <c r="B1869" s="108"/>
      <c r="C1869" s="105"/>
      <c r="D1869" s="73" t="s">
        <v>1336</v>
      </c>
      <c r="E1869" s="51" t="s">
        <v>4</v>
      </c>
      <c r="F1869" s="54"/>
      <c r="G1869" s="68"/>
      <c r="H1869" s="24"/>
      <c r="I1869" s="110"/>
      <c r="J1869" s="110"/>
      <c r="K1869" s="112"/>
      <c r="L1869" s="114"/>
      <c r="M1869" s="105"/>
      <c r="N1869" s="118"/>
      <c r="O1869" s="118"/>
    </row>
    <row r="1870" spans="1:15" s="1" customFormat="1" ht="20.25" customHeight="1" x14ac:dyDescent="0.25">
      <c r="A1870" s="103">
        <f xml:space="preserve"> A1868+1</f>
        <v>524</v>
      </c>
      <c r="B1870" s="106" t="s">
        <v>1905</v>
      </c>
      <c r="C1870" s="103">
        <v>3</v>
      </c>
      <c r="D1870" s="72" t="s">
        <v>2462</v>
      </c>
      <c r="E1870" s="58" t="s">
        <v>3</v>
      </c>
      <c r="F1870" s="67"/>
      <c r="G1870" s="74"/>
      <c r="H1870" s="70"/>
      <c r="I1870" s="109"/>
      <c r="J1870" s="109"/>
      <c r="K1870" s="111">
        <v>72952</v>
      </c>
      <c r="L1870" s="114">
        <v>54</v>
      </c>
      <c r="M1870" s="114">
        <f>K1870*L1870</f>
        <v>3939408</v>
      </c>
      <c r="N1870" s="114">
        <f>M1870*35%</f>
        <v>1378792.7999999998</v>
      </c>
      <c r="O1870" s="114">
        <f>N1870/M1870*100</f>
        <v>35</v>
      </c>
    </row>
    <row r="1871" spans="1:15" s="1" customFormat="1" ht="24" customHeight="1" x14ac:dyDescent="0.25">
      <c r="A1871" s="104"/>
      <c r="B1871" s="107"/>
      <c r="C1871" s="104"/>
      <c r="D1871" s="72" t="s">
        <v>1341</v>
      </c>
      <c r="E1871" s="58" t="s">
        <v>4</v>
      </c>
      <c r="F1871" s="67"/>
      <c r="G1871" s="74"/>
      <c r="H1871" s="70"/>
      <c r="I1871" s="109"/>
      <c r="J1871" s="109"/>
      <c r="K1871" s="112"/>
      <c r="L1871" s="114"/>
      <c r="M1871" s="114"/>
      <c r="N1871" s="114"/>
      <c r="O1871" s="114"/>
    </row>
    <row r="1872" spans="1:15" s="1" customFormat="1" ht="21" customHeight="1" x14ac:dyDescent="0.25">
      <c r="A1872" s="105"/>
      <c r="B1872" s="108"/>
      <c r="C1872" s="105"/>
      <c r="D1872" s="73" t="s">
        <v>1342</v>
      </c>
      <c r="E1872" s="51" t="s">
        <v>5</v>
      </c>
      <c r="F1872" s="54"/>
      <c r="G1872" s="51"/>
      <c r="H1872" s="24"/>
      <c r="I1872" s="110"/>
      <c r="J1872" s="110"/>
      <c r="K1872" s="112"/>
      <c r="L1872" s="114"/>
      <c r="M1872" s="114"/>
      <c r="N1872" s="114"/>
      <c r="O1872" s="114"/>
    </row>
    <row r="1873" spans="1:15" s="1" customFormat="1" ht="39" customHeight="1" x14ac:dyDescent="0.25">
      <c r="A1873" s="103">
        <f xml:space="preserve"> A1870+1</f>
        <v>525</v>
      </c>
      <c r="B1873" s="106" t="s">
        <v>1904</v>
      </c>
      <c r="C1873" s="103">
        <v>4</v>
      </c>
      <c r="D1873" s="72" t="s">
        <v>2463</v>
      </c>
      <c r="E1873" s="58" t="s">
        <v>3</v>
      </c>
      <c r="F1873" s="67"/>
      <c r="G1873" s="74"/>
      <c r="H1873" s="70"/>
      <c r="I1873" s="109"/>
      <c r="J1873" s="109"/>
      <c r="K1873" s="111">
        <v>72952</v>
      </c>
      <c r="L1873" s="114">
        <v>72</v>
      </c>
      <c r="M1873" s="114">
        <f>K1873*L1873</f>
        <v>5252544</v>
      </c>
      <c r="N1873" s="114">
        <f>M1873*35%</f>
        <v>1838390.4</v>
      </c>
      <c r="O1873" s="114">
        <f>N1873/M1873*100</f>
        <v>35</v>
      </c>
    </row>
    <row r="1874" spans="1:15" s="1" customFormat="1" ht="34.5" customHeight="1" x14ac:dyDescent="0.25">
      <c r="A1874" s="104"/>
      <c r="B1874" s="107"/>
      <c r="C1874" s="104"/>
      <c r="D1874" s="72" t="s">
        <v>1345</v>
      </c>
      <c r="E1874" s="58" t="s">
        <v>4</v>
      </c>
      <c r="F1874" s="67"/>
      <c r="G1874" s="74"/>
      <c r="H1874" s="70"/>
      <c r="I1874" s="109"/>
      <c r="J1874" s="109"/>
      <c r="K1874" s="112"/>
      <c r="L1874" s="114"/>
      <c r="M1874" s="114"/>
      <c r="N1874" s="114"/>
      <c r="O1874" s="114"/>
    </row>
    <row r="1875" spans="1:15" s="1" customFormat="1" ht="31.5" customHeight="1" x14ac:dyDescent="0.25">
      <c r="A1875" s="104"/>
      <c r="B1875" s="107"/>
      <c r="C1875" s="104"/>
      <c r="D1875" s="72" t="s">
        <v>1346</v>
      </c>
      <c r="E1875" s="58" t="s">
        <v>5</v>
      </c>
      <c r="F1875" s="67"/>
      <c r="G1875" s="58"/>
      <c r="H1875" s="70"/>
      <c r="I1875" s="109"/>
      <c r="J1875" s="109"/>
      <c r="K1875" s="112"/>
      <c r="L1875" s="114"/>
      <c r="M1875" s="114"/>
      <c r="N1875" s="114"/>
      <c r="O1875" s="114"/>
    </row>
    <row r="1876" spans="1:15" s="1" customFormat="1" ht="17.25" customHeight="1" x14ac:dyDescent="0.25">
      <c r="A1876" s="105"/>
      <c r="B1876" s="108"/>
      <c r="C1876" s="105"/>
      <c r="D1876" s="72" t="s">
        <v>1347</v>
      </c>
      <c r="E1876" s="58" t="s">
        <v>5</v>
      </c>
      <c r="F1876" s="67"/>
      <c r="G1876" s="58"/>
      <c r="H1876" s="70"/>
      <c r="I1876" s="109"/>
      <c r="J1876" s="109"/>
      <c r="K1876" s="112"/>
      <c r="L1876" s="114"/>
      <c r="M1876" s="114"/>
      <c r="N1876" s="114"/>
      <c r="O1876" s="114"/>
    </row>
    <row r="1877" spans="1:15" s="1" customFormat="1" ht="23.25" customHeight="1" x14ac:dyDescent="0.25">
      <c r="A1877" s="103">
        <f xml:space="preserve"> A1873+1</f>
        <v>526</v>
      </c>
      <c r="B1877" s="106" t="s">
        <v>1903</v>
      </c>
      <c r="C1877" s="103">
        <v>4</v>
      </c>
      <c r="D1877" s="72" t="s">
        <v>2464</v>
      </c>
      <c r="E1877" s="58" t="s">
        <v>4</v>
      </c>
      <c r="F1877" s="67"/>
      <c r="G1877" s="74"/>
      <c r="H1877" s="70"/>
      <c r="I1877" s="109"/>
      <c r="J1877" s="109"/>
      <c r="K1877" s="111">
        <v>72952</v>
      </c>
      <c r="L1877" s="114">
        <v>72</v>
      </c>
      <c r="M1877" s="114">
        <f>K1877*L1877</f>
        <v>5252544</v>
      </c>
      <c r="N1877" s="114">
        <f>M1877*35%</f>
        <v>1838390.4</v>
      </c>
      <c r="O1877" s="114">
        <f>N1877/M1877*100</f>
        <v>35</v>
      </c>
    </row>
    <row r="1878" spans="1:15" s="1" customFormat="1" ht="18" customHeight="1" x14ac:dyDescent="0.25">
      <c r="A1878" s="104"/>
      <c r="B1878" s="107"/>
      <c r="C1878" s="104"/>
      <c r="D1878" s="72" t="s">
        <v>1348</v>
      </c>
      <c r="E1878" s="58" t="s">
        <v>3</v>
      </c>
      <c r="F1878" s="67"/>
      <c r="G1878" s="74"/>
      <c r="H1878" s="70"/>
      <c r="I1878" s="109"/>
      <c r="J1878" s="109"/>
      <c r="K1878" s="112"/>
      <c r="L1878" s="114"/>
      <c r="M1878" s="114"/>
      <c r="N1878" s="114"/>
      <c r="O1878" s="114"/>
    </row>
    <row r="1879" spans="1:15" s="1" customFormat="1" ht="19.5" customHeight="1" x14ac:dyDescent="0.25">
      <c r="A1879" s="104"/>
      <c r="B1879" s="107"/>
      <c r="C1879" s="104"/>
      <c r="D1879" s="72" t="s">
        <v>1349</v>
      </c>
      <c r="E1879" s="58" t="s">
        <v>5</v>
      </c>
      <c r="F1879" s="67"/>
      <c r="G1879" s="58"/>
      <c r="H1879" s="70"/>
      <c r="I1879" s="109"/>
      <c r="J1879" s="109"/>
      <c r="K1879" s="112"/>
      <c r="L1879" s="114"/>
      <c r="M1879" s="114"/>
      <c r="N1879" s="114"/>
      <c r="O1879" s="114"/>
    </row>
    <row r="1880" spans="1:15" s="1" customFormat="1" ht="17.25" customHeight="1" x14ac:dyDescent="0.25">
      <c r="A1880" s="105"/>
      <c r="B1880" s="108"/>
      <c r="C1880" s="105"/>
      <c r="D1880" s="72" t="s">
        <v>1350</v>
      </c>
      <c r="E1880" s="58" t="s">
        <v>6</v>
      </c>
      <c r="F1880" s="67"/>
      <c r="G1880" s="58"/>
      <c r="H1880" s="70"/>
      <c r="I1880" s="109"/>
      <c r="J1880" s="109"/>
      <c r="K1880" s="112"/>
      <c r="L1880" s="114"/>
      <c r="M1880" s="114"/>
      <c r="N1880" s="114"/>
      <c r="O1880" s="114"/>
    </row>
    <row r="1881" spans="1:15" s="1" customFormat="1" ht="36" customHeight="1" x14ac:dyDescent="0.25">
      <c r="A1881" s="103">
        <f xml:space="preserve"> A1877+1</f>
        <v>527</v>
      </c>
      <c r="B1881" s="106" t="s">
        <v>1902</v>
      </c>
      <c r="C1881" s="103">
        <v>3</v>
      </c>
      <c r="D1881" s="72" t="s">
        <v>2465</v>
      </c>
      <c r="E1881" s="58" t="s">
        <v>3</v>
      </c>
      <c r="F1881" s="67"/>
      <c r="G1881" s="74"/>
      <c r="H1881" s="70"/>
      <c r="I1881" s="109"/>
      <c r="J1881" s="109"/>
      <c r="K1881" s="111">
        <v>72952</v>
      </c>
      <c r="L1881" s="114">
        <v>54</v>
      </c>
      <c r="M1881" s="114">
        <f>K1881*L1881</f>
        <v>3939408</v>
      </c>
      <c r="N1881" s="114">
        <f>M1881*35%</f>
        <v>1378792.7999999998</v>
      </c>
      <c r="O1881" s="114">
        <f>N1881/M1881*100</f>
        <v>35</v>
      </c>
    </row>
    <row r="1882" spans="1:15" s="1" customFormat="1" ht="15" customHeight="1" x14ac:dyDescent="0.25">
      <c r="A1882" s="104"/>
      <c r="B1882" s="107"/>
      <c r="C1882" s="104"/>
      <c r="D1882" s="72" t="s">
        <v>1351</v>
      </c>
      <c r="E1882" s="58" t="s">
        <v>4</v>
      </c>
      <c r="F1882" s="67"/>
      <c r="G1882" s="74"/>
      <c r="H1882" s="70"/>
      <c r="I1882" s="109"/>
      <c r="J1882" s="109"/>
      <c r="K1882" s="112"/>
      <c r="L1882" s="114"/>
      <c r="M1882" s="114"/>
      <c r="N1882" s="114"/>
      <c r="O1882" s="114"/>
    </row>
    <row r="1883" spans="1:15" s="1" customFormat="1" ht="30.75" customHeight="1" x14ac:dyDescent="0.25">
      <c r="A1883" s="105"/>
      <c r="B1883" s="108"/>
      <c r="C1883" s="105"/>
      <c r="D1883" s="73" t="s">
        <v>1352</v>
      </c>
      <c r="E1883" s="51" t="s">
        <v>5</v>
      </c>
      <c r="F1883" s="54"/>
      <c r="G1883" s="51"/>
      <c r="H1883" s="24"/>
      <c r="I1883" s="109"/>
      <c r="J1883" s="109"/>
      <c r="K1883" s="113"/>
      <c r="L1883" s="114"/>
      <c r="M1883" s="114"/>
      <c r="N1883" s="114"/>
      <c r="O1883" s="114"/>
    </row>
    <row r="1884" spans="1:15" s="1" customFormat="1" ht="22.5" customHeight="1" x14ac:dyDescent="0.25">
      <c r="A1884" s="103">
        <f xml:space="preserve"> A1881+1</f>
        <v>528</v>
      </c>
      <c r="B1884" s="106" t="s">
        <v>1901</v>
      </c>
      <c r="C1884" s="116">
        <v>3</v>
      </c>
      <c r="D1884" s="72" t="s">
        <v>2466</v>
      </c>
      <c r="E1884" s="58" t="s">
        <v>7</v>
      </c>
      <c r="F1884" s="67"/>
      <c r="G1884" s="74"/>
      <c r="H1884" s="64"/>
      <c r="I1884" s="103"/>
      <c r="J1884" s="103"/>
      <c r="K1884" s="111">
        <v>72952</v>
      </c>
      <c r="L1884" s="114">
        <v>54</v>
      </c>
      <c r="M1884" s="114">
        <f>K1884*L1884</f>
        <v>3939408</v>
      </c>
      <c r="N1884" s="114">
        <f>M1884*35%</f>
        <v>1378792.7999999998</v>
      </c>
      <c r="O1884" s="114">
        <f>N1884/M1884*100</f>
        <v>35</v>
      </c>
    </row>
    <row r="1885" spans="1:15" s="1" customFormat="1" ht="22.5" customHeight="1" x14ac:dyDescent="0.25">
      <c r="A1885" s="104"/>
      <c r="B1885" s="107"/>
      <c r="C1885" s="116"/>
      <c r="D1885" s="72" t="s">
        <v>1353</v>
      </c>
      <c r="E1885" s="58" t="s">
        <v>6</v>
      </c>
      <c r="F1885" s="67"/>
      <c r="G1885" s="58"/>
      <c r="H1885" s="64"/>
      <c r="I1885" s="104"/>
      <c r="J1885" s="104"/>
      <c r="K1885" s="112"/>
      <c r="L1885" s="114"/>
      <c r="M1885" s="114"/>
      <c r="N1885" s="114"/>
      <c r="O1885" s="114"/>
    </row>
    <row r="1886" spans="1:15" s="1" customFormat="1" ht="21" customHeight="1" x14ac:dyDescent="0.25">
      <c r="A1886" s="105"/>
      <c r="B1886" s="108"/>
      <c r="C1886" s="116"/>
      <c r="D1886" s="72" t="s">
        <v>1354</v>
      </c>
      <c r="E1886" s="58" t="s">
        <v>5</v>
      </c>
      <c r="F1886" s="67"/>
      <c r="G1886" s="58"/>
      <c r="H1886" s="64"/>
      <c r="I1886" s="105"/>
      <c r="J1886" s="105"/>
      <c r="K1886" s="113"/>
      <c r="L1886" s="114"/>
      <c r="M1886" s="114"/>
      <c r="N1886" s="114"/>
      <c r="O1886" s="114"/>
    </row>
    <row r="1887" spans="1:15" s="1" customFormat="1" ht="21.75" customHeight="1" x14ac:dyDescent="0.25">
      <c r="A1887" s="103">
        <f xml:space="preserve"> A1884+1</f>
        <v>529</v>
      </c>
      <c r="B1887" s="106" t="s">
        <v>1900</v>
      </c>
      <c r="C1887" s="103">
        <v>2</v>
      </c>
      <c r="D1887" s="72" t="s">
        <v>2467</v>
      </c>
      <c r="E1887" s="58" t="s">
        <v>7</v>
      </c>
      <c r="F1887" s="67"/>
      <c r="G1887" s="74"/>
      <c r="H1887" s="64"/>
      <c r="I1887" s="103"/>
      <c r="J1887" s="103"/>
      <c r="K1887" s="111">
        <v>72952</v>
      </c>
      <c r="L1887" s="114">
        <v>42</v>
      </c>
      <c r="M1887" s="114">
        <f>K1887*L1887</f>
        <v>3063984</v>
      </c>
      <c r="N1887" s="114">
        <f>M1887*35%</f>
        <v>1072394.3999999999</v>
      </c>
      <c r="O1887" s="114">
        <f>N1887/M1887*100</f>
        <v>35</v>
      </c>
    </row>
    <row r="1888" spans="1:15" s="1" customFormat="1" ht="35.25" customHeight="1" x14ac:dyDescent="0.25">
      <c r="A1888" s="105"/>
      <c r="B1888" s="108"/>
      <c r="C1888" s="105"/>
      <c r="D1888" s="73" t="s">
        <v>1355</v>
      </c>
      <c r="E1888" s="51" t="s">
        <v>5</v>
      </c>
      <c r="F1888" s="54"/>
      <c r="G1888" s="51"/>
      <c r="H1888" s="65"/>
      <c r="I1888" s="104"/>
      <c r="J1888" s="104"/>
      <c r="K1888" s="113"/>
      <c r="L1888" s="114"/>
      <c r="M1888" s="114"/>
      <c r="N1888" s="114"/>
      <c r="O1888" s="114"/>
    </row>
    <row r="1889" spans="1:15" s="1" customFormat="1" ht="31.9" customHeight="1" x14ac:dyDescent="0.25">
      <c r="A1889" s="103">
        <f xml:space="preserve"> A1887+1</f>
        <v>530</v>
      </c>
      <c r="B1889" s="106" t="s">
        <v>1899</v>
      </c>
      <c r="C1889" s="103">
        <v>2</v>
      </c>
      <c r="D1889" s="72" t="s">
        <v>2468</v>
      </c>
      <c r="E1889" s="58" t="s">
        <v>4</v>
      </c>
      <c r="F1889" s="67"/>
      <c r="G1889" s="74"/>
      <c r="H1889" s="70"/>
      <c r="I1889" s="110"/>
      <c r="J1889" s="110"/>
      <c r="K1889" s="111">
        <v>72952</v>
      </c>
      <c r="L1889" s="114">
        <v>42</v>
      </c>
      <c r="M1889" s="103">
        <f>K1889*L1889</f>
        <v>3063984</v>
      </c>
      <c r="N1889" s="117">
        <f>M1889*30%</f>
        <v>919195.2</v>
      </c>
      <c r="O1889" s="117">
        <f>N1889/M1889*100</f>
        <v>30</v>
      </c>
    </row>
    <row r="1890" spans="1:15" s="1" customFormat="1" ht="21" customHeight="1" x14ac:dyDescent="0.25">
      <c r="A1890" s="105"/>
      <c r="B1890" s="108"/>
      <c r="C1890" s="105"/>
      <c r="D1890" s="72" t="s">
        <v>1359</v>
      </c>
      <c r="E1890" s="58" t="s">
        <v>3</v>
      </c>
      <c r="F1890" s="67"/>
      <c r="G1890" s="74"/>
      <c r="H1890" s="70"/>
      <c r="I1890" s="123"/>
      <c r="J1890" s="123"/>
      <c r="K1890" s="112"/>
      <c r="L1890" s="114"/>
      <c r="M1890" s="105"/>
      <c r="N1890" s="118"/>
      <c r="O1890" s="118"/>
    </row>
    <row r="1891" spans="1:15" s="1" customFormat="1" ht="17.25" customHeight="1" x14ac:dyDescent="0.25">
      <c r="A1891" s="103">
        <f xml:space="preserve"> A1889+1</f>
        <v>531</v>
      </c>
      <c r="B1891" s="106" t="s">
        <v>1898</v>
      </c>
      <c r="C1891" s="103">
        <v>4</v>
      </c>
      <c r="D1891" s="72" t="s">
        <v>2469</v>
      </c>
      <c r="E1891" s="58" t="s">
        <v>4</v>
      </c>
      <c r="F1891" s="67"/>
      <c r="G1891" s="74"/>
      <c r="H1891" s="70"/>
      <c r="I1891" s="110"/>
      <c r="J1891" s="110"/>
      <c r="K1891" s="111">
        <v>72952</v>
      </c>
      <c r="L1891" s="114">
        <v>72</v>
      </c>
      <c r="M1891" s="114">
        <f>K1891*L1891</f>
        <v>5252544</v>
      </c>
      <c r="N1891" s="114">
        <f>M1891*35%</f>
        <v>1838390.4</v>
      </c>
      <c r="O1891" s="114">
        <f>N1891/M1891*100</f>
        <v>35</v>
      </c>
    </row>
    <row r="1892" spans="1:15" s="1" customFormat="1" ht="20.25" customHeight="1" x14ac:dyDescent="0.25">
      <c r="A1892" s="104"/>
      <c r="B1892" s="107"/>
      <c r="C1892" s="104"/>
      <c r="D1892" s="72" t="s">
        <v>1360</v>
      </c>
      <c r="E1892" s="58" t="s">
        <v>3</v>
      </c>
      <c r="F1892" s="67"/>
      <c r="G1892" s="74"/>
      <c r="H1892" s="70"/>
      <c r="I1892" s="119"/>
      <c r="J1892" s="119"/>
      <c r="K1892" s="112"/>
      <c r="L1892" s="114"/>
      <c r="M1892" s="114"/>
      <c r="N1892" s="114"/>
      <c r="O1892" s="114"/>
    </row>
    <row r="1893" spans="1:15" s="1" customFormat="1" ht="17.25" customHeight="1" x14ac:dyDescent="0.25">
      <c r="A1893" s="104"/>
      <c r="B1893" s="107"/>
      <c r="C1893" s="104"/>
      <c r="D1893" s="72" t="s">
        <v>1361</v>
      </c>
      <c r="E1893" s="58" t="s">
        <v>6</v>
      </c>
      <c r="F1893" s="67"/>
      <c r="G1893" s="58"/>
      <c r="H1893" s="70"/>
      <c r="I1893" s="119"/>
      <c r="J1893" s="119"/>
      <c r="K1893" s="112"/>
      <c r="L1893" s="114"/>
      <c r="M1893" s="114"/>
      <c r="N1893" s="114"/>
      <c r="O1893" s="114"/>
    </row>
    <row r="1894" spans="1:15" s="1" customFormat="1" ht="18.75" customHeight="1" x14ac:dyDescent="0.25">
      <c r="A1894" s="105"/>
      <c r="B1894" s="108"/>
      <c r="C1894" s="105"/>
      <c r="D1894" s="73" t="s">
        <v>1362</v>
      </c>
      <c r="E1894" s="51" t="s">
        <v>5</v>
      </c>
      <c r="F1894" s="54"/>
      <c r="G1894" s="51"/>
      <c r="H1894" s="24"/>
      <c r="I1894" s="119"/>
      <c r="J1894" s="119"/>
      <c r="K1894" s="112"/>
      <c r="L1894" s="114"/>
      <c r="M1894" s="114"/>
      <c r="N1894" s="114"/>
      <c r="O1894" s="114"/>
    </row>
    <row r="1895" spans="1:15" s="1" customFormat="1" ht="21.75" customHeight="1" x14ac:dyDescent="0.25">
      <c r="A1895" s="103">
        <f xml:space="preserve"> A1891+1</f>
        <v>532</v>
      </c>
      <c r="B1895" s="106" t="s">
        <v>1897</v>
      </c>
      <c r="C1895" s="103">
        <v>2</v>
      </c>
      <c r="D1895" s="72" t="s">
        <v>2470</v>
      </c>
      <c r="E1895" s="58" t="s">
        <v>3</v>
      </c>
      <c r="F1895" s="67"/>
      <c r="G1895" s="74"/>
      <c r="H1895" s="70"/>
      <c r="I1895" s="109"/>
      <c r="J1895" s="109"/>
      <c r="K1895" s="111">
        <v>72952</v>
      </c>
      <c r="L1895" s="114">
        <v>42</v>
      </c>
      <c r="M1895" s="103">
        <f>K1895*L1895</f>
        <v>3063984</v>
      </c>
      <c r="N1895" s="117">
        <f>M1895*30%</f>
        <v>919195.2</v>
      </c>
      <c r="O1895" s="117">
        <f>N1895/M1895*100</f>
        <v>30</v>
      </c>
    </row>
    <row r="1896" spans="1:15" s="1" customFormat="1" ht="20.25" customHeight="1" x14ac:dyDescent="0.25">
      <c r="A1896" s="105"/>
      <c r="B1896" s="107"/>
      <c r="C1896" s="105"/>
      <c r="D1896" s="72" t="s">
        <v>1363</v>
      </c>
      <c r="E1896" s="58" t="s">
        <v>4</v>
      </c>
      <c r="F1896" s="67"/>
      <c r="G1896" s="74"/>
      <c r="H1896" s="70"/>
      <c r="I1896" s="109"/>
      <c r="J1896" s="109"/>
      <c r="K1896" s="112"/>
      <c r="L1896" s="114"/>
      <c r="M1896" s="105"/>
      <c r="N1896" s="118"/>
      <c r="O1896" s="118"/>
    </row>
    <row r="1897" spans="1:15" s="1" customFormat="1" ht="19.5" customHeight="1" x14ac:dyDescent="0.25">
      <c r="A1897" s="103">
        <f xml:space="preserve"> A1895+1</f>
        <v>533</v>
      </c>
      <c r="B1897" s="106" t="s">
        <v>1896</v>
      </c>
      <c r="C1897" s="103">
        <v>4</v>
      </c>
      <c r="D1897" s="72" t="s">
        <v>2471</v>
      </c>
      <c r="E1897" s="58" t="s">
        <v>3</v>
      </c>
      <c r="F1897" s="67"/>
      <c r="G1897" s="74"/>
      <c r="H1897" s="70"/>
      <c r="I1897" s="109"/>
      <c r="J1897" s="109"/>
      <c r="K1897" s="111">
        <v>72952</v>
      </c>
      <c r="L1897" s="114">
        <v>72</v>
      </c>
      <c r="M1897" s="114">
        <f>K1897*L1897</f>
        <v>5252544</v>
      </c>
      <c r="N1897" s="114">
        <f>M1897*35%</f>
        <v>1838390.4</v>
      </c>
      <c r="O1897" s="114">
        <f>N1897/M1897*100</f>
        <v>35</v>
      </c>
    </row>
    <row r="1898" spans="1:15" s="1" customFormat="1" ht="18.75" customHeight="1" x14ac:dyDescent="0.25">
      <c r="A1898" s="104"/>
      <c r="B1898" s="107"/>
      <c r="C1898" s="104"/>
      <c r="D1898" s="72" t="s">
        <v>1364</v>
      </c>
      <c r="E1898" s="58" t="s">
        <v>4</v>
      </c>
      <c r="F1898" s="67"/>
      <c r="G1898" s="74"/>
      <c r="H1898" s="70"/>
      <c r="I1898" s="109"/>
      <c r="J1898" s="109"/>
      <c r="K1898" s="112"/>
      <c r="L1898" s="114"/>
      <c r="M1898" s="114"/>
      <c r="N1898" s="114"/>
      <c r="O1898" s="114"/>
    </row>
    <row r="1899" spans="1:15" s="1" customFormat="1" ht="18" customHeight="1" x14ac:dyDescent="0.25">
      <c r="A1899" s="104"/>
      <c r="B1899" s="107"/>
      <c r="C1899" s="104"/>
      <c r="D1899" s="72" t="s">
        <v>1365</v>
      </c>
      <c r="E1899" s="58" t="s">
        <v>5</v>
      </c>
      <c r="F1899" s="67"/>
      <c r="G1899" s="58"/>
      <c r="H1899" s="70"/>
      <c r="I1899" s="109"/>
      <c r="J1899" s="109"/>
      <c r="K1899" s="112"/>
      <c r="L1899" s="114"/>
      <c r="M1899" s="114"/>
      <c r="N1899" s="114"/>
      <c r="O1899" s="114"/>
    </row>
    <row r="1900" spans="1:15" s="1" customFormat="1" ht="21.75" customHeight="1" x14ac:dyDescent="0.25">
      <c r="A1900" s="105"/>
      <c r="B1900" s="108"/>
      <c r="C1900" s="105"/>
      <c r="D1900" s="73" t="s">
        <v>1366</v>
      </c>
      <c r="E1900" s="51" t="s">
        <v>5</v>
      </c>
      <c r="F1900" s="54"/>
      <c r="G1900" s="51"/>
      <c r="H1900" s="24"/>
      <c r="I1900" s="110"/>
      <c r="J1900" s="110"/>
      <c r="K1900" s="112"/>
      <c r="L1900" s="114"/>
      <c r="M1900" s="114"/>
      <c r="N1900" s="114"/>
      <c r="O1900" s="114"/>
    </row>
    <row r="1901" spans="1:15" s="1" customFormat="1" ht="20.25" customHeight="1" x14ac:dyDescent="0.25">
      <c r="A1901" s="103">
        <f xml:space="preserve"> A1897+1</f>
        <v>534</v>
      </c>
      <c r="B1901" s="106" t="s">
        <v>1895</v>
      </c>
      <c r="C1901" s="103">
        <v>4</v>
      </c>
      <c r="D1901" s="72" t="s">
        <v>2472</v>
      </c>
      <c r="E1901" s="58" t="s">
        <v>3</v>
      </c>
      <c r="F1901" s="67"/>
      <c r="G1901" s="74"/>
      <c r="H1901" s="70"/>
      <c r="I1901" s="109"/>
      <c r="J1901" s="109"/>
      <c r="K1901" s="111">
        <v>72952</v>
      </c>
      <c r="L1901" s="114">
        <v>72</v>
      </c>
      <c r="M1901" s="114">
        <f>K1901*L1901</f>
        <v>5252544</v>
      </c>
      <c r="N1901" s="114">
        <f>M1901*35%</f>
        <v>1838390.4</v>
      </c>
      <c r="O1901" s="114">
        <f>N1901/M1901*100</f>
        <v>35</v>
      </c>
    </row>
    <row r="1902" spans="1:15" s="1" customFormat="1" ht="18" customHeight="1" x14ac:dyDescent="0.25">
      <c r="A1902" s="104"/>
      <c r="B1902" s="107"/>
      <c r="C1902" s="104"/>
      <c r="D1902" s="72" t="s">
        <v>1862</v>
      </c>
      <c r="E1902" s="58" t="s">
        <v>4</v>
      </c>
      <c r="F1902" s="67"/>
      <c r="G1902" s="74"/>
      <c r="H1902" s="70"/>
      <c r="I1902" s="109"/>
      <c r="J1902" s="109"/>
      <c r="K1902" s="112"/>
      <c r="L1902" s="114"/>
      <c r="M1902" s="114"/>
      <c r="N1902" s="114"/>
      <c r="O1902" s="114"/>
    </row>
    <row r="1903" spans="1:15" s="1" customFormat="1" ht="17.25" customHeight="1" x14ac:dyDescent="0.25">
      <c r="A1903" s="104"/>
      <c r="B1903" s="107"/>
      <c r="C1903" s="104"/>
      <c r="D1903" s="72" t="s">
        <v>1863</v>
      </c>
      <c r="E1903" s="58" t="s">
        <v>5</v>
      </c>
      <c r="F1903" s="67"/>
      <c r="G1903" s="58"/>
      <c r="H1903" s="70"/>
      <c r="I1903" s="109"/>
      <c r="J1903" s="109"/>
      <c r="K1903" s="112"/>
      <c r="L1903" s="114"/>
      <c r="M1903" s="114"/>
      <c r="N1903" s="114"/>
      <c r="O1903" s="114"/>
    </row>
    <row r="1904" spans="1:15" s="1" customFormat="1" ht="19.5" customHeight="1" x14ac:dyDescent="0.25">
      <c r="A1904" s="105"/>
      <c r="B1904" s="108"/>
      <c r="C1904" s="105"/>
      <c r="D1904" s="72" t="s">
        <v>1864</v>
      </c>
      <c r="E1904" s="58" t="s">
        <v>6</v>
      </c>
      <c r="F1904" s="67"/>
      <c r="G1904" s="58"/>
      <c r="H1904" s="70"/>
      <c r="I1904" s="109"/>
      <c r="J1904" s="109"/>
      <c r="K1904" s="112"/>
      <c r="L1904" s="114"/>
      <c r="M1904" s="114"/>
      <c r="N1904" s="114"/>
      <c r="O1904" s="114"/>
    </row>
    <row r="1905" spans="1:15" s="1" customFormat="1" ht="22.5" customHeight="1" x14ac:dyDescent="0.25">
      <c r="A1905" s="103">
        <f xml:space="preserve"> A1901+1</f>
        <v>535</v>
      </c>
      <c r="B1905" s="106" t="s">
        <v>1894</v>
      </c>
      <c r="C1905" s="103">
        <v>4</v>
      </c>
      <c r="D1905" s="72" t="s">
        <v>2473</v>
      </c>
      <c r="E1905" s="58" t="s">
        <v>4</v>
      </c>
      <c r="F1905" s="67"/>
      <c r="G1905" s="74"/>
      <c r="H1905" s="70"/>
      <c r="I1905" s="109"/>
      <c r="J1905" s="109"/>
      <c r="K1905" s="111">
        <v>72952</v>
      </c>
      <c r="L1905" s="114">
        <v>72</v>
      </c>
      <c r="M1905" s="114">
        <f>K1905*L1905</f>
        <v>5252544</v>
      </c>
      <c r="N1905" s="114">
        <f>M1905*35%</f>
        <v>1838390.4</v>
      </c>
      <c r="O1905" s="114">
        <f>N1905/M1905*100</f>
        <v>35</v>
      </c>
    </row>
    <row r="1906" spans="1:15" s="1" customFormat="1" ht="22.5" customHeight="1" x14ac:dyDescent="0.25">
      <c r="A1906" s="104"/>
      <c r="B1906" s="107"/>
      <c r="C1906" s="104"/>
      <c r="D1906" s="72" t="s">
        <v>1865</v>
      </c>
      <c r="E1906" s="58" t="s">
        <v>3</v>
      </c>
      <c r="F1906" s="67"/>
      <c r="G1906" s="74"/>
      <c r="H1906" s="70"/>
      <c r="I1906" s="109"/>
      <c r="J1906" s="109"/>
      <c r="K1906" s="112"/>
      <c r="L1906" s="114"/>
      <c r="M1906" s="114"/>
      <c r="N1906" s="114"/>
      <c r="O1906" s="114"/>
    </row>
    <row r="1907" spans="1:15" s="1" customFormat="1" ht="24" customHeight="1" x14ac:dyDescent="0.25">
      <c r="A1907" s="104"/>
      <c r="B1907" s="107"/>
      <c r="C1907" s="104"/>
      <c r="D1907" s="72" t="s">
        <v>1866</v>
      </c>
      <c r="E1907" s="58" t="s">
        <v>6</v>
      </c>
      <c r="F1907" s="67"/>
      <c r="G1907" s="58"/>
      <c r="H1907" s="70"/>
      <c r="I1907" s="109"/>
      <c r="J1907" s="109"/>
      <c r="K1907" s="112"/>
      <c r="L1907" s="114"/>
      <c r="M1907" s="114"/>
      <c r="N1907" s="114"/>
      <c r="O1907" s="114"/>
    </row>
    <row r="1908" spans="1:15" s="1" customFormat="1" ht="23.25" customHeight="1" x14ac:dyDescent="0.25">
      <c r="A1908" s="105"/>
      <c r="B1908" s="108"/>
      <c r="C1908" s="105"/>
      <c r="D1908" s="72" t="s">
        <v>1867</v>
      </c>
      <c r="E1908" s="58" t="s">
        <v>6</v>
      </c>
      <c r="F1908" s="67"/>
      <c r="G1908" s="58"/>
      <c r="H1908" s="70"/>
      <c r="I1908" s="109"/>
      <c r="J1908" s="109"/>
      <c r="K1908" s="112"/>
      <c r="L1908" s="114"/>
      <c r="M1908" s="114"/>
      <c r="N1908" s="114"/>
      <c r="O1908" s="114"/>
    </row>
    <row r="1909" spans="1:15" s="1" customFormat="1" ht="18.75" customHeight="1" x14ac:dyDescent="0.25">
      <c r="A1909" s="103">
        <f xml:space="preserve"> A1905+1</f>
        <v>536</v>
      </c>
      <c r="B1909" s="106" t="s">
        <v>1892</v>
      </c>
      <c r="C1909" s="103">
        <v>3</v>
      </c>
      <c r="D1909" s="72" t="s">
        <v>2474</v>
      </c>
      <c r="E1909" s="58" t="s">
        <v>3</v>
      </c>
      <c r="F1909" s="67"/>
      <c r="G1909" s="74"/>
      <c r="H1909" s="70"/>
      <c r="I1909" s="109"/>
      <c r="J1909" s="109"/>
      <c r="K1909" s="111">
        <v>72952</v>
      </c>
      <c r="L1909" s="114">
        <v>54</v>
      </c>
      <c r="M1909" s="114">
        <f>K1909*L1909</f>
        <v>3939408</v>
      </c>
      <c r="N1909" s="114">
        <f>M1909*35%</f>
        <v>1378792.7999999998</v>
      </c>
      <c r="O1909" s="114">
        <f>N1909/M1909*100</f>
        <v>35</v>
      </c>
    </row>
    <row r="1910" spans="1:15" s="1" customFormat="1" ht="30.75" customHeight="1" x14ac:dyDescent="0.25">
      <c r="A1910" s="104"/>
      <c r="B1910" s="107"/>
      <c r="C1910" s="104"/>
      <c r="D1910" s="72" t="s">
        <v>1868</v>
      </c>
      <c r="E1910" s="58" t="s">
        <v>4</v>
      </c>
      <c r="F1910" s="67"/>
      <c r="G1910" s="74"/>
      <c r="H1910" s="70"/>
      <c r="I1910" s="109"/>
      <c r="J1910" s="109"/>
      <c r="K1910" s="112"/>
      <c r="L1910" s="114"/>
      <c r="M1910" s="114"/>
      <c r="N1910" s="114"/>
      <c r="O1910" s="114"/>
    </row>
    <row r="1911" spans="1:15" s="1" customFormat="1" ht="32.25" customHeight="1" x14ac:dyDescent="0.25">
      <c r="A1911" s="105"/>
      <c r="B1911" s="108"/>
      <c r="C1911" s="105"/>
      <c r="D1911" s="73" t="s">
        <v>1869</v>
      </c>
      <c r="E1911" s="51" t="s">
        <v>6</v>
      </c>
      <c r="F1911" s="54"/>
      <c r="G1911" s="51"/>
      <c r="H1911" s="24"/>
      <c r="I1911" s="110"/>
      <c r="J1911" s="110"/>
      <c r="K1911" s="112"/>
      <c r="L1911" s="114"/>
      <c r="M1911" s="114"/>
      <c r="N1911" s="114"/>
      <c r="O1911" s="114"/>
    </row>
    <row r="1912" spans="1:15" s="1" customFormat="1" ht="18" customHeight="1" x14ac:dyDescent="0.25">
      <c r="A1912" s="103">
        <f xml:space="preserve"> A1909+1</f>
        <v>537</v>
      </c>
      <c r="B1912" s="106" t="s">
        <v>1890</v>
      </c>
      <c r="C1912" s="103">
        <v>3</v>
      </c>
      <c r="D1912" s="72" t="s">
        <v>2475</v>
      </c>
      <c r="E1912" s="58" t="s">
        <v>4</v>
      </c>
      <c r="F1912" s="67"/>
      <c r="G1912" s="74"/>
      <c r="H1912" s="70"/>
      <c r="I1912" s="109"/>
      <c r="J1912" s="109"/>
      <c r="K1912" s="111">
        <v>72952</v>
      </c>
      <c r="L1912" s="114">
        <v>54</v>
      </c>
      <c r="M1912" s="114">
        <f>K1912*L1912</f>
        <v>3939408</v>
      </c>
      <c r="N1912" s="114">
        <f>M1912*35%</f>
        <v>1378792.7999999998</v>
      </c>
      <c r="O1912" s="114">
        <f>N1912/M1912*100</f>
        <v>35</v>
      </c>
    </row>
    <row r="1913" spans="1:15" s="1" customFormat="1" ht="30" customHeight="1" x14ac:dyDescent="0.25">
      <c r="A1913" s="104"/>
      <c r="B1913" s="107"/>
      <c r="C1913" s="104"/>
      <c r="D1913" s="72" t="s">
        <v>1881</v>
      </c>
      <c r="E1913" s="58" t="s">
        <v>3</v>
      </c>
      <c r="F1913" s="67"/>
      <c r="G1913" s="74"/>
      <c r="H1913" s="70"/>
      <c r="I1913" s="109"/>
      <c r="J1913" s="109"/>
      <c r="K1913" s="112"/>
      <c r="L1913" s="114"/>
      <c r="M1913" s="114"/>
      <c r="N1913" s="114"/>
      <c r="O1913" s="114"/>
    </row>
    <row r="1914" spans="1:15" s="1" customFormat="1" ht="20.25" customHeight="1" x14ac:dyDescent="0.25">
      <c r="A1914" s="105"/>
      <c r="B1914" s="108"/>
      <c r="C1914" s="105"/>
      <c r="D1914" s="72" t="s">
        <v>1882</v>
      </c>
      <c r="E1914" s="58" t="s">
        <v>6</v>
      </c>
      <c r="F1914" s="67"/>
      <c r="G1914" s="58"/>
      <c r="H1914" s="70"/>
      <c r="I1914" s="109"/>
      <c r="J1914" s="109"/>
      <c r="K1914" s="112"/>
      <c r="L1914" s="114"/>
      <c r="M1914" s="114"/>
      <c r="N1914" s="114"/>
      <c r="O1914" s="114"/>
    </row>
    <row r="1915" spans="1:15" s="1" customFormat="1" ht="38.25" customHeight="1" x14ac:dyDescent="0.25">
      <c r="A1915" s="103">
        <f xml:space="preserve"> A1912+1</f>
        <v>538</v>
      </c>
      <c r="B1915" s="106" t="s">
        <v>1891</v>
      </c>
      <c r="C1915" s="103">
        <v>3</v>
      </c>
      <c r="D1915" s="72" t="s">
        <v>2476</v>
      </c>
      <c r="E1915" s="58" t="s">
        <v>3</v>
      </c>
      <c r="F1915" s="67"/>
      <c r="G1915" s="74"/>
      <c r="H1915" s="70"/>
      <c r="I1915" s="109"/>
      <c r="J1915" s="109"/>
      <c r="K1915" s="111">
        <v>72952</v>
      </c>
      <c r="L1915" s="114">
        <v>54</v>
      </c>
      <c r="M1915" s="114">
        <f>K1915*L1915</f>
        <v>3939408</v>
      </c>
      <c r="N1915" s="114">
        <f>M1915*35%</f>
        <v>1378792.7999999998</v>
      </c>
      <c r="O1915" s="114">
        <f>N1915/M1915*100</f>
        <v>35</v>
      </c>
    </row>
    <row r="1916" spans="1:15" s="1" customFormat="1" ht="31.5" customHeight="1" x14ac:dyDescent="0.25">
      <c r="A1916" s="104"/>
      <c r="B1916" s="107"/>
      <c r="C1916" s="104"/>
      <c r="D1916" s="72" t="s">
        <v>1883</v>
      </c>
      <c r="E1916" s="58" t="s">
        <v>4</v>
      </c>
      <c r="F1916" s="67"/>
      <c r="G1916" s="74"/>
      <c r="H1916" s="70"/>
      <c r="I1916" s="109"/>
      <c r="J1916" s="109"/>
      <c r="K1916" s="112"/>
      <c r="L1916" s="114"/>
      <c r="M1916" s="114"/>
      <c r="N1916" s="114"/>
      <c r="O1916" s="114"/>
    </row>
    <row r="1917" spans="1:15" s="1" customFormat="1" ht="19.5" customHeight="1" x14ac:dyDescent="0.25">
      <c r="A1917" s="105"/>
      <c r="B1917" s="108"/>
      <c r="C1917" s="105"/>
      <c r="D1917" s="72" t="s">
        <v>1884</v>
      </c>
      <c r="E1917" s="58" t="s">
        <v>6</v>
      </c>
      <c r="F1917" s="67"/>
      <c r="G1917" s="58"/>
      <c r="H1917" s="70"/>
      <c r="I1917" s="109"/>
      <c r="J1917" s="109"/>
      <c r="K1917" s="112"/>
      <c r="L1917" s="114"/>
      <c r="M1917" s="114"/>
      <c r="N1917" s="114"/>
      <c r="O1917" s="114"/>
    </row>
    <row r="1918" spans="1:15" s="1" customFormat="1" ht="31.5" customHeight="1" x14ac:dyDescent="0.25">
      <c r="A1918" s="103">
        <f xml:space="preserve"> A1915+1</f>
        <v>539</v>
      </c>
      <c r="B1918" s="106" t="s">
        <v>1893</v>
      </c>
      <c r="C1918" s="103">
        <v>3</v>
      </c>
      <c r="D1918" s="72" t="s">
        <v>2477</v>
      </c>
      <c r="E1918" s="58" t="s">
        <v>4</v>
      </c>
      <c r="F1918" s="67"/>
      <c r="G1918" s="74"/>
      <c r="H1918" s="70"/>
      <c r="I1918" s="109"/>
      <c r="J1918" s="109"/>
      <c r="K1918" s="111">
        <v>72952</v>
      </c>
      <c r="L1918" s="114">
        <v>54</v>
      </c>
      <c r="M1918" s="114">
        <f>K1918*L1918</f>
        <v>3939408</v>
      </c>
      <c r="N1918" s="114">
        <f>M1918*35%</f>
        <v>1378792.7999999998</v>
      </c>
      <c r="O1918" s="114">
        <f>N1918/M1918*100</f>
        <v>35</v>
      </c>
    </row>
    <row r="1919" spans="1:15" s="1" customFormat="1" ht="29.25" customHeight="1" x14ac:dyDescent="0.25">
      <c r="A1919" s="104"/>
      <c r="B1919" s="107"/>
      <c r="C1919" s="104"/>
      <c r="D1919" s="72" t="s">
        <v>1885</v>
      </c>
      <c r="E1919" s="58" t="s">
        <v>3</v>
      </c>
      <c r="F1919" s="67"/>
      <c r="G1919" s="74"/>
      <c r="H1919" s="70"/>
      <c r="I1919" s="109"/>
      <c r="J1919" s="109"/>
      <c r="K1919" s="112"/>
      <c r="L1919" s="114"/>
      <c r="M1919" s="114"/>
      <c r="N1919" s="114"/>
      <c r="O1919" s="114"/>
    </row>
    <row r="1920" spans="1:15" s="1" customFormat="1" ht="30.75" customHeight="1" x14ac:dyDescent="0.25">
      <c r="A1920" s="105"/>
      <c r="B1920" s="108"/>
      <c r="C1920" s="105"/>
      <c r="D1920" s="73" t="s">
        <v>1886</v>
      </c>
      <c r="E1920" s="51" t="s">
        <v>5</v>
      </c>
      <c r="F1920" s="54"/>
      <c r="G1920" s="51"/>
      <c r="H1920" s="24"/>
      <c r="I1920" s="110"/>
      <c r="J1920" s="110"/>
      <c r="K1920" s="113"/>
      <c r="L1920" s="114"/>
      <c r="M1920" s="114"/>
      <c r="N1920" s="114"/>
      <c r="O1920" s="114"/>
    </row>
    <row r="1921" spans="1:15" s="1" customFormat="1" ht="21" customHeight="1" x14ac:dyDescent="0.25">
      <c r="A1921" s="103">
        <f xml:space="preserve"> A1918+1</f>
        <v>540</v>
      </c>
      <c r="B1921" s="106" t="s">
        <v>1934</v>
      </c>
      <c r="C1921" s="103">
        <v>3</v>
      </c>
      <c r="D1921" s="72" t="s">
        <v>2478</v>
      </c>
      <c r="E1921" s="58" t="s">
        <v>3</v>
      </c>
      <c r="F1921" s="67"/>
      <c r="G1921" s="74"/>
      <c r="H1921" s="70"/>
      <c r="I1921" s="110"/>
      <c r="J1921" s="110"/>
      <c r="K1921" s="111">
        <v>72952</v>
      </c>
      <c r="L1921" s="114">
        <v>54</v>
      </c>
      <c r="M1921" s="114">
        <f>K1921*L1921</f>
        <v>3939408</v>
      </c>
      <c r="N1921" s="114">
        <f>M1921*35%</f>
        <v>1378792.7999999998</v>
      </c>
      <c r="O1921" s="114">
        <f>N1921/M1921*100</f>
        <v>35</v>
      </c>
    </row>
    <row r="1922" spans="1:15" s="1" customFormat="1" ht="19.5" customHeight="1" x14ac:dyDescent="0.25">
      <c r="A1922" s="104"/>
      <c r="B1922" s="107"/>
      <c r="C1922" s="104"/>
      <c r="D1922" s="72" t="s">
        <v>1925</v>
      </c>
      <c r="E1922" s="58" t="s">
        <v>4</v>
      </c>
      <c r="F1922" s="67"/>
      <c r="G1922" s="74"/>
      <c r="H1922" s="70"/>
      <c r="I1922" s="119"/>
      <c r="J1922" s="119"/>
      <c r="K1922" s="112"/>
      <c r="L1922" s="114"/>
      <c r="M1922" s="114"/>
      <c r="N1922" s="114"/>
      <c r="O1922" s="114"/>
    </row>
    <row r="1923" spans="1:15" s="1" customFormat="1" ht="32.25" customHeight="1" x14ac:dyDescent="0.25">
      <c r="A1923" s="105"/>
      <c r="B1923" s="108"/>
      <c r="C1923" s="105"/>
      <c r="D1923" s="72" t="s">
        <v>1926</v>
      </c>
      <c r="E1923" s="58" t="s">
        <v>5</v>
      </c>
      <c r="F1923" s="67"/>
      <c r="G1923" s="58"/>
      <c r="H1923" s="70"/>
      <c r="I1923" s="123"/>
      <c r="J1923" s="123"/>
      <c r="K1923" s="113"/>
      <c r="L1923" s="114"/>
      <c r="M1923" s="114"/>
      <c r="N1923" s="114"/>
      <c r="O1923" s="114"/>
    </row>
    <row r="1924" spans="1:15" s="1" customFormat="1" ht="32.25" customHeight="1" x14ac:dyDescent="0.25">
      <c r="A1924" s="103">
        <f xml:space="preserve"> A1921+1</f>
        <v>541</v>
      </c>
      <c r="B1924" s="106" t="s">
        <v>1935</v>
      </c>
      <c r="C1924" s="103">
        <v>3</v>
      </c>
      <c r="D1924" s="72" t="s">
        <v>2479</v>
      </c>
      <c r="E1924" s="58" t="s">
        <v>7</v>
      </c>
      <c r="F1924" s="67"/>
      <c r="G1924" s="74"/>
      <c r="H1924" s="64"/>
      <c r="I1924" s="103"/>
      <c r="J1924" s="103"/>
      <c r="K1924" s="111">
        <v>72952</v>
      </c>
      <c r="L1924" s="114">
        <v>54</v>
      </c>
      <c r="M1924" s="114">
        <f>K1924*L1924</f>
        <v>3939408</v>
      </c>
      <c r="N1924" s="114">
        <f>M1924*35%</f>
        <v>1378792.7999999998</v>
      </c>
      <c r="O1924" s="114">
        <f>N1924/M1924*100</f>
        <v>35</v>
      </c>
    </row>
    <row r="1925" spans="1:15" s="1" customFormat="1" ht="33" customHeight="1" x14ac:dyDescent="0.25">
      <c r="A1925" s="104"/>
      <c r="B1925" s="107"/>
      <c r="C1925" s="104"/>
      <c r="D1925" s="72" t="s">
        <v>1927</v>
      </c>
      <c r="E1925" s="58" t="s">
        <v>5</v>
      </c>
      <c r="F1925" s="67"/>
      <c r="G1925" s="58"/>
      <c r="H1925" s="64"/>
      <c r="I1925" s="104"/>
      <c r="J1925" s="104"/>
      <c r="K1925" s="112"/>
      <c r="L1925" s="114"/>
      <c r="M1925" s="114"/>
      <c r="N1925" s="114"/>
      <c r="O1925" s="114"/>
    </row>
    <row r="1926" spans="1:15" s="1" customFormat="1" ht="32.25" customHeight="1" x14ac:dyDescent="0.25">
      <c r="A1926" s="105"/>
      <c r="B1926" s="108"/>
      <c r="C1926" s="105"/>
      <c r="D1926" s="72" t="s">
        <v>1928</v>
      </c>
      <c r="E1926" s="58" t="s">
        <v>5</v>
      </c>
      <c r="F1926" s="67"/>
      <c r="G1926" s="58"/>
      <c r="H1926" s="64"/>
      <c r="I1926" s="105"/>
      <c r="J1926" s="105"/>
      <c r="K1926" s="113"/>
      <c r="L1926" s="114"/>
      <c r="M1926" s="114"/>
      <c r="N1926" s="114"/>
      <c r="O1926" s="114"/>
    </row>
    <row r="1927" spans="1:15" s="1" customFormat="1" ht="29.1" customHeight="1" x14ac:dyDescent="0.25">
      <c r="A1927" s="14"/>
      <c r="B1927" s="14"/>
      <c r="C1927" s="15"/>
      <c r="D1927" s="21"/>
      <c r="E1927" s="21"/>
      <c r="F1927" s="22"/>
      <c r="G1927" s="21"/>
      <c r="H1927" s="21"/>
      <c r="I1927" s="2"/>
      <c r="J1927" s="2"/>
      <c r="K1927" s="23"/>
      <c r="L1927" s="23"/>
      <c r="M1927" s="23"/>
      <c r="N1927" s="23"/>
      <c r="O1927" s="33"/>
    </row>
    <row r="1928" spans="1:15" s="1" customFormat="1" ht="29.1" customHeight="1" x14ac:dyDescent="0.25">
      <c r="A1928" s="2"/>
      <c r="B1928" s="2"/>
      <c r="C1928" s="37"/>
      <c r="D1928" s="38" t="s">
        <v>1936</v>
      </c>
      <c r="E1928" s="39"/>
      <c r="F1928" s="39"/>
      <c r="G1928" s="39" t="s">
        <v>0</v>
      </c>
      <c r="H1928" s="40" t="s">
        <v>0</v>
      </c>
      <c r="I1928" s="37"/>
      <c r="J1928" s="37"/>
      <c r="K1928" s="41" t="s">
        <v>1014</v>
      </c>
      <c r="L1928" s="23"/>
      <c r="M1928" s="23"/>
      <c r="N1928" s="23"/>
      <c r="O1928" s="33"/>
    </row>
    <row r="1929" spans="1:15" s="1" customFormat="1" ht="29.1" customHeight="1" x14ac:dyDescent="0.25">
      <c r="A1929" s="2"/>
      <c r="B1929" s="2"/>
      <c r="C1929" s="2"/>
      <c r="D1929" s="38" t="s">
        <v>0</v>
      </c>
      <c r="E1929" s="14"/>
      <c r="F1929" s="14"/>
      <c r="G1929" s="14"/>
      <c r="H1929" s="38" t="s">
        <v>1937</v>
      </c>
      <c r="I1929" s="2"/>
      <c r="J1929" s="2"/>
      <c r="K1929" s="23"/>
      <c r="L1929" s="23"/>
      <c r="M1929" s="23"/>
      <c r="N1929" s="23"/>
      <c r="O1929" s="33"/>
    </row>
    <row r="1930" spans="1:15" s="1" customFormat="1" ht="29.1" customHeight="1" x14ac:dyDescent="0.25">
      <c r="A1930" s="150" t="s">
        <v>1013</v>
      </c>
      <c r="B1930" s="150"/>
      <c r="C1930" s="150"/>
      <c r="D1930" s="150"/>
      <c r="E1930" s="150"/>
      <c r="F1930" s="150"/>
      <c r="G1930" s="150"/>
      <c r="H1930" s="42"/>
      <c r="I1930" s="2"/>
      <c r="J1930" s="2"/>
      <c r="K1930" s="43" t="s">
        <v>1015</v>
      </c>
      <c r="L1930" s="43"/>
      <c r="M1930" s="43"/>
    </row>
    <row r="1931" spans="1:15" s="1" customFormat="1" ht="29.1" customHeight="1" x14ac:dyDescent="0.25">
      <c r="A1931" s="2"/>
      <c r="B1931" s="2"/>
      <c r="C1931" s="2"/>
      <c r="D1931" s="150" t="s">
        <v>1016</v>
      </c>
      <c r="E1931" s="150"/>
      <c r="F1931" s="150"/>
      <c r="G1931" s="14"/>
      <c r="H1931" s="14"/>
      <c r="I1931" s="2"/>
      <c r="J1931" s="2"/>
      <c r="K1931" s="23"/>
      <c r="L1931" s="23"/>
      <c r="M1931" s="23"/>
    </row>
    <row r="1932" spans="1:15" x14ac:dyDescent="0.25">
      <c r="A1932" s="44"/>
      <c r="B1932" s="2"/>
      <c r="C1932" s="2"/>
      <c r="D1932" s="149" t="s">
        <v>0</v>
      </c>
      <c r="E1932" s="149"/>
      <c r="F1932" s="149"/>
      <c r="G1932" s="45"/>
      <c r="H1932" s="45" t="s">
        <v>0</v>
      </c>
      <c r="I1932" s="44" t="s">
        <v>0</v>
      </c>
      <c r="J1932" s="44"/>
      <c r="K1932" s="33" t="s">
        <v>0</v>
      </c>
    </row>
    <row r="1933" spans="1:15" x14ac:dyDescent="0.25">
      <c r="A1933" s="44"/>
      <c r="B1933" s="2"/>
      <c r="C1933" s="2"/>
      <c r="D1933" s="45"/>
      <c r="E1933" s="45"/>
      <c r="F1933" s="45"/>
      <c r="G1933" s="45"/>
      <c r="H1933" s="45"/>
      <c r="I1933" s="44"/>
      <c r="J1933" s="44"/>
    </row>
    <row r="1934" spans="1:15" x14ac:dyDescent="0.25">
      <c r="A1934" s="44"/>
      <c r="B1934" s="2"/>
      <c r="C1934" s="2"/>
      <c r="D1934" s="45"/>
      <c r="E1934" s="45"/>
      <c r="F1934" s="45"/>
      <c r="G1934" s="45"/>
      <c r="H1934" s="45"/>
      <c r="I1934" s="44"/>
      <c r="J1934" s="44"/>
    </row>
    <row r="1935" spans="1:15" x14ac:dyDescent="0.25">
      <c r="A1935" s="44"/>
      <c r="B1935" s="2"/>
      <c r="C1935" s="2"/>
      <c r="D1935" s="45"/>
      <c r="E1935" s="45"/>
      <c r="F1935" s="45"/>
      <c r="G1935" s="45"/>
      <c r="H1935" s="45"/>
      <c r="I1935" s="44"/>
      <c r="J1935" s="44"/>
    </row>
    <row r="1936" spans="1:15" x14ac:dyDescent="0.25">
      <c r="A1936" s="44"/>
      <c r="B1936" s="2"/>
      <c r="C1936" s="2"/>
      <c r="D1936" s="45"/>
      <c r="E1936" s="45"/>
      <c r="F1936" s="45"/>
      <c r="G1936" s="45"/>
      <c r="H1936" s="45"/>
      <c r="I1936" s="44"/>
      <c r="J1936" s="44"/>
    </row>
    <row r="1937" spans="1:10" x14ac:dyDescent="0.25">
      <c r="A1937" s="44"/>
      <c r="B1937" s="2"/>
      <c r="C1937" s="2"/>
      <c r="D1937" s="45"/>
      <c r="E1937" s="45"/>
      <c r="F1937" s="45"/>
      <c r="G1937" s="45"/>
      <c r="H1937" s="45"/>
      <c r="I1937" s="44"/>
      <c r="J1937" s="44"/>
    </row>
    <row r="1938" spans="1:10" x14ac:dyDescent="0.25">
      <c r="A1938" s="44"/>
      <c r="B1938" s="2"/>
      <c r="C1938" s="2"/>
      <c r="D1938" s="45"/>
      <c r="E1938" s="45"/>
      <c r="F1938" s="45"/>
      <c r="G1938" s="45"/>
      <c r="H1938" s="45"/>
      <c r="I1938" s="44"/>
      <c r="J1938" s="44"/>
    </row>
    <row r="1939" spans="1:10" x14ac:dyDescent="0.25">
      <c r="A1939" s="44"/>
      <c r="B1939" s="2"/>
      <c r="C1939" s="2"/>
      <c r="D1939" s="45"/>
      <c r="E1939" s="45"/>
      <c r="F1939" s="45"/>
      <c r="G1939" s="45"/>
      <c r="H1939" s="45"/>
      <c r="I1939" s="44"/>
      <c r="J1939" s="44"/>
    </row>
    <row r="1940" spans="1:10" x14ac:dyDescent="0.25">
      <c r="A1940" s="44"/>
      <c r="B1940" s="2"/>
      <c r="C1940" s="2"/>
      <c r="D1940" s="45"/>
      <c r="E1940" s="45"/>
      <c r="F1940" s="45"/>
      <c r="G1940" s="45"/>
      <c r="H1940" s="45"/>
      <c r="I1940" s="44"/>
      <c r="J1940" s="44"/>
    </row>
    <row r="1941" spans="1:10" x14ac:dyDescent="0.25">
      <c r="A1941" s="44"/>
      <c r="B1941" s="2"/>
      <c r="C1941" s="2"/>
      <c r="D1941" s="45"/>
      <c r="E1941" s="45"/>
      <c r="F1941" s="45"/>
      <c r="G1941" s="45"/>
      <c r="H1941" s="45"/>
      <c r="I1941" s="44"/>
      <c r="J1941" s="44"/>
    </row>
    <row r="1942" spans="1:10" x14ac:dyDescent="0.25">
      <c r="A1942" s="44"/>
      <c r="B1942" s="2"/>
      <c r="C1942" s="2"/>
      <c r="D1942" s="45"/>
      <c r="E1942" s="45"/>
      <c r="F1942" s="45"/>
      <c r="G1942" s="45"/>
      <c r="H1942" s="45"/>
      <c r="I1942" s="44"/>
      <c r="J1942" s="44"/>
    </row>
    <row r="1943" spans="1:10" x14ac:dyDescent="0.25">
      <c r="A1943" s="44"/>
      <c r="B1943" s="2"/>
      <c r="C1943" s="2"/>
      <c r="D1943" s="45"/>
      <c r="E1943" s="45"/>
      <c r="F1943" s="45"/>
      <c r="G1943" s="45"/>
      <c r="H1943" s="45"/>
      <c r="I1943" s="44"/>
      <c r="J1943" s="44"/>
    </row>
    <row r="1944" spans="1:10" x14ac:dyDescent="0.25">
      <c r="A1944" s="44"/>
      <c r="B1944" s="2"/>
      <c r="C1944" s="2"/>
      <c r="D1944" s="45"/>
      <c r="E1944" s="45"/>
      <c r="F1944" s="45"/>
      <c r="G1944" s="45"/>
      <c r="H1944" s="45"/>
      <c r="I1944" s="44"/>
      <c r="J1944" s="44"/>
    </row>
    <row r="1945" spans="1:10" x14ac:dyDescent="0.25">
      <c r="A1945" s="44"/>
      <c r="B1945" s="2"/>
      <c r="C1945" s="2"/>
      <c r="D1945" s="45"/>
      <c r="E1945" s="45"/>
      <c r="F1945" s="45"/>
      <c r="G1945" s="45"/>
      <c r="H1945" s="45"/>
      <c r="I1945" s="44"/>
      <c r="J1945" s="44"/>
    </row>
    <row r="1946" spans="1:10" x14ac:dyDescent="0.25">
      <c r="A1946" s="44"/>
      <c r="B1946" s="2"/>
      <c r="C1946" s="2"/>
      <c r="D1946" s="45"/>
      <c r="E1946" s="45"/>
      <c r="F1946" s="45"/>
      <c r="G1946" s="45"/>
      <c r="H1946" s="45"/>
      <c r="I1946" s="44"/>
      <c r="J1946" s="44"/>
    </row>
    <row r="1947" spans="1:10" x14ac:dyDescent="0.25">
      <c r="A1947" s="44"/>
      <c r="B1947" s="2"/>
      <c r="C1947" s="2"/>
      <c r="D1947" s="45"/>
      <c r="E1947" s="45"/>
      <c r="F1947" s="45"/>
      <c r="G1947" s="45"/>
      <c r="H1947" s="45"/>
      <c r="I1947" s="44"/>
      <c r="J1947" s="44"/>
    </row>
    <row r="1948" spans="1:10" x14ac:dyDescent="0.25">
      <c r="A1948" s="44"/>
      <c r="B1948" s="2"/>
      <c r="C1948" s="2"/>
      <c r="D1948" s="45"/>
      <c r="E1948" s="45"/>
      <c r="F1948" s="45"/>
      <c r="G1948" s="45"/>
      <c r="H1948" s="45"/>
      <c r="I1948" s="44"/>
      <c r="J1948" s="44"/>
    </row>
    <row r="1949" spans="1:10" x14ac:dyDescent="0.25">
      <c r="A1949" s="44"/>
      <c r="B1949" s="2"/>
      <c r="C1949" s="2"/>
      <c r="D1949" s="45"/>
      <c r="E1949" s="45"/>
      <c r="F1949" s="45"/>
      <c r="G1949" s="45"/>
      <c r="H1949" s="45"/>
      <c r="I1949" s="44"/>
      <c r="J1949" s="44"/>
    </row>
    <row r="1950" spans="1:10" x14ac:dyDescent="0.25">
      <c r="A1950" s="44"/>
      <c r="B1950" s="2"/>
      <c r="C1950" s="2"/>
      <c r="D1950" s="45"/>
      <c r="E1950" s="45"/>
      <c r="F1950" s="45"/>
      <c r="G1950" s="45"/>
      <c r="H1950" s="45"/>
      <c r="I1950" s="44"/>
      <c r="J1950" s="44"/>
    </row>
    <row r="1951" spans="1:10" x14ac:dyDescent="0.25">
      <c r="A1951" s="44"/>
      <c r="B1951" s="2"/>
      <c r="C1951" s="2"/>
      <c r="D1951" s="45"/>
      <c r="E1951" s="45"/>
      <c r="F1951" s="45"/>
      <c r="G1951" s="45"/>
      <c r="H1951" s="45"/>
      <c r="I1951" s="44"/>
      <c r="J1951" s="44"/>
    </row>
    <row r="1952" spans="1:10" x14ac:dyDescent="0.25">
      <c r="A1952" s="44"/>
      <c r="B1952" s="2"/>
      <c r="C1952" s="2"/>
      <c r="D1952" s="45"/>
      <c r="E1952" s="45"/>
      <c r="F1952" s="45"/>
      <c r="G1952" s="45"/>
      <c r="H1952" s="45"/>
      <c r="I1952" s="44"/>
      <c r="J1952" s="44"/>
    </row>
    <row r="1953" spans="1:10" x14ac:dyDescent="0.25">
      <c r="A1953" s="44"/>
      <c r="B1953" s="2"/>
      <c r="C1953" s="2"/>
      <c r="D1953" s="45"/>
      <c r="E1953" s="45"/>
      <c r="F1953" s="45"/>
      <c r="G1953" s="45"/>
      <c r="H1953" s="45"/>
      <c r="I1953" s="44"/>
      <c r="J1953" s="44"/>
    </row>
    <row r="1954" spans="1:10" x14ac:dyDescent="0.25">
      <c r="A1954" s="44"/>
      <c r="B1954" s="2"/>
      <c r="C1954" s="2"/>
      <c r="D1954" s="45"/>
      <c r="E1954" s="45"/>
      <c r="F1954" s="45"/>
      <c r="G1954" s="45"/>
      <c r="H1954" s="45"/>
      <c r="I1954" s="44"/>
      <c r="J1954" s="44"/>
    </row>
    <row r="1955" spans="1:10" x14ac:dyDescent="0.25">
      <c r="A1955" s="44"/>
      <c r="B1955" s="2"/>
      <c r="C1955" s="2"/>
      <c r="D1955" s="45"/>
      <c r="E1955" s="45"/>
      <c r="F1955" s="45"/>
      <c r="G1955" s="45"/>
      <c r="H1955" s="45"/>
      <c r="I1955" s="44"/>
      <c r="J1955" s="44"/>
    </row>
    <row r="1956" spans="1:10" x14ac:dyDescent="0.25">
      <c r="A1956" s="44"/>
      <c r="B1956" s="2"/>
      <c r="C1956" s="2"/>
      <c r="D1956" s="45"/>
      <c r="E1956" s="45"/>
      <c r="F1956" s="45"/>
      <c r="G1956" s="45"/>
      <c r="H1956" s="45"/>
      <c r="I1956" s="44"/>
      <c r="J1956" s="44"/>
    </row>
    <row r="1957" spans="1:10" x14ac:dyDescent="0.25">
      <c r="A1957" s="44"/>
      <c r="B1957" s="2"/>
      <c r="C1957" s="2"/>
      <c r="D1957" s="45"/>
      <c r="E1957" s="45"/>
      <c r="F1957" s="45"/>
      <c r="G1957" s="45"/>
      <c r="H1957" s="45"/>
      <c r="I1957" s="44"/>
      <c r="J1957" s="44"/>
    </row>
    <row r="1958" spans="1:10" x14ac:dyDescent="0.25">
      <c r="A1958" s="44"/>
      <c r="B1958" s="2"/>
      <c r="C1958" s="2"/>
      <c r="D1958" s="45"/>
      <c r="E1958" s="45"/>
      <c r="F1958" s="45"/>
      <c r="G1958" s="45"/>
      <c r="H1958" s="45"/>
      <c r="I1958" s="44"/>
      <c r="J1958" s="44"/>
    </row>
    <row r="1959" spans="1:10" x14ac:dyDescent="0.25">
      <c r="A1959" s="44"/>
      <c r="B1959" s="2"/>
      <c r="C1959" s="2"/>
      <c r="D1959" s="45"/>
      <c r="E1959" s="45"/>
      <c r="F1959" s="45"/>
      <c r="G1959" s="45"/>
      <c r="H1959" s="45"/>
      <c r="I1959" s="44"/>
      <c r="J1959" s="44"/>
    </row>
    <row r="1960" spans="1:10" x14ac:dyDescent="0.25">
      <c r="A1960" s="44"/>
      <c r="B1960" s="2"/>
      <c r="C1960" s="2"/>
      <c r="D1960" s="45"/>
      <c r="E1960" s="45"/>
      <c r="F1960" s="45"/>
      <c r="G1960" s="45"/>
      <c r="H1960" s="45"/>
      <c r="I1960" s="44"/>
      <c r="J1960" s="44"/>
    </row>
    <row r="1961" spans="1:10" x14ac:dyDescent="0.25">
      <c r="A1961" s="44"/>
      <c r="B1961" s="2"/>
      <c r="C1961" s="2"/>
      <c r="D1961" s="45"/>
      <c r="E1961" s="45"/>
      <c r="F1961" s="45"/>
      <c r="G1961" s="45"/>
      <c r="H1961" s="45"/>
      <c r="I1961" s="44"/>
      <c r="J1961" s="44"/>
    </row>
    <row r="1962" spans="1:10" x14ac:dyDescent="0.25">
      <c r="A1962" s="44"/>
      <c r="B1962" s="2"/>
      <c r="C1962" s="2"/>
      <c r="D1962" s="45"/>
      <c r="E1962" s="45"/>
      <c r="F1962" s="45"/>
      <c r="G1962" s="45"/>
      <c r="H1962" s="45"/>
      <c r="I1962" s="44"/>
      <c r="J1962" s="44"/>
    </row>
    <row r="1963" spans="1:10" x14ac:dyDescent="0.25">
      <c r="A1963" s="44"/>
      <c r="B1963" s="2"/>
      <c r="C1963" s="2"/>
      <c r="D1963" s="45"/>
      <c r="E1963" s="45"/>
      <c r="F1963" s="45"/>
      <c r="G1963" s="45"/>
      <c r="H1963" s="45"/>
      <c r="I1963" s="44"/>
      <c r="J1963" s="44"/>
    </row>
    <row r="1964" spans="1:10" x14ac:dyDescent="0.25">
      <c r="A1964" s="44"/>
      <c r="B1964" s="2"/>
      <c r="C1964" s="2"/>
      <c r="D1964" s="45"/>
      <c r="E1964" s="45"/>
      <c r="F1964" s="45"/>
      <c r="G1964" s="45"/>
      <c r="H1964" s="45"/>
      <c r="I1964" s="44"/>
      <c r="J1964" s="44"/>
    </row>
    <row r="1965" spans="1:10" x14ac:dyDescent="0.25">
      <c r="A1965" s="44"/>
      <c r="B1965" s="2"/>
      <c r="C1965" s="2"/>
      <c r="D1965" s="45"/>
      <c r="E1965" s="45"/>
      <c r="F1965" s="45"/>
      <c r="G1965" s="45"/>
      <c r="H1965" s="45"/>
      <c r="I1965" s="44"/>
      <c r="J1965" s="44"/>
    </row>
    <row r="1966" spans="1:10" x14ac:dyDescent="0.25">
      <c r="A1966" s="44"/>
      <c r="B1966" s="2"/>
      <c r="C1966" s="2"/>
      <c r="D1966" s="45"/>
      <c r="E1966" s="45"/>
      <c r="F1966" s="45"/>
      <c r="G1966" s="45"/>
      <c r="H1966" s="45"/>
      <c r="I1966" s="44"/>
      <c r="J1966" s="44"/>
    </row>
    <row r="1967" spans="1:10" x14ac:dyDescent="0.25">
      <c r="A1967" s="44"/>
      <c r="B1967" s="2"/>
      <c r="C1967" s="2"/>
      <c r="D1967" s="45"/>
      <c r="E1967" s="45"/>
      <c r="F1967" s="45"/>
      <c r="G1967" s="45"/>
      <c r="H1967" s="45"/>
      <c r="I1967" s="44"/>
      <c r="J1967" s="44"/>
    </row>
    <row r="1968" spans="1:10" x14ac:dyDescent="0.25">
      <c r="A1968" s="44"/>
      <c r="B1968" s="2"/>
      <c r="C1968" s="2"/>
      <c r="D1968" s="45"/>
      <c r="E1968" s="45"/>
      <c r="F1968" s="45"/>
      <c r="G1968" s="45"/>
      <c r="H1968" s="45"/>
      <c r="I1968" s="44"/>
      <c r="J1968" s="44"/>
    </row>
    <row r="1969" spans="1:10" x14ac:dyDescent="0.25">
      <c r="A1969" s="44"/>
      <c r="B1969" s="2"/>
      <c r="C1969" s="2"/>
      <c r="D1969" s="45"/>
      <c r="E1969" s="45"/>
      <c r="F1969" s="45"/>
      <c r="G1969" s="45"/>
      <c r="H1969" s="45"/>
      <c r="I1969" s="44"/>
      <c r="J1969" s="44"/>
    </row>
    <row r="1970" spans="1:10" x14ac:dyDescent="0.25">
      <c r="A1970" s="44"/>
      <c r="B1970" s="2"/>
      <c r="C1970" s="2"/>
      <c r="D1970" s="45"/>
      <c r="E1970" s="45"/>
      <c r="F1970" s="45"/>
      <c r="G1970" s="45"/>
      <c r="H1970" s="45"/>
      <c r="I1970" s="44"/>
      <c r="J1970" s="44"/>
    </row>
    <row r="1971" spans="1:10" x14ac:dyDescent="0.25">
      <c r="A1971" s="44"/>
      <c r="B1971" s="2"/>
      <c r="C1971" s="2"/>
      <c r="D1971" s="45"/>
      <c r="E1971" s="45"/>
      <c r="F1971" s="45"/>
      <c r="G1971" s="45"/>
      <c r="H1971" s="45"/>
      <c r="I1971" s="44"/>
      <c r="J1971" s="44"/>
    </row>
    <row r="1972" spans="1:10" x14ac:dyDescent="0.25">
      <c r="A1972" s="44"/>
      <c r="B1972" s="2"/>
      <c r="C1972" s="2"/>
      <c r="D1972" s="45"/>
      <c r="E1972" s="45"/>
      <c r="F1972" s="45"/>
      <c r="G1972" s="45"/>
      <c r="H1972" s="45"/>
      <c r="I1972" s="44"/>
      <c r="J1972" s="44"/>
    </row>
    <row r="1973" spans="1:10" x14ac:dyDescent="0.25">
      <c r="A1973" s="44"/>
      <c r="B1973" s="2"/>
      <c r="C1973" s="2"/>
      <c r="D1973" s="45"/>
      <c r="E1973" s="45"/>
      <c r="F1973" s="45"/>
      <c r="G1973" s="45"/>
      <c r="H1973" s="45"/>
      <c r="I1973" s="44"/>
      <c r="J1973" s="44"/>
    </row>
    <row r="1974" spans="1:10" x14ac:dyDescent="0.25">
      <c r="A1974" s="44"/>
      <c r="B1974" s="2"/>
      <c r="C1974" s="2"/>
      <c r="D1974" s="45"/>
      <c r="E1974" s="45"/>
      <c r="F1974" s="45"/>
      <c r="G1974" s="45"/>
      <c r="H1974" s="45"/>
      <c r="I1974" s="44"/>
      <c r="J1974" s="44"/>
    </row>
    <row r="1975" spans="1:10" x14ac:dyDescent="0.25">
      <c r="A1975" s="44"/>
      <c r="B1975" s="2"/>
      <c r="C1975" s="2"/>
      <c r="D1975" s="45"/>
      <c r="E1975" s="45"/>
      <c r="F1975" s="45"/>
      <c r="G1975" s="45"/>
      <c r="H1975" s="45"/>
      <c r="I1975" s="44"/>
      <c r="J1975" s="44"/>
    </row>
    <row r="1976" spans="1:10" x14ac:dyDescent="0.25">
      <c r="A1976" s="44"/>
      <c r="B1976" s="2"/>
      <c r="C1976" s="2"/>
      <c r="D1976" s="45"/>
      <c r="E1976" s="45"/>
      <c r="F1976" s="45"/>
      <c r="G1976" s="45"/>
      <c r="H1976" s="45"/>
      <c r="I1976" s="44"/>
      <c r="J1976" s="44"/>
    </row>
    <row r="1977" spans="1:10" x14ac:dyDescent="0.25">
      <c r="A1977" s="44"/>
      <c r="B1977" s="2"/>
      <c r="C1977" s="2"/>
      <c r="D1977" s="45"/>
      <c r="E1977" s="45"/>
      <c r="F1977" s="45"/>
      <c r="G1977" s="45"/>
      <c r="H1977" s="45"/>
      <c r="I1977" s="44"/>
      <c r="J1977" s="44"/>
    </row>
    <row r="1978" spans="1:10" x14ac:dyDescent="0.25">
      <c r="A1978" s="44"/>
      <c r="B1978" s="2"/>
      <c r="C1978" s="2"/>
      <c r="D1978" s="45"/>
      <c r="E1978" s="45"/>
      <c r="F1978" s="45"/>
      <c r="G1978" s="45"/>
      <c r="H1978" s="45"/>
      <c r="I1978" s="44"/>
      <c r="J1978" s="44"/>
    </row>
    <row r="1979" spans="1:10" x14ac:dyDescent="0.25">
      <c r="A1979" s="44"/>
      <c r="B1979" s="2"/>
      <c r="C1979" s="2"/>
      <c r="D1979" s="45"/>
      <c r="E1979" s="45"/>
      <c r="F1979" s="45"/>
      <c r="G1979" s="45"/>
      <c r="H1979" s="45"/>
      <c r="I1979" s="44"/>
      <c r="J1979" s="44"/>
    </row>
    <row r="1980" spans="1:10" x14ac:dyDescent="0.25">
      <c r="A1980" s="44"/>
      <c r="B1980" s="2"/>
      <c r="C1980" s="2"/>
      <c r="D1980" s="45"/>
      <c r="E1980" s="45"/>
      <c r="F1980" s="45"/>
      <c r="G1980" s="45"/>
      <c r="H1980" s="45"/>
      <c r="I1980" s="44"/>
      <c r="J1980" s="44"/>
    </row>
    <row r="1981" spans="1:10" x14ac:dyDescent="0.25">
      <c r="A1981" s="44"/>
      <c r="B1981" s="2"/>
      <c r="C1981" s="2"/>
      <c r="D1981" s="45"/>
      <c r="E1981" s="45"/>
      <c r="F1981" s="45"/>
      <c r="G1981" s="45"/>
      <c r="H1981" s="45"/>
      <c r="I1981" s="44"/>
      <c r="J1981" s="44"/>
    </row>
    <row r="1982" spans="1:10" x14ac:dyDescent="0.25">
      <c r="A1982" s="44"/>
      <c r="B1982" s="2"/>
      <c r="C1982" s="2"/>
      <c r="D1982" s="45"/>
      <c r="E1982" s="45"/>
      <c r="F1982" s="45"/>
      <c r="G1982" s="45"/>
      <c r="H1982" s="45"/>
      <c r="I1982" s="44"/>
      <c r="J1982" s="44"/>
    </row>
    <row r="1983" spans="1:10" x14ac:dyDescent="0.25">
      <c r="A1983" s="44"/>
      <c r="B1983" s="2"/>
      <c r="C1983" s="2"/>
      <c r="D1983" s="45"/>
      <c r="E1983" s="45"/>
      <c r="F1983" s="45"/>
      <c r="G1983" s="45"/>
      <c r="H1983" s="45"/>
      <c r="I1983" s="44"/>
      <c r="J1983" s="44"/>
    </row>
    <row r="1984" spans="1:10" x14ac:dyDescent="0.25">
      <c r="A1984" s="44"/>
      <c r="B1984" s="2"/>
      <c r="C1984" s="2"/>
      <c r="D1984" s="45"/>
      <c r="E1984" s="45"/>
      <c r="F1984" s="45"/>
      <c r="G1984" s="45"/>
      <c r="H1984" s="45"/>
      <c r="I1984" s="44"/>
      <c r="J1984" s="44"/>
    </row>
    <row r="1985" spans="1:10" x14ac:dyDescent="0.25">
      <c r="A1985" s="44"/>
      <c r="B1985" s="2"/>
      <c r="C1985" s="2"/>
      <c r="D1985" s="45"/>
      <c r="E1985" s="45"/>
      <c r="F1985" s="45"/>
      <c r="G1985" s="45"/>
      <c r="H1985" s="45"/>
      <c r="I1985" s="44"/>
      <c r="J1985" s="44"/>
    </row>
    <row r="1986" spans="1:10" x14ac:dyDescent="0.25">
      <c r="A1986" s="44"/>
      <c r="B1986" s="2"/>
      <c r="C1986" s="2"/>
      <c r="D1986" s="45"/>
      <c r="E1986" s="45"/>
      <c r="F1986" s="45"/>
      <c r="G1986" s="45"/>
      <c r="H1986" s="45"/>
      <c r="I1986" s="44"/>
      <c r="J1986" s="44"/>
    </row>
    <row r="1987" spans="1:10" x14ac:dyDescent="0.25">
      <c r="A1987" s="44"/>
      <c r="B1987" s="2"/>
      <c r="C1987" s="2"/>
      <c r="D1987" s="45"/>
      <c r="E1987" s="45"/>
      <c r="F1987" s="45"/>
      <c r="G1987" s="45"/>
      <c r="H1987" s="45"/>
      <c r="I1987" s="44"/>
      <c r="J1987" s="44"/>
    </row>
    <row r="1988" spans="1:10" x14ac:dyDescent="0.25">
      <c r="A1988" s="44"/>
      <c r="B1988" s="2"/>
      <c r="C1988" s="2"/>
      <c r="D1988" s="45"/>
      <c r="E1988" s="45"/>
      <c r="F1988" s="45"/>
      <c r="G1988" s="45"/>
      <c r="H1988" s="45"/>
      <c r="I1988" s="44"/>
      <c r="J1988" s="44"/>
    </row>
    <row r="1989" spans="1:10" x14ac:dyDescent="0.25">
      <c r="A1989" s="44"/>
      <c r="B1989" s="2"/>
      <c r="C1989" s="2"/>
      <c r="D1989" s="45"/>
      <c r="E1989" s="45"/>
      <c r="F1989" s="45"/>
      <c r="G1989" s="45"/>
      <c r="H1989" s="45"/>
      <c r="I1989" s="44"/>
      <c r="J1989" s="44"/>
    </row>
    <row r="1990" spans="1:10" x14ac:dyDescent="0.25">
      <c r="A1990" s="44"/>
      <c r="B1990" s="2"/>
      <c r="C1990" s="2"/>
      <c r="D1990" s="45"/>
      <c r="E1990" s="45"/>
      <c r="F1990" s="45"/>
      <c r="G1990" s="45"/>
      <c r="H1990" s="45"/>
      <c r="I1990" s="44"/>
      <c r="J1990" s="44"/>
    </row>
    <row r="1991" spans="1:10" x14ac:dyDescent="0.25">
      <c r="A1991" s="44"/>
      <c r="B1991" s="2"/>
      <c r="C1991" s="2"/>
      <c r="D1991" s="45"/>
      <c r="E1991" s="45"/>
      <c r="F1991" s="45"/>
      <c r="G1991" s="45"/>
      <c r="H1991" s="45"/>
      <c r="I1991" s="44"/>
      <c r="J1991" s="44"/>
    </row>
    <row r="1992" spans="1:10" x14ac:dyDescent="0.25">
      <c r="A1992" s="44"/>
      <c r="B1992" s="2"/>
      <c r="C1992" s="2"/>
      <c r="D1992" s="45"/>
      <c r="E1992" s="45"/>
      <c r="F1992" s="45"/>
      <c r="G1992" s="45"/>
      <c r="H1992" s="45"/>
      <c r="I1992" s="44"/>
      <c r="J1992" s="44"/>
    </row>
    <row r="1993" spans="1:10" x14ac:dyDescent="0.25">
      <c r="A1993" s="44"/>
      <c r="B1993" s="2"/>
      <c r="C1993" s="2"/>
      <c r="D1993" s="45"/>
      <c r="E1993" s="45"/>
      <c r="F1993" s="45"/>
      <c r="G1993" s="45"/>
      <c r="H1993" s="45"/>
      <c r="I1993" s="44"/>
      <c r="J1993" s="44"/>
    </row>
    <row r="1994" spans="1:10" x14ac:dyDescent="0.25">
      <c r="A1994" s="44"/>
      <c r="B1994" s="2"/>
      <c r="C1994" s="2"/>
      <c r="D1994" s="45"/>
      <c r="E1994" s="45"/>
      <c r="F1994" s="45"/>
      <c r="G1994" s="45"/>
      <c r="H1994" s="45"/>
      <c r="I1994" s="44"/>
      <c r="J1994" s="44"/>
    </row>
    <row r="1995" spans="1:10" x14ac:dyDescent="0.25">
      <c r="A1995" s="44"/>
      <c r="B1995" s="2"/>
      <c r="C1995" s="2"/>
      <c r="D1995" s="45"/>
      <c r="E1995" s="45"/>
      <c r="F1995" s="45"/>
      <c r="G1995" s="45"/>
      <c r="H1995" s="45"/>
      <c r="I1995" s="44"/>
      <c r="J1995" s="44"/>
    </row>
    <row r="1996" spans="1:10" x14ac:dyDescent="0.25">
      <c r="A1996" s="44"/>
      <c r="B1996" s="2"/>
      <c r="C1996" s="2"/>
      <c r="D1996" s="45"/>
      <c r="E1996" s="45"/>
      <c r="F1996" s="45"/>
      <c r="G1996" s="45"/>
      <c r="H1996" s="45"/>
      <c r="I1996" s="44"/>
      <c r="J1996" s="44"/>
    </row>
    <row r="1997" spans="1:10" x14ac:dyDescent="0.25">
      <c r="A1997" s="44"/>
      <c r="B1997" s="2"/>
      <c r="C1997" s="2"/>
      <c r="D1997" s="45"/>
      <c r="E1997" s="45"/>
      <c r="F1997" s="45"/>
      <c r="G1997" s="45"/>
      <c r="H1997" s="45"/>
      <c r="I1997" s="44"/>
      <c r="J1997" s="44"/>
    </row>
    <row r="1998" spans="1:10" x14ac:dyDescent="0.25">
      <c r="A1998" s="44"/>
      <c r="B1998" s="2"/>
      <c r="C1998" s="2"/>
      <c r="D1998" s="45"/>
      <c r="E1998" s="45"/>
      <c r="F1998" s="45"/>
      <c r="G1998" s="45"/>
      <c r="H1998" s="45"/>
      <c r="I1998" s="44"/>
      <c r="J1998" s="44"/>
    </row>
    <row r="1999" spans="1:10" x14ac:dyDescent="0.25">
      <c r="A1999" s="44"/>
      <c r="B1999" s="2"/>
      <c r="C1999" s="2"/>
      <c r="D1999" s="45"/>
      <c r="E1999" s="45"/>
      <c r="F1999" s="45"/>
      <c r="G1999" s="45"/>
      <c r="H1999" s="45"/>
      <c r="I1999" s="44"/>
      <c r="J1999" s="44"/>
    </row>
    <row r="2000" spans="1:10" x14ac:dyDescent="0.25">
      <c r="A2000" s="44"/>
      <c r="B2000" s="2"/>
      <c r="C2000" s="2"/>
      <c r="D2000" s="45"/>
      <c r="E2000" s="45"/>
      <c r="F2000" s="45"/>
      <c r="G2000" s="45"/>
      <c r="H2000" s="45"/>
      <c r="I2000" s="44"/>
      <c r="J2000" s="44"/>
    </row>
    <row r="2001" spans="1:10" x14ac:dyDescent="0.25">
      <c r="A2001" s="44"/>
      <c r="B2001" s="2"/>
      <c r="C2001" s="2"/>
      <c r="D2001" s="45"/>
      <c r="E2001" s="45"/>
      <c r="F2001" s="45"/>
      <c r="G2001" s="45"/>
      <c r="H2001" s="45"/>
      <c r="I2001" s="44"/>
      <c r="J2001" s="44"/>
    </row>
    <row r="2002" spans="1:10" x14ac:dyDescent="0.25">
      <c r="A2002" s="44"/>
      <c r="B2002" s="2"/>
      <c r="C2002" s="2"/>
      <c r="D2002" s="45"/>
      <c r="E2002" s="45"/>
      <c r="F2002" s="45"/>
      <c r="G2002" s="45"/>
      <c r="H2002" s="45"/>
      <c r="I2002" s="44"/>
      <c r="J2002" s="44"/>
    </row>
    <row r="2003" spans="1:10" x14ac:dyDescent="0.25">
      <c r="A2003" s="44"/>
      <c r="B2003" s="2"/>
      <c r="C2003" s="2"/>
      <c r="D2003" s="45"/>
      <c r="E2003" s="45"/>
      <c r="F2003" s="45"/>
      <c r="G2003" s="45"/>
      <c r="H2003" s="45"/>
      <c r="I2003" s="44"/>
      <c r="J2003" s="44"/>
    </row>
    <row r="2004" spans="1:10" x14ac:dyDescent="0.25">
      <c r="A2004" s="44"/>
      <c r="B2004" s="2"/>
      <c r="C2004" s="2"/>
      <c r="D2004" s="45"/>
      <c r="E2004" s="45"/>
      <c r="F2004" s="45"/>
      <c r="G2004" s="45"/>
      <c r="H2004" s="45"/>
      <c r="I2004" s="44"/>
      <c r="J2004" s="44"/>
    </row>
    <row r="2005" spans="1:10" x14ac:dyDescent="0.25">
      <c r="A2005" s="44"/>
      <c r="B2005" s="2"/>
      <c r="C2005" s="2"/>
      <c r="D2005" s="45"/>
      <c r="E2005" s="45"/>
      <c r="F2005" s="45"/>
      <c r="G2005" s="45"/>
      <c r="H2005" s="45"/>
      <c r="I2005" s="44"/>
      <c r="J2005" s="44"/>
    </row>
    <row r="2006" spans="1:10" x14ac:dyDescent="0.25">
      <c r="A2006" s="44"/>
      <c r="B2006" s="2"/>
      <c r="C2006" s="2"/>
      <c r="D2006" s="45"/>
      <c r="E2006" s="45"/>
      <c r="F2006" s="45"/>
      <c r="G2006" s="45"/>
      <c r="H2006" s="45"/>
      <c r="I2006" s="44"/>
      <c r="J2006" s="44"/>
    </row>
    <row r="2007" spans="1:10" x14ac:dyDescent="0.25">
      <c r="A2007" s="44"/>
      <c r="B2007" s="2"/>
      <c r="C2007" s="2"/>
      <c r="D2007" s="45"/>
      <c r="E2007" s="45"/>
      <c r="F2007" s="45"/>
      <c r="G2007" s="45"/>
      <c r="H2007" s="45"/>
      <c r="I2007" s="44"/>
      <c r="J2007" s="44"/>
    </row>
    <row r="2008" spans="1:10" x14ac:dyDescent="0.25">
      <c r="A2008" s="44"/>
      <c r="B2008" s="2"/>
      <c r="C2008" s="2"/>
      <c r="D2008" s="45"/>
      <c r="E2008" s="45"/>
      <c r="F2008" s="45"/>
      <c r="G2008" s="45"/>
      <c r="H2008" s="45"/>
      <c r="I2008" s="44"/>
      <c r="J2008" s="44"/>
    </row>
    <row r="2009" spans="1:10" x14ac:dyDescent="0.25">
      <c r="A2009" s="44"/>
      <c r="B2009" s="2"/>
      <c r="C2009" s="2"/>
      <c r="D2009" s="45"/>
      <c r="E2009" s="45"/>
      <c r="F2009" s="45"/>
      <c r="G2009" s="45"/>
      <c r="H2009" s="45"/>
      <c r="I2009" s="44"/>
      <c r="J2009" s="44"/>
    </row>
    <row r="2010" spans="1:10" x14ac:dyDescent="0.25">
      <c r="A2010" s="44"/>
      <c r="B2010" s="2"/>
      <c r="C2010" s="2"/>
      <c r="D2010" s="45"/>
      <c r="E2010" s="45"/>
      <c r="F2010" s="45"/>
      <c r="G2010" s="45"/>
      <c r="H2010" s="45"/>
      <c r="I2010" s="44"/>
      <c r="J2010" s="44"/>
    </row>
    <row r="2011" spans="1:10" x14ac:dyDescent="0.25">
      <c r="A2011" s="44"/>
      <c r="B2011" s="2"/>
      <c r="C2011" s="2"/>
      <c r="D2011" s="45"/>
      <c r="E2011" s="45"/>
      <c r="F2011" s="45"/>
      <c r="G2011" s="45"/>
      <c r="H2011" s="45"/>
      <c r="I2011" s="44"/>
      <c r="J2011" s="44"/>
    </row>
    <row r="2012" spans="1:10" x14ac:dyDescent="0.25">
      <c r="A2012" s="44"/>
      <c r="B2012" s="2"/>
      <c r="C2012" s="2"/>
      <c r="D2012" s="45"/>
      <c r="E2012" s="45"/>
      <c r="F2012" s="45"/>
      <c r="G2012" s="45"/>
      <c r="H2012" s="45"/>
      <c r="I2012" s="44"/>
      <c r="J2012" s="44"/>
    </row>
    <row r="2013" spans="1:10" x14ac:dyDescent="0.25">
      <c r="A2013" s="44"/>
      <c r="B2013" s="2"/>
      <c r="C2013" s="2"/>
      <c r="D2013" s="45"/>
      <c r="E2013" s="45"/>
      <c r="F2013" s="45"/>
      <c r="G2013" s="45"/>
      <c r="H2013" s="45"/>
      <c r="I2013" s="44"/>
      <c r="J2013" s="44"/>
    </row>
    <row r="2014" spans="1:10" x14ac:dyDescent="0.25">
      <c r="A2014" s="44"/>
      <c r="B2014" s="2"/>
      <c r="C2014" s="2"/>
      <c r="D2014" s="45"/>
      <c r="E2014" s="45"/>
      <c r="F2014" s="45"/>
      <c r="G2014" s="45"/>
      <c r="H2014" s="45"/>
      <c r="I2014" s="44"/>
      <c r="J2014" s="44"/>
    </row>
    <row r="2015" spans="1:10" x14ac:dyDescent="0.25">
      <c r="A2015" s="44"/>
      <c r="B2015" s="2"/>
      <c r="C2015" s="2"/>
      <c r="D2015" s="45"/>
      <c r="E2015" s="45"/>
      <c r="F2015" s="45"/>
      <c r="G2015" s="45"/>
      <c r="H2015" s="45"/>
      <c r="I2015" s="44"/>
      <c r="J2015" s="44"/>
    </row>
    <row r="2016" spans="1:10" x14ac:dyDescent="0.25">
      <c r="A2016" s="44"/>
      <c r="B2016" s="2"/>
      <c r="C2016" s="2"/>
      <c r="D2016" s="45"/>
      <c r="E2016" s="45"/>
      <c r="F2016" s="45"/>
      <c r="G2016" s="45"/>
      <c r="H2016" s="45"/>
      <c r="I2016" s="44"/>
      <c r="J2016" s="44"/>
    </row>
    <row r="2017" spans="1:10" x14ac:dyDescent="0.25">
      <c r="A2017" s="44"/>
      <c r="B2017" s="2"/>
      <c r="C2017" s="2"/>
      <c r="D2017" s="45"/>
      <c r="E2017" s="45"/>
      <c r="F2017" s="45"/>
      <c r="G2017" s="45"/>
      <c r="H2017" s="45"/>
      <c r="I2017" s="44"/>
      <c r="J2017" s="44"/>
    </row>
    <row r="2018" spans="1:10" x14ac:dyDescent="0.25">
      <c r="A2018" s="44"/>
      <c r="B2018" s="2"/>
      <c r="C2018" s="2"/>
      <c r="D2018" s="45"/>
      <c r="E2018" s="45"/>
      <c r="F2018" s="45"/>
      <c r="G2018" s="45"/>
      <c r="H2018" s="45"/>
      <c r="I2018" s="44"/>
      <c r="J2018" s="44"/>
    </row>
    <row r="2019" spans="1:10" x14ac:dyDescent="0.25">
      <c r="A2019" s="44"/>
      <c r="B2019" s="2"/>
      <c r="C2019" s="2"/>
      <c r="D2019" s="45"/>
      <c r="E2019" s="45"/>
      <c r="F2019" s="45"/>
      <c r="G2019" s="45"/>
      <c r="H2019" s="45"/>
      <c r="I2019" s="44"/>
      <c r="J2019" s="44"/>
    </row>
    <row r="2020" spans="1:10" x14ac:dyDescent="0.25">
      <c r="A2020" s="44"/>
      <c r="B2020" s="2"/>
      <c r="C2020" s="2"/>
      <c r="D2020" s="45"/>
      <c r="E2020" s="45"/>
      <c r="F2020" s="45"/>
      <c r="G2020" s="45"/>
      <c r="H2020" s="45"/>
      <c r="I2020" s="44"/>
      <c r="J2020" s="44"/>
    </row>
    <row r="2021" spans="1:10" x14ac:dyDescent="0.25">
      <c r="A2021" s="44"/>
      <c r="B2021" s="2"/>
      <c r="C2021" s="2"/>
      <c r="D2021" s="45"/>
      <c r="E2021" s="45"/>
      <c r="F2021" s="45"/>
      <c r="G2021" s="45"/>
      <c r="H2021" s="45"/>
      <c r="I2021" s="44"/>
      <c r="J2021" s="44"/>
    </row>
    <row r="2022" spans="1:10" x14ac:dyDescent="0.25">
      <c r="A2022" s="44"/>
      <c r="B2022" s="2"/>
      <c r="C2022" s="2"/>
      <c r="D2022" s="45"/>
      <c r="E2022" s="45"/>
      <c r="F2022" s="45"/>
      <c r="G2022" s="45"/>
      <c r="H2022" s="45"/>
      <c r="I2022" s="44"/>
      <c r="J2022" s="44"/>
    </row>
    <row r="2023" spans="1:10" x14ac:dyDescent="0.25">
      <c r="A2023" s="44"/>
      <c r="B2023" s="2"/>
      <c r="C2023" s="2"/>
      <c r="D2023" s="45"/>
      <c r="E2023" s="45"/>
      <c r="F2023" s="45"/>
      <c r="G2023" s="45"/>
      <c r="H2023" s="45"/>
      <c r="I2023" s="44"/>
      <c r="J2023" s="44"/>
    </row>
    <row r="2024" spans="1:10" x14ac:dyDescent="0.25">
      <c r="A2024" s="44"/>
      <c r="B2024" s="2"/>
      <c r="C2024" s="2"/>
      <c r="D2024" s="45"/>
      <c r="E2024" s="45"/>
      <c r="F2024" s="45"/>
      <c r="G2024" s="45"/>
      <c r="H2024" s="45"/>
      <c r="I2024" s="44"/>
      <c r="J2024" s="44"/>
    </row>
    <row r="2025" spans="1:10" x14ac:dyDescent="0.25">
      <c r="A2025" s="44"/>
      <c r="B2025" s="2"/>
      <c r="C2025" s="2"/>
      <c r="D2025" s="45"/>
      <c r="E2025" s="45"/>
      <c r="F2025" s="45"/>
      <c r="G2025" s="45"/>
      <c r="H2025" s="45"/>
      <c r="I2025" s="44"/>
      <c r="J2025" s="44"/>
    </row>
    <row r="2026" spans="1:10" x14ac:dyDescent="0.25">
      <c r="A2026" s="44"/>
      <c r="B2026" s="2"/>
      <c r="C2026" s="2"/>
      <c r="D2026" s="45"/>
      <c r="E2026" s="45"/>
      <c r="F2026" s="45"/>
      <c r="G2026" s="45"/>
      <c r="H2026" s="45"/>
      <c r="I2026" s="44"/>
      <c r="J2026" s="44"/>
    </row>
    <row r="2027" spans="1:10" x14ac:dyDescent="0.25">
      <c r="A2027" s="44"/>
      <c r="B2027" s="2"/>
      <c r="C2027" s="2"/>
      <c r="D2027" s="45"/>
      <c r="E2027" s="45"/>
      <c r="F2027" s="45"/>
      <c r="G2027" s="45"/>
      <c r="H2027" s="45"/>
      <c r="I2027" s="44"/>
      <c r="J2027" s="44"/>
    </row>
    <row r="2028" spans="1:10" x14ac:dyDescent="0.25">
      <c r="A2028" s="44"/>
      <c r="B2028" s="2"/>
      <c r="C2028" s="2"/>
      <c r="D2028" s="45"/>
      <c r="E2028" s="45"/>
      <c r="F2028" s="45"/>
      <c r="G2028" s="45"/>
      <c r="H2028" s="45"/>
      <c r="I2028" s="44"/>
      <c r="J2028" s="44"/>
    </row>
    <row r="2029" spans="1:10" x14ac:dyDescent="0.25">
      <c r="A2029" s="44"/>
      <c r="B2029" s="2"/>
      <c r="C2029" s="2"/>
      <c r="D2029" s="45"/>
      <c r="E2029" s="45"/>
      <c r="F2029" s="45"/>
      <c r="G2029" s="45"/>
      <c r="H2029" s="45"/>
      <c r="I2029" s="44"/>
      <c r="J2029" s="44"/>
    </row>
    <row r="2030" spans="1:10" x14ac:dyDescent="0.25">
      <c r="A2030" s="44"/>
      <c r="B2030" s="2"/>
      <c r="C2030" s="2"/>
      <c r="D2030" s="45"/>
      <c r="E2030" s="45"/>
      <c r="F2030" s="45"/>
      <c r="G2030" s="45"/>
      <c r="H2030" s="45"/>
      <c r="I2030" s="44"/>
      <c r="J2030" s="44"/>
    </row>
    <row r="2031" spans="1:10" x14ac:dyDescent="0.25">
      <c r="A2031" s="44"/>
      <c r="B2031" s="2"/>
      <c r="C2031" s="2"/>
      <c r="D2031" s="45"/>
      <c r="E2031" s="45"/>
      <c r="F2031" s="45"/>
      <c r="G2031" s="45"/>
      <c r="H2031" s="45"/>
      <c r="I2031" s="44"/>
      <c r="J2031" s="44"/>
    </row>
    <row r="2032" spans="1:10" x14ac:dyDescent="0.25">
      <c r="A2032" s="44"/>
      <c r="B2032" s="2"/>
      <c r="C2032" s="2"/>
      <c r="D2032" s="45"/>
      <c r="E2032" s="45"/>
      <c r="F2032" s="45"/>
      <c r="G2032" s="45"/>
      <c r="H2032" s="45"/>
      <c r="I2032" s="44"/>
      <c r="J2032" s="44"/>
    </row>
    <row r="2033" spans="1:10" x14ac:dyDescent="0.25">
      <c r="A2033" s="44"/>
      <c r="B2033" s="2"/>
      <c r="C2033" s="2"/>
      <c r="D2033" s="45"/>
      <c r="E2033" s="45"/>
      <c r="F2033" s="45"/>
      <c r="G2033" s="45"/>
      <c r="H2033" s="45"/>
      <c r="I2033" s="44"/>
      <c r="J2033" s="44"/>
    </row>
    <row r="2034" spans="1:10" x14ac:dyDescent="0.25">
      <c r="A2034" s="44"/>
      <c r="B2034" s="2"/>
      <c r="C2034" s="2"/>
      <c r="D2034" s="45"/>
      <c r="E2034" s="45"/>
      <c r="F2034" s="45"/>
      <c r="G2034" s="45"/>
      <c r="H2034" s="45"/>
      <c r="I2034" s="44"/>
      <c r="J2034" s="44"/>
    </row>
    <row r="2035" spans="1:10" x14ac:dyDescent="0.25">
      <c r="A2035" s="44"/>
      <c r="B2035" s="2"/>
      <c r="C2035" s="2"/>
      <c r="D2035" s="45"/>
      <c r="E2035" s="45"/>
      <c r="F2035" s="45"/>
      <c r="G2035" s="45"/>
      <c r="H2035" s="45"/>
      <c r="I2035" s="44"/>
      <c r="J2035" s="44"/>
    </row>
    <row r="2036" spans="1:10" x14ac:dyDescent="0.25">
      <c r="A2036" s="44"/>
      <c r="B2036" s="2"/>
      <c r="C2036" s="2"/>
      <c r="D2036" s="45"/>
      <c r="E2036" s="45"/>
      <c r="F2036" s="45"/>
      <c r="G2036" s="45"/>
      <c r="H2036" s="45"/>
      <c r="I2036" s="44"/>
      <c r="J2036" s="44"/>
    </row>
    <row r="2037" spans="1:10" x14ac:dyDescent="0.25">
      <c r="A2037" s="44"/>
      <c r="B2037" s="2"/>
      <c r="C2037" s="2"/>
      <c r="D2037" s="45"/>
      <c r="E2037" s="45"/>
      <c r="F2037" s="45"/>
      <c r="G2037" s="45"/>
      <c r="H2037" s="45"/>
      <c r="I2037" s="44"/>
      <c r="J2037" s="44"/>
    </row>
    <row r="2038" spans="1:10" x14ac:dyDescent="0.25">
      <c r="A2038" s="44"/>
      <c r="B2038" s="2"/>
      <c r="C2038" s="2"/>
      <c r="D2038" s="45"/>
      <c r="E2038" s="45"/>
      <c r="F2038" s="45"/>
      <c r="G2038" s="45"/>
      <c r="H2038" s="45"/>
      <c r="I2038" s="44"/>
      <c r="J2038" s="44"/>
    </row>
    <row r="2039" spans="1:10" x14ac:dyDescent="0.25">
      <c r="A2039" s="44"/>
      <c r="B2039" s="2"/>
      <c r="C2039" s="2"/>
      <c r="D2039" s="45"/>
      <c r="E2039" s="45"/>
      <c r="F2039" s="45"/>
      <c r="G2039" s="45"/>
      <c r="H2039" s="45"/>
      <c r="I2039" s="44"/>
      <c r="J2039" s="44"/>
    </row>
    <row r="2040" spans="1:10" x14ac:dyDescent="0.25">
      <c r="A2040" s="44"/>
      <c r="B2040" s="2"/>
      <c r="C2040" s="2"/>
      <c r="D2040" s="45"/>
      <c r="E2040" s="45"/>
      <c r="F2040" s="45"/>
      <c r="G2040" s="45"/>
      <c r="H2040" s="45"/>
      <c r="I2040" s="44"/>
      <c r="J2040" s="44"/>
    </row>
    <row r="2041" spans="1:10" x14ac:dyDescent="0.25">
      <c r="A2041" s="44"/>
      <c r="B2041" s="2"/>
      <c r="C2041" s="2"/>
      <c r="D2041" s="45"/>
      <c r="E2041" s="45"/>
      <c r="F2041" s="45"/>
      <c r="G2041" s="45"/>
      <c r="H2041" s="45"/>
      <c r="I2041" s="44"/>
      <c r="J2041" s="44"/>
    </row>
    <row r="2042" spans="1:10" x14ac:dyDescent="0.25">
      <c r="A2042" s="44"/>
      <c r="B2042" s="2"/>
      <c r="C2042" s="2"/>
      <c r="D2042" s="45"/>
      <c r="E2042" s="45"/>
      <c r="F2042" s="45"/>
      <c r="G2042" s="45"/>
      <c r="H2042" s="45"/>
      <c r="I2042" s="44"/>
      <c r="J2042" s="44"/>
    </row>
    <row r="2043" spans="1:10" x14ac:dyDescent="0.25">
      <c r="A2043" s="44"/>
      <c r="B2043" s="2"/>
      <c r="C2043" s="2"/>
      <c r="D2043" s="45"/>
      <c r="E2043" s="45"/>
      <c r="F2043" s="45"/>
      <c r="G2043" s="45"/>
      <c r="H2043" s="45"/>
      <c r="I2043" s="44"/>
      <c r="J2043" s="44"/>
    </row>
    <row r="2044" spans="1:10" x14ac:dyDescent="0.25">
      <c r="A2044" s="44"/>
      <c r="B2044" s="2"/>
      <c r="C2044" s="2"/>
      <c r="D2044" s="45"/>
      <c r="E2044" s="45"/>
      <c r="F2044" s="45"/>
      <c r="G2044" s="45"/>
      <c r="H2044" s="45"/>
      <c r="I2044" s="44"/>
      <c r="J2044" s="44"/>
    </row>
    <row r="2045" spans="1:10" x14ac:dyDescent="0.25">
      <c r="A2045" s="44"/>
      <c r="B2045" s="2"/>
      <c r="C2045" s="2"/>
      <c r="D2045" s="45"/>
      <c r="E2045" s="45"/>
      <c r="F2045" s="45"/>
      <c r="G2045" s="45"/>
      <c r="H2045" s="45"/>
      <c r="I2045" s="44"/>
      <c r="J2045" s="44"/>
    </row>
    <row r="2046" spans="1:10" x14ac:dyDescent="0.25">
      <c r="A2046" s="44"/>
      <c r="B2046" s="2"/>
      <c r="C2046" s="2"/>
      <c r="D2046" s="45"/>
      <c r="E2046" s="45"/>
      <c r="F2046" s="45"/>
      <c r="G2046" s="45"/>
      <c r="H2046" s="45"/>
      <c r="I2046" s="44"/>
      <c r="J2046" s="44"/>
    </row>
    <row r="2047" spans="1:10" x14ac:dyDescent="0.25">
      <c r="A2047" s="44"/>
      <c r="B2047" s="2"/>
      <c r="C2047" s="2"/>
      <c r="D2047" s="45"/>
      <c r="E2047" s="45"/>
      <c r="F2047" s="45"/>
      <c r="G2047" s="45"/>
      <c r="H2047" s="45"/>
      <c r="I2047" s="44"/>
      <c r="J2047" s="44"/>
    </row>
    <row r="2048" spans="1:10" x14ac:dyDescent="0.25">
      <c r="A2048" s="44"/>
      <c r="B2048" s="2"/>
      <c r="C2048" s="2"/>
      <c r="D2048" s="45"/>
      <c r="E2048" s="45"/>
      <c r="F2048" s="45"/>
      <c r="G2048" s="45"/>
      <c r="H2048" s="45"/>
      <c r="I2048" s="44"/>
      <c r="J2048" s="44"/>
    </row>
    <row r="2049" spans="1:10" x14ac:dyDescent="0.25">
      <c r="A2049" s="44"/>
      <c r="B2049" s="2"/>
      <c r="C2049" s="2"/>
      <c r="D2049" s="45"/>
      <c r="E2049" s="45"/>
      <c r="F2049" s="45"/>
      <c r="G2049" s="45"/>
      <c r="H2049" s="45"/>
      <c r="I2049" s="44"/>
      <c r="J2049" s="44"/>
    </row>
    <row r="2050" spans="1:10" x14ac:dyDescent="0.25">
      <c r="A2050" s="44"/>
      <c r="B2050" s="2"/>
      <c r="C2050" s="2"/>
      <c r="D2050" s="45"/>
      <c r="E2050" s="45"/>
      <c r="F2050" s="45"/>
      <c r="G2050" s="45"/>
      <c r="H2050" s="45"/>
      <c r="I2050" s="44"/>
      <c r="J2050" s="44"/>
    </row>
    <row r="2051" spans="1:10" x14ac:dyDescent="0.25">
      <c r="A2051" s="44"/>
      <c r="B2051" s="2"/>
      <c r="C2051" s="2"/>
      <c r="D2051" s="45"/>
      <c r="E2051" s="45"/>
      <c r="F2051" s="45"/>
      <c r="G2051" s="45"/>
      <c r="H2051" s="45"/>
      <c r="I2051" s="44"/>
      <c r="J2051" s="44"/>
    </row>
    <row r="2052" spans="1:10" x14ac:dyDescent="0.25">
      <c r="A2052" s="44"/>
      <c r="B2052" s="2"/>
      <c r="C2052" s="2"/>
      <c r="D2052" s="45"/>
      <c r="E2052" s="45"/>
      <c r="F2052" s="45"/>
      <c r="G2052" s="45"/>
      <c r="H2052" s="45"/>
      <c r="I2052" s="44"/>
      <c r="J2052" s="44"/>
    </row>
    <row r="2053" spans="1:10" x14ac:dyDescent="0.25">
      <c r="A2053" s="44"/>
      <c r="B2053" s="2"/>
      <c r="C2053" s="2"/>
      <c r="D2053" s="45"/>
      <c r="E2053" s="45"/>
      <c r="F2053" s="45"/>
      <c r="G2053" s="45"/>
      <c r="H2053" s="45"/>
      <c r="I2053" s="44"/>
      <c r="J2053" s="44"/>
    </row>
    <row r="2054" spans="1:10" x14ac:dyDescent="0.25">
      <c r="A2054" s="44"/>
      <c r="B2054" s="2"/>
      <c r="C2054" s="2"/>
      <c r="D2054" s="45"/>
      <c r="E2054" s="45"/>
      <c r="F2054" s="45"/>
      <c r="G2054" s="45"/>
      <c r="H2054" s="45"/>
      <c r="I2054" s="44"/>
      <c r="J2054" s="44"/>
    </row>
    <row r="2055" spans="1:10" x14ac:dyDescent="0.25">
      <c r="A2055" s="44"/>
      <c r="B2055" s="2"/>
      <c r="C2055" s="2"/>
      <c r="D2055" s="45"/>
      <c r="E2055" s="45"/>
      <c r="F2055" s="45"/>
      <c r="G2055" s="45"/>
      <c r="H2055" s="45"/>
      <c r="I2055" s="44"/>
      <c r="J2055" s="44"/>
    </row>
    <row r="2056" spans="1:10" x14ac:dyDescent="0.25">
      <c r="A2056" s="44"/>
      <c r="B2056" s="2"/>
      <c r="C2056" s="2"/>
      <c r="D2056" s="45"/>
      <c r="E2056" s="45"/>
      <c r="F2056" s="45"/>
      <c r="G2056" s="45"/>
      <c r="H2056" s="45"/>
      <c r="I2056" s="44"/>
      <c r="J2056" s="44"/>
    </row>
    <row r="2057" spans="1:10" x14ac:dyDescent="0.25">
      <c r="A2057" s="44"/>
      <c r="B2057" s="2"/>
      <c r="C2057" s="2"/>
      <c r="D2057" s="45"/>
      <c r="E2057" s="45"/>
      <c r="F2057" s="45"/>
      <c r="G2057" s="45"/>
      <c r="H2057" s="45"/>
      <c r="I2057" s="44"/>
      <c r="J2057" s="44"/>
    </row>
    <row r="2058" spans="1:10" x14ac:dyDescent="0.25">
      <c r="A2058" s="44"/>
      <c r="B2058" s="2"/>
      <c r="C2058" s="2"/>
      <c r="D2058" s="45"/>
      <c r="E2058" s="45"/>
      <c r="F2058" s="45"/>
      <c r="G2058" s="45"/>
      <c r="H2058" s="45"/>
      <c r="I2058" s="44"/>
      <c r="J2058" s="44"/>
    </row>
    <row r="2059" spans="1:10" x14ac:dyDescent="0.25">
      <c r="A2059" s="44"/>
      <c r="B2059" s="2"/>
      <c r="C2059" s="2"/>
      <c r="D2059" s="45"/>
      <c r="E2059" s="45"/>
      <c r="F2059" s="45"/>
      <c r="G2059" s="45"/>
      <c r="H2059" s="45"/>
      <c r="I2059" s="44"/>
      <c r="J2059" s="44"/>
    </row>
    <row r="2060" spans="1:10" x14ac:dyDescent="0.25">
      <c r="A2060" s="44"/>
      <c r="B2060" s="2"/>
      <c r="C2060" s="2"/>
      <c r="D2060" s="45"/>
      <c r="E2060" s="45"/>
      <c r="F2060" s="45"/>
      <c r="G2060" s="45"/>
      <c r="H2060" s="45"/>
      <c r="I2060" s="44"/>
      <c r="J2060" s="44"/>
    </row>
    <row r="2061" spans="1:10" x14ac:dyDescent="0.25">
      <c r="A2061" s="44"/>
      <c r="B2061" s="2"/>
      <c r="C2061" s="2"/>
      <c r="D2061" s="45"/>
      <c r="E2061" s="45"/>
      <c r="F2061" s="45"/>
      <c r="G2061" s="45"/>
      <c r="H2061" s="45"/>
      <c r="I2061" s="44"/>
      <c r="J2061" s="44"/>
    </row>
    <row r="2062" spans="1:10" x14ac:dyDescent="0.25">
      <c r="A2062" s="44"/>
      <c r="B2062" s="2"/>
      <c r="C2062" s="2"/>
      <c r="D2062" s="45"/>
      <c r="E2062" s="45"/>
      <c r="F2062" s="45"/>
      <c r="G2062" s="45"/>
      <c r="H2062" s="45"/>
      <c r="I2062" s="44"/>
      <c r="J2062" s="44"/>
    </row>
    <row r="2063" spans="1:10" x14ac:dyDescent="0.25">
      <c r="A2063" s="44"/>
      <c r="B2063" s="2"/>
      <c r="C2063" s="2"/>
      <c r="D2063" s="45"/>
      <c r="E2063" s="45"/>
      <c r="F2063" s="45"/>
      <c r="G2063" s="45"/>
      <c r="H2063" s="45"/>
      <c r="I2063" s="44"/>
      <c r="J2063" s="44"/>
    </row>
    <row r="2064" spans="1:10" x14ac:dyDescent="0.25">
      <c r="A2064" s="44"/>
      <c r="B2064" s="2"/>
      <c r="C2064" s="2"/>
      <c r="D2064" s="45"/>
      <c r="E2064" s="45"/>
      <c r="F2064" s="45"/>
      <c r="G2064" s="45"/>
      <c r="H2064" s="45"/>
      <c r="I2064" s="44"/>
      <c r="J2064" s="44"/>
    </row>
    <row r="2065" spans="1:10" x14ac:dyDescent="0.25">
      <c r="A2065" s="44"/>
      <c r="B2065" s="2"/>
      <c r="C2065" s="2"/>
      <c r="D2065" s="45"/>
      <c r="E2065" s="45"/>
      <c r="F2065" s="45"/>
      <c r="G2065" s="45"/>
      <c r="H2065" s="45"/>
      <c r="I2065" s="44"/>
      <c r="J2065" s="44"/>
    </row>
    <row r="2066" spans="1:10" x14ac:dyDescent="0.25">
      <c r="A2066" s="44"/>
      <c r="B2066" s="2"/>
      <c r="C2066" s="2"/>
      <c r="D2066" s="45"/>
      <c r="E2066" s="45"/>
      <c r="F2066" s="45"/>
      <c r="G2066" s="45"/>
      <c r="H2066" s="45"/>
      <c r="I2066" s="44"/>
      <c r="J2066" s="44"/>
    </row>
    <row r="2067" spans="1:10" x14ac:dyDescent="0.25">
      <c r="A2067" s="44"/>
      <c r="B2067" s="2"/>
      <c r="C2067" s="2"/>
      <c r="D2067" s="45"/>
      <c r="E2067" s="45"/>
      <c r="F2067" s="45"/>
      <c r="G2067" s="45"/>
      <c r="H2067" s="45"/>
      <c r="I2067" s="44"/>
      <c r="J2067" s="44"/>
    </row>
    <row r="2068" spans="1:10" x14ac:dyDescent="0.25">
      <c r="A2068" s="44"/>
      <c r="B2068" s="2"/>
      <c r="C2068" s="2"/>
      <c r="D2068" s="45"/>
      <c r="E2068" s="45"/>
      <c r="F2068" s="45"/>
      <c r="G2068" s="45"/>
      <c r="H2068" s="45"/>
      <c r="I2068" s="44"/>
      <c r="J2068" s="44"/>
    </row>
    <row r="2069" spans="1:10" x14ac:dyDescent="0.25">
      <c r="A2069" s="44"/>
      <c r="B2069" s="2"/>
      <c r="C2069" s="2"/>
      <c r="D2069" s="45"/>
      <c r="E2069" s="45"/>
      <c r="F2069" s="45"/>
      <c r="G2069" s="45"/>
      <c r="H2069" s="45"/>
      <c r="I2069" s="44"/>
      <c r="J2069" s="44"/>
    </row>
    <row r="2070" spans="1:10" x14ac:dyDescent="0.25">
      <c r="A2070" s="44"/>
      <c r="B2070" s="2"/>
      <c r="C2070" s="2"/>
      <c r="D2070" s="45"/>
      <c r="E2070" s="45"/>
      <c r="F2070" s="45"/>
      <c r="G2070" s="45"/>
      <c r="H2070" s="45"/>
      <c r="I2070" s="44"/>
      <c r="J2070" s="44"/>
    </row>
    <row r="2071" spans="1:10" x14ac:dyDescent="0.25">
      <c r="A2071" s="44"/>
      <c r="B2071" s="2"/>
      <c r="C2071" s="2"/>
      <c r="D2071" s="45"/>
      <c r="E2071" s="45"/>
      <c r="F2071" s="45"/>
      <c r="G2071" s="45"/>
      <c r="H2071" s="45"/>
      <c r="I2071" s="44"/>
      <c r="J2071" s="44"/>
    </row>
    <row r="2072" spans="1:10" x14ac:dyDescent="0.25">
      <c r="A2072" s="44"/>
      <c r="B2072" s="2"/>
      <c r="C2072" s="2"/>
      <c r="D2072" s="45"/>
      <c r="E2072" s="45"/>
      <c r="F2072" s="45"/>
      <c r="G2072" s="45"/>
      <c r="H2072" s="45"/>
      <c r="I2072" s="44"/>
      <c r="J2072" s="44"/>
    </row>
    <row r="2073" spans="1:10" x14ac:dyDescent="0.25">
      <c r="A2073" s="44"/>
      <c r="B2073" s="2"/>
      <c r="C2073" s="2"/>
      <c r="D2073" s="45"/>
      <c r="E2073" s="45"/>
      <c r="F2073" s="45"/>
      <c r="G2073" s="45"/>
      <c r="H2073" s="45"/>
      <c r="I2073" s="44"/>
      <c r="J2073" s="44"/>
    </row>
    <row r="2074" spans="1:10" x14ac:dyDescent="0.25">
      <c r="A2074" s="44"/>
      <c r="B2074" s="2"/>
      <c r="C2074" s="2"/>
      <c r="D2074" s="45"/>
      <c r="E2074" s="45"/>
      <c r="F2074" s="45"/>
      <c r="G2074" s="45"/>
      <c r="H2074" s="45"/>
      <c r="I2074" s="44"/>
      <c r="J2074" s="44"/>
    </row>
    <row r="2075" spans="1:10" x14ac:dyDescent="0.25">
      <c r="A2075" s="44"/>
      <c r="B2075" s="2"/>
      <c r="C2075" s="2"/>
      <c r="D2075" s="45"/>
      <c r="E2075" s="45"/>
      <c r="F2075" s="45"/>
      <c r="G2075" s="45"/>
      <c r="H2075" s="45"/>
      <c r="I2075" s="44"/>
      <c r="J2075" s="44"/>
    </row>
    <row r="2076" spans="1:10" x14ac:dyDescent="0.25">
      <c r="A2076" s="44"/>
      <c r="B2076" s="2"/>
      <c r="C2076" s="2"/>
      <c r="D2076" s="45"/>
      <c r="E2076" s="45"/>
      <c r="F2076" s="45"/>
      <c r="G2076" s="45"/>
      <c r="H2076" s="45"/>
      <c r="I2076" s="44"/>
      <c r="J2076" s="44"/>
    </row>
    <row r="2077" spans="1:10" x14ac:dyDescent="0.25">
      <c r="A2077" s="44"/>
      <c r="B2077" s="2"/>
      <c r="C2077" s="2"/>
      <c r="D2077" s="45"/>
      <c r="E2077" s="45"/>
      <c r="F2077" s="45"/>
      <c r="G2077" s="45"/>
      <c r="H2077" s="45"/>
      <c r="I2077" s="44"/>
      <c r="J2077" s="44"/>
    </row>
    <row r="2078" spans="1:10" x14ac:dyDescent="0.25">
      <c r="A2078" s="44"/>
      <c r="B2078" s="2"/>
      <c r="C2078" s="2"/>
      <c r="D2078" s="45"/>
      <c r="E2078" s="45"/>
      <c r="F2078" s="45"/>
      <c r="G2078" s="45"/>
      <c r="H2078" s="45"/>
      <c r="I2078" s="44"/>
      <c r="J2078" s="44"/>
    </row>
    <row r="2079" spans="1:10" x14ac:dyDescent="0.25">
      <c r="A2079" s="44"/>
      <c r="B2079" s="2"/>
      <c r="C2079" s="2"/>
      <c r="D2079" s="45"/>
      <c r="E2079" s="45"/>
      <c r="F2079" s="45"/>
      <c r="G2079" s="45"/>
      <c r="H2079" s="45"/>
      <c r="I2079" s="44"/>
      <c r="J2079" s="44"/>
    </row>
    <row r="2080" spans="1:10" x14ac:dyDescent="0.25">
      <c r="A2080" s="44"/>
      <c r="B2080" s="2"/>
      <c r="C2080" s="2"/>
      <c r="D2080" s="45"/>
      <c r="E2080" s="45"/>
      <c r="F2080" s="45"/>
      <c r="G2080" s="45"/>
      <c r="H2080" s="45"/>
      <c r="I2080" s="44"/>
      <c r="J2080" s="44"/>
    </row>
    <row r="2081" spans="1:10" x14ac:dyDescent="0.25">
      <c r="A2081" s="44"/>
      <c r="B2081" s="2"/>
      <c r="C2081" s="2"/>
      <c r="D2081" s="45"/>
      <c r="E2081" s="45"/>
      <c r="F2081" s="45"/>
      <c r="G2081" s="45"/>
      <c r="H2081" s="45"/>
      <c r="I2081" s="44"/>
      <c r="J2081" s="44"/>
    </row>
    <row r="2082" spans="1:10" x14ac:dyDescent="0.25">
      <c r="A2082" s="44"/>
      <c r="B2082" s="2"/>
      <c r="C2082" s="2"/>
      <c r="D2082" s="45"/>
      <c r="E2082" s="45"/>
      <c r="F2082" s="45"/>
      <c r="G2082" s="45"/>
      <c r="H2082" s="45"/>
      <c r="I2082" s="44"/>
      <c r="J2082" s="44"/>
    </row>
    <row r="2083" spans="1:10" x14ac:dyDescent="0.25">
      <c r="A2083" s="44"/>
      <c r="B2083" s="2"/>
      <c r="C2083" s="2"/>
      <c r="D2083" s="45"/>
      <c r="E2083" s="45"/>
      <c r="F2083" s="45"/>
      <c r="G2083" s="45"/>
      <c r="H2083" s="45"/>
      <c r="I2083" s="44"/>
      <c r="J2083" s="44"/>
    </row>
    <row r="2084" spans="1:10" x14ac:dyDescent="0.25">
      <c r="A2084" s="44"/>
      <c r="B2084" s="2"/>
      <c r="C2084" s="2"/>
      <c r="D2084" s="45"/>
      <c r="E2084" s="45"/>
      <c r="F2084" s="45"/>
      <c r="G2084" s="45"/>
      <c r="H2084" s="45"/>
      <c r="I2084" s="44"/>
      <c r="J2084" s="44"/>
    </row>
    <row r="2085" spans="1:10" x14ac:dyDescent="0.25">
      <c r="A2085" s="44"/>
      <c r="B2085" s="2"/>
      <c r="C2085" s="2"/>
      <c r="D2085" s="45"/>
      <c r="E2085" s="45"/>
      <c r="F2085" s="45"/>
      <c r="G2085" s="45"/>
      <c r="H2085" s="45"/>
      <c r="I2085" s="44"/>
      <c r="J2085" s="44"/>
    </row>
    <row r="2086" spans="1:10" x14ac:dyDescent="0.25">
      <c r="A2086" s="44"/>
      <c r="B2086" s="2"/>
      <c r="C2086" s="2"/>
      <c r="D2086" s="45"/>
      <c r="E2086" s="45"/>
      <c r="F2086" s="45"/>
      <c r="G2086" s="45"/>
      <c r="H2086" s="45"/>
      <c r="I2086" s="44"/>
      <c r="J2086" s="44"/>
    </row>
    <row r="2087" spans="1:10" x14ac:dyDescent="0.25">
      <c r="A2087" s="44"/>
      <c r="B2087" s="2"/>
      <c r="C2087" s="2"/>
      <c r="D2087" s="45"/>
      <c r="E2087" s="45"/>
      <c r="F2087" s="45"/>
      <c r="G2087" s="45"/>
      <c r="H2087" s="45"/>
      <c r="I2087" s="44"/>
      <c r="J2087" s="44"/>
    </row>
    <row r="2088" spans="1:10" x14ac:dyDescent="0.25">
      <c r="A2088" s="44"/>
      <c r="B2088" s="2"/>
      <c r="C2088" s="2"/>
      <c r="D2088" s="45"/>
      <c r="E2088" s="45"/>
      <c r="F2088" s="45"/>
      <c r="G2088" s="45"/>
      <c r="H2088" s="45"/>
      <c r="I2088" s="44"/>
      <c r="J2088" s="44"/>
    </row>
    <row r="2089" spans="1:10" x14ac:dyDescent="0.25">
      <c r="A2089" s="44"/>
      <c r="B2089" s="2"/>
      <c r="C2089" s="2"/>
      <c r="D2089" s="45"/>
      <c r="E2089" s="45"/>
      <c r="F2089" s="45"/>
      <c r="G2089" s="45"/>
      <c r="H2089" s="45"/>
      <c r="I2089" s="44"/>
      <c r="J2089" s="44"/>
    </row>
    <row r="2090" spans="1:10" x14ac:dyDescent="0.25">
      <c r="A2090" s="44"/>
      <c r="B2090" s="2"/>
      <c r="C2090" s="2"/>
      <c r="D2090" s="45"/>
      <c r="E2090" s="45"/>
      <c r="F2090" s="45"/>
      <c r="G2090" s="45"/>
      <c r="H2090" s="45"/>
      <c r="I2090" s="44"/>
      <c r="J2090" s="44"/>
    </row>
    <row r="2091" spans="1:10" x14ac:dyDescent="0.25">
      <c r="A2091" s="44"/>
      <c r="B2091" s="2"/>
      <c r="C2091" s="2"/>
      <c r="D2091" s="45"/>
      <c r="E2091" s="45"/>
      <c r="F2091" s="45"/>
      <c r="G2091" s="45"/>
      <c r="H2091" s="45"/>
      <c r="I2091" s="44"/>
      <c r="J2091" s="44"/>
    </row>
    <row r="2092" spans="1:10" x14ac:dyDescent="0.25">
      <c r="A2092" s="44"/>
      <c r="B2092" s="2"/>
      <c r="C2092" s="2"/>
      <c r="D2092" s="45"/>
      <c r="E2092" s="45"/>
      <c r="F2092" s="45"/>
      <c r="G2092" s="45"/>
      <c r="H2092" s="45"/>
      <c r="I2092" s="44"/>
      <c r="J2092" s="44"/>
    </row>
    <row r="2093" spans="1:10" x14ac:dyDescent="0.25">
      <c r="A2093" s="44"/>
      <c r="B2093" s="2"/>
      <c r="C2093" s="2"/>
      <c r="D2093" s="45"/>
      <c r="E2093" s="45"/>
      <c r="F2093" s="45"/>
      <c r="G2093" s="45"/>
      <c r="H2093" s="45"/>
      <c r="I2093" s="44"/>
      <c r="J2093" s="44"/>
    </row>
    <row r="2094" spans="1:10" x14ac:dyDescent="0.25">
      <c r="A2094" s="44"/>
      <c r="B2094" s="2"/>
      <c r="C2094" s="2"/>
      <c r="D2094" s="45"/>
      <c r="E2094" s="45"/>
      <c r="F2094" s="45"/>
      <c r="G2094" s="45"/>
      <c r="H2094" s="45"/>
      <c r="I2094" s="44"/>
      <c r="J2094" s="44"/>
    </row>
    <row r="2095" spans="1:10" x14ac:dyDescent="0.25">
      <c r="A2095" s="44"/>
      <c r="B2095" s="2"/>
      <c r="C2095" s="2"/>
      <c r="D2095" s="45"/>
      <c r="E2095" s="45"/>
      <c r="F2095" s="45"/>
      <c r="G2095" s="45"/>
      <c r="H2095" s="45"/>
      <c r="I2095" s="44"/>
      <c r="J2095" s="44"/>
    </row>
  </sheetData>
  <mergeCells count="5470">
    <mergeCell ref="C1921:C1923"/>
    <mergeCell ref="B1921:B1923"/>
    <mergeCell ref="A1921:A1923"/>
    <mergeCell ref="I1924:I1926"/>
    <mergeCell ref="J1924:J1926"/>
    <mergeCell ref="K1924:K1926"/>
    <mergeCell ref="L1924:L1926"/>
    <mergeCell ref="M1924:M1926"/>
    <mergeCell ref="N1924:N1926"/>
    <mergeCell ref="O1924:O1926"/>
    <mergeCell ref="C1924:C1926"/>
    <mergeCell ref="B1924:B1926"/>
    <mergeCell ref="A1924:A1926"/>
    <mergeCell ref="C503:C507"/>
    <mergeCell ref="B503:B507"/>
    <mergeCell ref="A503:A507"/>
    <mergeCell ref="I503:I507"/>
    <mergeCell ref="J503:J507"/>
    <mergeCell ref="K503:K507"/>
    <mergeCell ref="L503:L507"/>
    <mergeCell ref="M503:M507"/>
    <mergeCell ref="N503:N507"/>
    <mergeCell ref="O503:O507"/>
    <mergeCell ref="L1826:L1828"/>
    <mergeCell ref="M1826:M1828"/>
    <mergeCell ref="N1826:N1828"/>
    <mergeCell ref="O1826:O1828"/>
    <mergeCell ref="O1823:O1825"/>
    <mergeCell ref="I1798:I1801"/>
    <mergeCell ref="J1798:J1801"/>
    <mergeCell ref="L1802:L1804"/>
    <mergeCell ref="O1743:O1746"/>
    <mergeCell ref="M1741:M1742"/>
    <mergeCell ref="I1921:I1923"/>
    <mergeCell ref="J1921:J1923"/>
    <mergeCell ref="K1921:K1923"/>
    <mergeCell ref="L1921:L1923"/>
    <mergeCell ref="M1921:M1923"/>
    <mergeCell ref="N1921:N1923"/>
    <mergeCell ref="O1921:O1923"/>
    <mergeCell ref="L1901:L1904"/>
    <mergeCell ref="L1905:L1908"/>
    <mergeCell ref="L1909:L1911"/>
    <mergeCell ref="M1901:M1904"/>
    <mergeCell ref="N1901:N1904"/>
    <mergeCell ref="O1901:O1904"/>
    <mergeCell ref="M1905:M1908"/>
    <mergeCell ref="N1905:N1908"/>
    <mergeCell ref="O1905:O1908"/>
    <mergeCell ref="M1909:M1911"/>
    <mergeCell ref="N1909:N1911"/>
    <mergeCell ref="O1909:O1911"/>
    <mergeCell ref="I1901:I1904"/>
    <mergeCell ref="J1901:J1904"/>
    <mergeCell ref="I1905:I1908"/>
    <mergeCell ref="J1905:J1908"/>
    <mergeCell ref="I1909:I1911"/>
    <mergeCell ref="J1909:J1911"/>
    <mergeCell ref="K1901:K1904"/>
    <mergeCell ref="K1905:K1908"/>
    <mergeCell ref="K1909:K1911"/>
    <mergeCell ref="K1743:K1746"/>
    <mergeCell ref="M1750:M1752"/>
    <mergeCell ref="N1743:N1746"/>
    <mergeCell ref="C1901:C1904"/>
    <mergeCell ref="B1901:B1904"/>
    <mergeCell ref="A1901:A1904"/>
    <mergeCell ref="C1905:C1908"/>
    <mergeCell ref="B1905:B1908"/>
    <mergeCell ref="A1905:A1908"/>
    <mergeCell ref="C1909:C1911"/>
    <mergeCell ref="B1909:B1911"/>
    <mergeCell ref="A1909:A1911"/>
    <mergeCell ref="J9:J13"/>
    <mergeCell ref="K9:K13"/>
    <mergeCell ref="L9:L13"/>
    <mergeCell ref="M9:M13"/>
    <mergeCell ref="N9:N13"/>
    <mergeCell ref="O9:O13"/>
    <mergeCell ref="A793:A796"/>
    <mergeCell ref="B793:B796"/>
    <mergeCell ref="C793:C796"/>
    <mergeCell ref="I793:I796"/>
    <mergeCell ref="J793:J796"/>
    <mergeCell ref="K793:K796"/>
    <mergeCell ref="L793:L796"/>
    <mergeCell ref="M793:M796"/>
    <mergeCell ref="N793:N796"/>
    <mergeCell ref="O793:O796"/>
    <mergeCell ref="N23:N27"/>
    <mergeCell ref="O23:O27"/>
    <mergeCell ref="O477:O481"/>
    <mergeCell ref="C472:C476"/>
    <mergeCell ref="B472:B476"/>
    <mergeCell ref="A472:A476"/>
    <mergeCell ref="C477:C481"/>
    <mergeCell ref="N487:N492"/>
    <mergeCell ref="N498:N502"/>
    <mergeCell ref="O498:O502"/>
    <mergeCell ref="A764:A767"/>
    <mergeCell ref="A778:A781"/>
    <mergeCell ref="I177:I181"/>
    <mergeCell ref="C1889:C1890"/>
    <mergeCell ref="B1889:B1890"/>
    <mergeCell ref="A1889:A1890"/>
    <mergeCell ref="I1889:I1890"/>
    <mergeCell ref="J1889:J1890"/>
    <mergeCell ref="I1891:I1894"/>
    <mergeCell ref="J1891:J1894"/>
    <mergeCell ref="K1889:K1890"/>
    <mergeCell ref="L1889:L1890"/>
    <mergeCell ref="M1889:M1890"/>
    <mergeCell ref="N1889:N1890"/>
    <mergeCell ref="O1889:O1890"/>
    <mergeCell ref="C1891:C1894"/>
    <mergeCell ref="B1891:B1894"/>
    <mergeCell ref="A1891:A1894"/>
    <mergeCell ref="K1891:K1894"/>
    <mergeCell ref="L1891:L1894"/>
    <mergeCell ref="M1891:M1894"/>
    <mergeCell ref="N1891:N1894"/>
    <mergeCell ref="O1891:O1894"/>
    <mergeCell ref="I1870:I1872"/>
    <mergeCell ref="J1870:J1872"/>
    <mergeCell ref="K1870:K1872"/>
    <mergeCell ref="L1870:L1872"/>
    <mergeCell ref="M1870:M1872"/>
    <mergeCell ref="N1870:N1872"/>
    <mergeCell ref="M493:M497"/>
    <mergeCell ref="N493:N497"/>
    <mergeCell ref="O493:O497"/>
    <mergeCell ref="I1868:I1869"/>
    <mergeCell ref="J1868:J1869"/>
    <mergeCell ref="K1868:K1869"/>
    <mergeCell ref="L1868:L1869"/>
    <mergeCell ref="M1868:M1869"/>
    <mergeCell ref="N1868:N1869"/>
    <mergeCell ref="O1868:O1869"/>
    <mergeCell ref="C1868:C1869"/>
    <mergeCell ref="B1868:B1869"/>
    <mergeCell ref="A1868:A1869"/>
    <mergeCell ref="A498:A502"/>
    <mergeCell ref="B498:B502"/>
    <mergeCell ref="C498:C502"/>
    <mergeCell ref="I498:I502"/>
    <mergeCell ref="J498:J502"/>
    <mergeCell ref="K498:K502"/>
    <mergeCell ref="N1818:N1820"/>
    <mergeCell ref="O1818:O1820"/>
    <mergeCell ref="L1831:L1833"/>
    <mergeCell ref="M1831:M1833"/>
    <mergeCell ref="N1831:N1833"/>
    <mergeCell ref="O1831:O1833"/>
    <mergeCell ref="C1831:C1833"/>
    <mergeCell ref="B1831:B1833"/>
    <mergeCell ref="A1831:A1833"/>
    <mergeCell ref="I1826:I1828"/>
    <mergeCell ref="J1826:J1828"/>
    <mergeCell ref="K1826:K1828"/>
    <mergeCell ref="O1722:O1723"/>
    <mergeCell ref="C1826:C1828"/>
    <mergeCell ref="B1826:B1828"/>
    <mergeCell ref="A1826:A1828"/>
    <mergeCell ref="C1829:C1830"/>
    <mergeCell ref="B1829:B1830"/>
    <mergeCell ref="A1829:A1830"/>
    <mergeCell ref="I1829:I1830"/>
    <mergeCell ref="J1829:J1830"/>
    <mergeCell ref="K1829:K1830"/>
    <mergeCell ref="L1829:L1830"/>
    <mergeCell ref="M1829:M1830"/>
    <mergeCell ref="N1829:N1830"/>
    <mergeCell ref="K1831:K1833"/>
    <mergeCell ref="O1829:O1830"/>
    <mergeCell ref="I1831:I1833"/>
    <mergeCell ref="J1831:J1833"/>
    <mergeCell ref="I1811:I1813"/>
    <mergeCell ref="J1811:J1813"/>
    <mergeCell ref="K1811:K1813"/>
    <mergeCell ref="L1811:L1813"/>
    <mergeCell ref="M1811:M1813"/>
    <mergeCell ref="N1811:N1813"/>
    <mergeCell ref="O1811:O1813"/>
    <mergeCell ref="C1811:C1813"/>
    <mergeCell ref="B1811:B1813"/>
    <mergeCell ref="A1811:A1813"/>
    <mergeCell ref="I1823:I1825"/>
    <mergeCell ref="J1823:J1825"/>
    <mergeCell ref="K1823:K1825"/>
    <mergeCell ref="L1823:L1825"/>
    <mergeCell ref="M1823:M1825"/>
    <mergeCell ref="N1823:N1825"/>
    <mergeCell ref="O1738:O1740"/>
    <mergeCell ref="C1805:C1807"/>
    <mergeCell ref="B1805:B1807"/>
    <mergeCell ref="A1805:A1807"/>
    <mergeCell ref="I1805:I1807"/>
    <mergeCell ref="J1805:J1807"/>
    <mergeCell ref="K1805:K1807"/>
    <mergeCell ref="L1805:L1807"/>
    <mergeCell ref="M1805:M1807"/>
    <mergeCell ref="N1805:N1807"/>
    <mergeCell ref="O1805:O1807"/>
    <mergeCell ref="L1794:L1795"/>
    <mergeCell ref="M1794:M1795"/>
    <mergeCell ref="A1802:A1804"/>
    <mergeCell ref="M1798:M1801"/>
    <mergeCell ref="I1794:I1795"/>
    <mergeCell ref="J1794:J1795"/>
    <mergeCell ref="A1798:A1801"/>
    <mergeCell ref="B1802:B1804"/>
    <mergeCell ref="L1796:L1797"/>
    <mergeCell ref="J1774:J1777"/>
    <mergeCell ref="C1774:C1777"/>
    <mergeCell ref="K1798:K1801"/>
    <mergeCell ref="K1774:K1777"/>
    <mergeCell ref="L1774:L1777"/>
    <mergeCell ref="A1743:A1746"/>
    <mergeCell ref="I1743:I1746"/>
    <mergeCell ref="J1743:J1746"/>
    <mergeCell ref="I1747:I1749"/>
    <mergeCell ref="A1747:A1749"/>
    <mergeCell ref="I1759:I1762"/>
    <mergeCell ref="K1747:K1749"/>
    <mergeCell ref="C1823:C1825"/>
    <mergeCell ref="B1823:B1825"/>
    <mergeCell ref="A1823:A1825"/>
    <mergeCell ref="C1818:C1820"/>
    <mergeCell ref="B1818:B1820"/>
    <mergeCell ref="A1818:A1820"/>
    <mergeCell ref="I1818:I1820"/>
    <mergeCell ref="J1818:J1820"/>
    <mergeCell ref="I1821:I1822"/>
    <mergeCell ref="J1821:J1822"/>
    <mergeCell ref="M1818:M1820"/>
    <mergeCell ref="O1821:O1822"/>
    <mergeCell ref="C1821:C1822"/>
    <mergeCell ref="B1821:B1822"/>
    <mergeCell ref="A1821:A1822"/>
    <mergeCell ref="K1821:K1822"/>
    <mergeCell ref="L1821:L1822"/>
    <mergeCell ref="N1821:N1822"/>
    <mergeCell ref="K1818:K1820"/>
    <mergeCell ref="L1818:L1820"/>
    <mergeCell ref="M1821:M1822"/>
    <mergeCell ref="M1728:M1730"/>
    <mergeCell ref="O1728:O1730"/>
    <mergeCell ref="M1796:M1797"/>
    <mergeCell ref="N1796:N1797"/>
    <mergeCell ref="B1782:B1785"/>
    <mergeCell ref="L1808:L1810"/>
    <mergeCell ref="M1808:M1810"/>
    <mergeCell ref="N1808:N1810"/>
    <mergeCell ref="O1808:O1810"/>
    <mergeCell ref="C1808:C1810"/>
    <mergeCell ref="B1808:B1810"/>
    <mergeCell ref="I1738:I1740"/>
    <mergeCell ref="J1738:J1740"/>
    <mergeCell ref="K1738:K1740"/>
    <mergeCell ref="L1738:L1740"/>
    <mergeCell ref="L1743:L1746"/>
    <mergeCell ref="L1747:L1749"/>
    <mergeCell ref="L1750:L1752"/>
    <mergeCell ref="O1756:O1758"/>
    <mergeCell ref="C1770:C1773"/>
    <mergeCell ref="B1770:B1773"/>
    <mergeCell ref="K1766:K1769"/>
    <mergeCell ref="I1808:I1810"/>
    <mergeCell ref="J1808:J1810"/>
    <mergeCell ref="I1802:I1804"/>
    <mergeCell ref="J1802:J1804"/>
    <mergeCell ref="K1802:K1804"/>
    <mergeCell ref="N1741:N1742"/>
    <mergeCell ref="B1747:B1749"/>
    <mergeCell ref="B1743:B1746"/>
    <mergeCell ref="L1798:L1801"/>
    <mergeCell ref="I1774:I1777"/>
    <mergeCell ref="O1620:O1622"/>
    <mergeCell ref="M1594:M1595"/>
    <mergeCell ref="M1596:M1598"/>
    <mergeCell ref="M1599:M1601"/>
    <mergeCell ref="O1609:O1612"/>
    <mergeCell ref="O1606:O1608"/>
    <mergeCell ref="L1604:L1605"/>
    <mergeCell ref="N1604:N1605"/>
    <mergeCell ref="J1734:J1737"/>
    <mergeCell ref="I1728:I1730"/>
    <mergeCell ref="J1728:J1730"/>
    <mergeCell ref="C1759:C1762"/>
    <mergeCell ref="M1731:M1733"/>
    <mergeCell ref="N1731:N1733"/>
    <mergeCell ref="O1731:O1733"/>
    <mergeCell ref="C1738:C1740"/>
    <mergeCell ref="L1759:L1762"/>
    <mergeCell ref="O1747:O1749"/>
    <mergeCell ref="O1750:O1752"/>
    <mergeCell ref="C1743:C1746"/>
    <mergeCell ref="L1741:L1742"/>
    <mergeCell ref="C1741:C1742"/>
    <mergeCell ref="I1731:I1733"/>
    <mergeCell ref="J1731:J1733"/>
    <mergeCell ref="I1734:I1737"/>
    <mergeCell ref="C1747:C1749"/>
    <mergeCell ref="N1734:N1737"/>
    <mergeCell ref="O1734:O1737"/>
    <mergeCell ref="M1743:M1746"/>
    <mergeCell ref="M1747:M1749"/>
    <mergeCell ref="K1734:K1737"/>
    <mergeCell ref="K1741:K1742"/>
    <mergeCell ref="M1722:M1723"/>
    <mergeCell ref="N1722:N1723"/>
    <mergeCell ref="L1606:L1608"/>
    <mergeCell ref="J1620:J1622"/>
    <mergeCell ref="K1620:K1622"/>
    <mergeCell ref="M1613:M1616"/>
    <mergeCell ref="L1623:L1624"/>
    <mergeCell ref="C1794:C1795"/>
    <mergeCell ref="L1731:L1733"/>
    <mergeCell ref="O1741:O1742"/>
    <mergeCell ref="I1782:I1785"/>
    <mergeCell ref="J1782:J1785"/>
    <mergeCell ref="N1794:N1795"/>
    <mergeCell ref="K1796:K1797"/>
    <mergeCell ref="N1590:N1593"/>
    <mergeCell ref="O1590:O1593"/>
    <mergeCell ref="O1602:O1603"/>
    <mergeCell ref="K1658:K1661"/>
    <mergeCell ref="N1599:N1601"/>
    <mergeCell ref="N1602:N1603"/>
    <mergeCell ref="M1602:M1603"/>
    <mergeCell ref="O1604:O1605"/>
    <mergeCell ref="O1639:O1642"/>
    <mergeCell ref="O1623:O1624"/>
    <mergeCell ref="O1629:O1632"/>
    <mergeCell ref="O1617:O1619"/>
    <mergeCell ref="O1643:O1645"/>
    <mergeCell ref="K1599:K1601"/>
    <mergeCell ref="K1606:K1608"/>
    <mergeCell ref="K1653:K1654"/>
    <mergeCell ref="L1599:L1601"/>
    <mergeCell ref="C1609:C1612"/>
    <mergeCell ref="O1599:O1601"/>
    <mergeCell ref="O1594:O1595"/>
    <mergeCell ref="L1596:L1598"/>
    <mergeCell ref="A1623:A1624"/>
    <mergeCell ref="O1613:O1616"/>
    <mergeCell ref="A1731:A1733"/>
    <mergeCell ref="A1678:A1681"/>
    <mergeCell ref="L1643:L1645"/>
    <mergeCell ref="B1643:B1645"/>
    <mergeCell ref="B1653:B1654"/>
    <mergeCell ref="I1646:I1648"/>
    <mergeCell ref="J1646:J1648"/>
    <mergeCell ref="I1671:I1674"/>
    <mergeCell ref="A1675:A1677"/>
    <mergeCell ref="J1606:J1608"/>
    <mergeCell ref="N1623:N1624"/>
    <mergeCell ref="N1606:N1608"/>
    <mergeCell ref="M1617:M1619"/>
    <mergeCell ref="K1625:K1628"/>
    <mergeCell ref="M1712:M1715"/>
    <mergeCell ref="A1722:A1723"/>
    <mergeCell ref="B1722:B1723"/>
    <mergeCell ref="C1722:C1723"/>
    <mergeCell ref="I1722:I1723"/>
    <mergeCell ref="J1722:J1723"/>
    <mergeCell ref="K1722:K1723"/>
    <mergeCell ref="L1722:L1723"/>
    <mergeCell ref="B1655:B1657"/>
    <mergeCell ref="O1596:O1598"/>
    <mergeCell ref="B1599:B1601"/>
    <mergeCell ref="J1602:J1603"/>
    <mergeCell ref="C1606:C1608"/>
    <mergeCell ref="L1602:L1603"/>
    <mergeCell ref="A1602:A1603"/>
    <mergeCell ref="N1613:N1616"/>
    <mergeCell ref="N1609:N1612"/>
    <mergeCell ref="L1620:L1622"/>
    <mergeCell ref="A1613:A1616"/>
    <mergeCell ref="A1606:A1608"/>
    <mergeCell ref="K1604:K1605"/>
    <mergeCell ref="L1587:L1589"/>
    <mergeCell ref="N1617:N1619"/>
    <mergeCell ref="K1617:K1619"/>
    <mergeCell ref="B1617:B1619"/>
    <mergeCell ref="L1609:L1612"/>
    <mergeCell ref="M1604:M1605"/>
    <mergeCell ref="N1594:N1595"/>
    <mergeCell ref="N1596:N1598"/>
    <mergeCell ref="M1609:M1612"/>
    <mergeCell ref="A1609:A1612"/>
    <mergeCell ref="I1609:I1612"/>
    <mergeCell ref="B1609:B1612"/>
    <mergeCell ref="K1602:K1603"/>
    <mergeCell ref="K1609:K1612"/>
    <mergeCell ref="M1606:M1608"/>
    <mergeCell ref="L1594:L1595"/>
    <mergeCell ref="A1596:A1598"/>
    <mergeCell ref="I1594:I1595"/>
    <mergeCell ref="A1617:A1619"/>
    <mergeCell ref="K1596:K1598"/>
    <mergeCell ref="J1662:J1664"/>
    <mergeCell ref="J1655:J1657"/>
    <mergeCell ref="B1596:B1598"/>
    <mergeCell ref="B1633:B1636"/>
    <mergeCell ref="C1629:C1632"/>
    <mergeCell ref="B1582:B1583"/>
    <mergeCell ref="B1590:B1593"/>
    <mergeCell ref="C1596:C1598"/>
    <mergeCell ref="J1599:J1601"/>
    <mergeCell ref="A1629:A1632"/>
    <mergeCell ref="C1620:C1622"/>
    <mergeCell ref="I1613:I1616"/>
    <mergeCell ref="J1613:J1616"/>
    <mergeCell ref="A1582:A1583"/>
    <mergeCell ref="C1590:C1593"/>
    <mergeCell ref="C1582:C1583"/>
    <mergeCell ref="B1606:B1608"/>
    <mergeCell ref="J1604:J1605"/>
    <mergeCell ref="C1602:C1603"/>
    <mergeCell ref="J1643:J1645"/>
    <mergeCell ref="I1604:I1605"/>
    <mergeCell ref="A1620:A1622"/>
    <mergeCell ref="J1617:J1619"/>
    <mergeCell ref="B1604:B1605"/>
    <mergeCell ref="C1604:C1605"/>
    <mergeCell ref="C1617:C1619"/>
    <mergeCell ref="B1658:B1661"/>
    <mergeCell ref="J1658:J1661"/>
    <mergeCell ref="B1623:B1624"/>
    <mergeCell ref="J1594:J1595"/>
    <mergeCell ref="I1582:I1583"/>
    <mergeCell ref="I1599:I1601"/>
    <mergeCell ref="A1625:A1628"/>
    <mergeCell ref="B1620:B1622"/>
    <mergeCell ref="A1604:A1605"/>
    <mergeCell ref="C1562:C1564"/>
    <mergeCell ref="B1602:B1603"/>
    <mergeCell ref="C1655:C1657"/>
    <mergeCell ref="C1653:C1654"/>
    <mergeCell ref="J1633:J1636"/>
    <mergeCell ref="C1643:C1645"/>
    <mergeCell ref="J1609:J1612"/>
    <mergeCell ref="I1643:I1645"/>
    <mergeCell ref="C1639:C1642"/>
    <mergeCell ref="A1555:A1558"/>
    <mergeCell ref="C1559:C1561"/>
    <mergeCell ref="B1559:B1561"/>
    <mergeCell ref="I1559:I1561"/>
    <mergeCell ref="I1565:I1568"/>
    <mergeCell ref="A1590:A1593"/>
    <mergeCell ref="A1594:A1595"/>
    <mergeCell ref="A1578:A1581"/>
    <mergeCell ref="A1599:A1601"/>
    <mergeCell ref="A1587:A1589"/>
    <mergeCell ref="A1584:A1586"/>
    <mergeCell ref="K1584:K1586"/>
    <mergeCell ref="I1584:I1586"/>
    <mergeCell ref="J1596:J1598"/>
    <mergeCell ref="J1584:J1586"/>
    <mergeCell ref="B1576:B1577"/>
    <mergeCell ref="B1555:B1558"/>
    <mergeCell ref="A1559:A1561"/>
    <mergeCell ref="I1555:I1558"/>
    <mergeCell ref="K1578:K1581"/>
    <mergeCell ref="K1565:K1568"/>
    <mergeCell ref="K1576:K1577"/>
    <mergeCell ref="K1590:K1593"/>
    <mergeCell ref="K1594:K1595"/>
    <mergeCell ref="C1565:C1568"/>
    <mergeCell ref="A1576:A1577"/>
    <mergeCell ref="I1576:I1577"/>
    <mergeCell ref="I1562:I1564"/>
    <mergeCell ref="J1590:J1593"/>
    <mergeCell ref="B1573:B1575"/>
    <mergeCell ref="B1569:B1572"/>
    <mergeCell ref="M1539:M1542"/>
    <mergeCell ref="O1578:O1581"/>
    <mergeCell ref="M1573:M1575"/>
    <mergeCell ref="M1590:M1593"/>
    <mergeCell ref="N1587:N1589"/>
    <mergeCell ref="M1543:M1545"/>
    <mergeCell ref="L1549:L1552"/>
    <mergeCell ref="J1553:J1554"/>
    <mergeCell ref="O1576:O1577"/>
    <mergeCell ref="O1573:O1575"/>
    <mergeCell ref="L1573:L1575"/>
    <mergeCell ref="M1546:M1548"/>
    <mergeCell ref="L1539:L1542"/>
    <mergeCell ref="N1546:N1548"/>
    <mergeCell ref="L1546:L1548"/>
    <mergeCell ref="J1573:J1575"/>
    <mergeCell ref="L1576:L1577"/>
    <mergeCell ref="O1582:O1583"/>
    <mergeCell ref="M1562:M1564"/>
    <mergeCell ref="L1569:L1572"/>
    <mergeCell ref="L1584:L1586"/>
    <mergeCell ref="M1584:M1586"/>
    <mergeCell ref="N1582:N1583"/>
    <mergeCell ref="M1578:M1581"/>
    <mergeCell ref="N1578:N1581"/>
    <mergeCell ref="K1546:K1548"/>
    <mergeCell ref="O1565:O1568"/>
    <mergeCell ref="K1573:K1575"/>
    <mergeCell ref="O1584:O1586"/>
    <mergeCell ref="M1587:M1589"/>
    <mergeCell ref="O1587:O1589"/>
    <mergeCell ref="L1590:L1593"/>
    <mergeCell ref="A1533:A1535"/>
    <mergeCell ref="B1549:B1552"/>
    <mergeCell ref="I1530:I1532"/>
    <mergeCell ref="A1562:A1564"/>
    <mergeCell ref="B1565:B1568"/>
    <mergeCell ref="A1543:A1545"/>
    <mergeCell ref="B1587:B1589"/>
    <mergeCell ref="C1587:C1589"/>
    <mergeCell ref="I1514:I1515"/>
    <mergeCell ref="A1528:A1529"/>
    <mergeCell ref="A1536:A1538"/>
    <mergeCell ref="B1514:B1515"/>
    <mergeCell ref="K1514:K1515"/>
    <mergeCell ref="A1520:A1523"/>
    <mergeCell ref="J1582:J1583"/>
    <mergeCell ref="I1549:I1552"/>
    <mergeCell ref="B1562:B1564"/>
    <mergeCell ref="A1516:A1519"/>
    <mergeCell ref="B1520:B1523"/>
    <mergeCell ref="C1520:C1523"/>
    <mergeCell ref="C1539:C1542"/>
    <mergeCell ref="B1536:B1538"/>
    <mergeCell ref="C1530:C1532"/>
    <mergeCell ref="B1533:B1535"/>
    <mergeCell ref="B1546:B1548"/>
    <mergeCell ref="B1530:B1532"/>
    <mergeCell ref="B1553:B1554"/>
    <mergeCell ref="C1546:C1548"/>
    <mergeCell ref="K1587:K1589"/>
    <mergeCell ref="J1562:J1564"/>
    <mergeCell ref="K1530:K1532"/>
    <mergeCell ref="A1565:A1568"/>
    <mergeCell ref="A1524:A1527"/>
    <mergeCell ref="K1553:K1554"/>
    <mergeCell ref="K1549:K1552"/>
    <mergeCell ref="A1549:A1552"/>
    <mergeCell ref="A1553:A1554"/>
    <mergeCell ref="A1539:A1542"/>
    <mergeCell ref="L1553:L1554"/>
    <mergeCell ref="J1549:J1552"/>
    <mergeCell ref="B1528:B1529"/>
    <mergeCell ref="H1526:H1527"/>
    <mergeCell ref="I1539:I1542"/>
    <mergeCell ref="C1536:C1538"/>
    <mergeCell ref="I1536:I1538"/>
    <mergeCell ref="C1576:C1577"/>
    <mergeCell ref="B1543:B1545"/>
    <mergeCell ref="B1524:B1527"/>
    <mergeCell ref="K1562:K1564"/>
    <mergeCell ref="K1559:K1561"/>
    <mergeCell ref="K1543:K1545"/>
    <mergeCell ref="K1528:K1529"/>
    <mergeCell ref="L1533:L1535"/>
    <mergeCell ref="L1536:L1538"/>
    <mergeCell ref="C1528:C1529"/>
    <mergeCell ref="D1526:D1527"/>
    <mergeCell ref="I1528:I1529"/>
    <mergeCell ref="E1526:E1527"/>
    <mergeCell ref="I1543:I1545"/>
    <mergeCell ref="A1530:A1532"/>
    <mergeCell ref="A1573:A1575"/>
    <mergeCell ref="A1569:A1572"/>
    <mergeCell ref="A1546:A1548"/>
    <mergeCell ref="C1524:C1527"/>
    <mergeCell ref="B1516:B1519"/>
    <mergeCell ref="K1407:K1410"/>
    <mergeCell ref="I1438:I1440"/>
    <mergeCell ref="J1528:J1529"/>
    <mergeCell ref="K1429:K1432"/>
    <mergeCell ref="B1539:B1542"/>
    <mergeCell ref="K1443:K1444"/>
    <mergeCell ref="M1514:M1515"/>
    <mergeCell ref="I1415:I1416"/>
    <mergeCell ref="K1451:K1454"/>
    <mergeCell ref="J1443:J1444"/>
    <mergeCell ref="B1420:B1422"/>
    <mergeCell ref="J1423:J1426"/>
    <mergeCell ref="J1407:J1410"/>
    <mergeCell ref="L1511:L1513"/>
    <mergeCell ref="C1516:C1519"/>
    <mergeCell ref="G1430:G1431"/>
    <mergeCell ref="C1415:C1416"/>
    <mergeCell ref="I1435:I1437"/>
    <mergeCell ref="I1411:I1414"/>
    <mergeCell ref="B1438:B1440"/>
    <mergeCell ref="L1483:L1486"/>
    <mergeCell ref="J1509:J1510"/>
    <mergeCell ref="K1438:K1440"/>
    <mergeCell ref="I1533:I1535"/>
    <mergeCell ref="M1509:M1510"/>
    <mergeCell ref="C1483:C1486"/>
    <mergeCell ref="B1511:B1513"/>
    <mergeCell ref="L1480:L1482"/>
    <mergeCell ref="B1483:B1486"/>
    <mergeCell ref="L1476:L1479"/>
    <mergeCell ref="J1438:J1440"/>
    <mergeCell ref="A1496:A1499"/>
    <mergeCell ref="A1492:A1495"/>
    <mergeCell ref="I1492:I1495"/>
    <mergeCell ref="A1500:A1502"/>
    <mergeCell ref="B1496:B1499"/>
    <mergeCell ref="B1492:B1495"/>
    <mergeCell ref="I1500:I1502"/>
    <mergeCell ref="I1483:I1486"/>
    <mergeCell ref="C1492:C1495"/>
    <mergeCell ref="J1496:J1499"/>
    <mergeCell ref="L1507:L1508"/>
    <mergeCell ref="J1480:J1482"/>
    <mergeCell ref="J1473:J1475"/>
    <mergeCell ref="B1462:B1464"/>
    <mergeCell ref="A1465:A1466"/>
    <mergeCell ref="A1487:A1488"/>
    <mergeCell ref="A1489:A1491"/>
    <mergeCell ref="I1489:I1491"/>
    <mergeCell ref="A1476:A1479"/>
    <mergeCell ref="A1480:A1482"/>
    <mergeCell ref="I1480:I1482"/>
    <mergeCell ref="B1465:B1466"/>
    <mergeCell ref="B1473:B1475"/>
    <mergeCell ref="C1480:C1482"/>
    <mergeCell ref="C1496:C1499"/>
    <mergeCell ref="C1489:C1491"/>
    <mergeCell ref="B1489:B1491"/>
    <mergeCell ref="B1487:B1488"/>
    <mergeCell ref="K1496:K1499"/>
    <mergeCell ref="K1487:K1488"/>
    <mergeCell ref="A1507:A1508"/>
    <mergeCell ref="J1483:J1486"/>
    <mergeCell ref="C1394:C1396"/>
    <mergeCell ref="K1411:K1414"/>
    <mergeCell ref="A1366:A1368"/>
    <mergeCell ref="C1411:C1414"/>
    <mergeCell ref="B1400:B1402"/>
    <mergeCell ref="C1403:C1406"/>
    <mergeCell ref="B1397:B1399"/>
    <mergeCell ref="A1423:A1426"/>
    <mergeCell ref="A1386:A1388"/>
    <mergeCell ref="A1376:A1379"/>
    <mergeCell ref="I1397:I1399"/>
    <mergeCell ref="B1269:B1271"/>
    <mergeCell ref="C1163:C1165"/>
    <mergeCell ref="J1208:J1211"/>
    <mergeCell ref="K1252:K1255"/>
    <mergeCell ref="K1242:K1244"/>
    <mergeCell ref="B1179:B1181"/>
    <mergeCell ref="B1187:B1188"/>
    <mergeCell ref="C1195:C1197"/>
    <mergeCell ref="A1215:A1217"/>
    <mergeCell ref="C1239:C1241"/>
    <mergeCell ref="J1380:J1382"/>
    <mergeCell ref="I1218:I1219"/>
    <mergeCell ref="J1212:J1214"/>
    <mergeCell ref="K1182:K1185"/>
    <mergeCell ref="A1383:A1385"/>
    <mergeCell ref="C1383:C1385"/>
    <mergeCell ref="B1389:B1391"/>
    <mergeCell ref="B1394:B1396"/>
    <mergeCell ref="A1212:A1214"/>
    <mergeCell ref="A1218:A1219"/>
    <mergeCell ref="B1176:B1178"/>
    <mergeCell ref="A1509:A1510"/>
    <mergeCell ref="J1429:J1432"/>
    <mergeCell ref="K1459:K1461"/>
    <mergeCell ref="C1467:C1468"/>
    <mergeCell ref="K1155:K1157"/>
    <mergeCell ref="A1514:A1515"/>
    <mergeCell ref="C1503:C1506"/>
    <mergeCell ref="B1503:B1506"/>
    <mergeCell ref="J1503:J1506"/>
    <mergeCell ref="I1509:I1510"/>
    <mergeCell ref="B1509:B1510"/>
    <mergeCell ref="A1511:A1513"/>
    <mergeCell ref="J1448:J1450"/>
    <mergeCell ref="K1462:K1464"/>
    <mergeCell ref="J1476:J1479"/>
    <mergeCell ref="L1166:L1168"/>
    <mergeCell ref="A1435:A1437"/>
    <mergeCell ref="A1433:A1434"/>
    <mergeCell ref="A1429:A1432"/>
    <mergeCell ref="K1435:K1437"/>
    <mergeCell ref="I1441:I1442"/>
    <mergeCell ref="A1397:A1399"/>
    <mergeCell ref="C1509:C1510"/>
    <mergeCell ref="I1496:I1499"/>
    <mergeCell ref="B1507:B1508"/>
    <mergeCell ref="A1441:A1442"/>
    <mergeCell ref="K1511:K1513"/>
    <mergeCell ref="A1503:A1506"/>
    <mergeCell ref="A1462:A1464"/>
    <mergeCell ref="B1467:B1468"/>
    <mergeCell ref="A1483:A1486"/>
    <mergeCell ref="B1276:B1278"/>
    <mergeCell ref="I1516:I1519"/>
    <mergeCell ref="K1448:K1450"/>
    <mergeCell ref="J1455:J1458"/>
    <mergeCell ref="J1487:J1488"/>
    <mergeCell ref="K1282:K1284"/>
    <mergeCell ref="K1289:K1290"/>
    <mergeCell ref="J1262:J1265"/>
    <mergeCell ref="L1236:L1238"/>
    <mergeCell ref="J1373:J1375"/>
    <mergeCell ref="L1376:L1379"/>
    <mergeCell ref="J1339:J1340"/>
    <mergeCell ref="L1394:L1396"/>
    <mergeCell ref="J1220:J1222"/>
    <mergeCell ref="I1407:I1410"/>
    <mergeCell ref="K1400:K1402"/>
    <mergeCell ref="J1389:J1391"/>
    <mergeCell ref="J1325:J1326"/>
    <mergeCell ref="J1386:J1388"/>
    <mergeCell ref="K1369:K1372"/>
    <mergeCell ref="K1383:K1385"/>
    <mergeCell ref="J1394:J1396"/>
    <mergeCell ref="J1397:J1399"/>
    <mergeCell ref="J1376:J1379"/>
    <mergeCell ref="I1392:I1393"/>
    <mergeCell ref="L1245:L1248"/>
    <mergeCell ref="L1242:L1244"/>
    <mergeCell ref="L1256:L1258"/>
    <mergeCell ref="L1252:L1255"/>
    <mergeCell ref="L1239:L1241"/>
    <mergeCell ref="J1279:J1281"/>
    <mergeCell ref="J1351:J1353"/>
    <mergeCell ref="L1309:L1311"/>
    <mergeCell ref="J1127:J1130"/>
    <mergeCell ref="M1139:M1141"/>
    <mergeCell ref="M1153:M1154"/>
    <mergeCell ref="L1158:L1159"/>
    <mergeCell ref="M1166:M1168"/>
    <mergeCell ref="L1229:L1231"/>
    <mergeCell ref="M1218:M1219"/>
    <mergeCell ref="L1232:L1235"/>
    <mergeCell ref="K1212:K1214"/>
    <mergeCell ref="K1208:K1211"/>
    <mergeCell ref="M1212:M1214"/>
    <mergeCell ref="L1192:L1194"/>
    <mergeCell ref="L1150:L1152"/>
    <mergeCell ref="L1153:L1154"/>
    <mergeCell ref="M1198:M1200"/>
    <mergeCell ref="J1150:J1152"/>
    <mergeCell ref="M1150:M1152"/>
    <mergeCell ref="K1218:K1219"/>
    <mergeCell ref="K1220:K1222"/>
    <mergeCell ref="L1155:L1157"/>
    <mergeCell ref="K1139:K1141"/>
    <mergeCell ref="K1179:K1181"/>
    <mergeCell ref="J1146:J1149"/>
    <mergeCell ref="J1155:J1157"/>
    <mergeCell ref="M1135:M1138"/>
    <mergeCell ref="L1205:L1207"/>
    <mergeCell ref="M1142:M1145"/>
    <mergeCell ref="L1146:L1149"/>
    <mergeCell ref="L1187:L1188"/>
    <mergeCell ref="K1160:K1162"/>
    <mergeCell ref="M1131:M1134"/>
    <mergeCell ref="L1176:L1178"/>
    <mergeCell ref="L1163:L1165"/>
    <mergeCell ref="K1135:K1138"/>
    <mergeCell ref="J1189:J1191"/>
    <mergeCell ref="K1187:K1188"/>
    <mergeCell ref="A1427:A1428"/>
    <mergeCell ref="A1411:A1414"/>
    <mergeCell ref="B1415:B1416"/>
    <mergeCell ref="A1389:A1391"/>
    <mergeCell ref="A1380:A1382"/>
    <mergeCell ref="B1386:B1388"/>
    <mergeCell ref="C1423:C1426"/>
    <mergeCell ref="A1420:A1422"/>
    <mergeCell ref="A1369:A1372"/>
    <mergeCell ref="A1438:A1440"/>
    <mergeCell ref="A1373:A1375"/>
    <mergeCell ref="A1415:A1416"/>
    <mergeCell ref="A1417:A1419"/>
    <mergeCell ref="B1407:B1410"/>
    <mergeCell ref="B1433:B1434"/>
    <mergeCell ref="C1433:C1434"/>
    <mergeCell ref="A1400:A1402"/>
    <mergeCell ref="C1376:C1379"/>
    <mergeCell ref="C1397:C1399"/>
    <mergeCell ref="B1373:B1375"/>
    <mergeCell ref="B1376:B1379"/>
    <mergeCell ref="C1400:C1402"/>
    <mergeCell ref="A1394:A1396"/>
    <mergeCell ref="C1392:C1393"/>
    <mergeCell ref="B1380:B1382"/>
    <mergeCell ref="A1403:A1406"/>
    <mergeCell ref="A1407:A1410"/>
    <mergeCell ref="A1392:A1393"/>
    <mergeCell ref="K1312:K1315"/>
    <mergeCell ref="L1336:L1338"/>
    <mergeCell ref="L1332:L1335"/>
    <mergeCell ref="K1351:K1353"/>
    <mergeCell ref="L1345:L1346"/>
    <mergeCell ref="L1339:L1340"/>
    <mergeCell ref="K1347:K1350"/>
    <mergeCell ref="K1358:K1361"/>
    <mergeCell ref="L1362:L1365"/>
    <mergeCell ref="L1386:L1388"/>
    <mergeCell ref="J1362:J1365"/>
    <mergeCell ref="J1358:J1361"/>
    <mergeCell ref="K1394:K1396"/>
    <mergeCell ref="K1373:K1375"/>
    <mergeCell ref="L1373:L1375"/>
    <mergeCell ref="K1316:K1318"/>
    <mergeCell ref="K1339:K1340"/>
    <mergeCell ref="K1325:K1326"/>
    <mergeCell ref="K1389:K1391"/>
    <mergeCell ref="J1520:J1523"/>
    <mergeCell ref="J1459:J1461"/>
    <mergeCell ref="J1516:J1519"/>
    <mergeCell ref="N1584:N1586"/>
    <mergeCell ref="K1582:K1583"/>
    <mergeCell ref="M1582:M1583"/>
    <mergeCell ref="N1503:N1506"/>
    <mergeCell ref="N1543:N1545"/>
    <mergeCell ref="L1578:L1581"/>
    <mergeCell ref="L1582:L1583"/>
    <mergeCell ref="L1559:L1561"/>
    <mergeCell ref="M1555:M1558"/>
    <mergeCell ref="J1559:J1561"/>
    <mergeCell ref="M1553:M1554"/>
    <mergeCell ref="J1511:J1513"/>
    <mergeCell ref="M1459:M1461"/>
    <mergeCell ref="L1459:L1461"/>
    <mergeCell ref="J1546:J1548"/>
    <mergeCell ref="J1555:J1558"/>
    <mergeCell ref="J1500:J1502"/>
    <mergeCell ref="N1492:N1495"/>
    <mergeCell ref="J1492:J1495"/>
    <mergeCell ref="J1578:J1581"/>
    <mergeCell ref="N1511:N1513"/>
    <mergeCell ref="N1509:N1510"/>
    <mergeCell ref="M1487:M1488"/>
    <mergeCell ref="N1489:N1491"/>
    <mergeCell ref="L1500:L1502"/>
    <mergeCell ref="J1524:J1527"/>
    <mergeCell ref="N1516:N1519"/>
    <mergeCell ref="L1516:L1519"/>
    <mergeCell ref="N1553:N1554"/>
    <mergeCell ref="M1394:M1396"/>
    <mergeCell ref="K1500:K1502"/>
    <mergeCell ref="N1496:N1499"/>
    <mergeCell ref="O1524:O1527"/>
    <mergeCell ref="L1503:L1506"/>
    <mergeCell ref="O1562:O1564"/>
    <mergeCell ref="M1503:M1506"/>
    <mergeCell ref="M1496:M1499"/>
    <mergeCell ref="L1496:L1499"/>
    <mergeCell ref="M1520:M1523"/>
    <mergeCell ref="M1524:M1527"/>
    <mergeCell ref="O1528:O1529"/>
    <mergeCell ref="O1533:O1535"/>
    <mergeCell ref="O1536:O1538"/>
    <mergeCell ref="N1528:N1529"/>
    <mergeCell ref="O1546:O1548"/>
    <mergeCell ref="L1555:L1558"/>
    <mergeCell ref="L1528:L1529"/>
    <mergeCell ref="M1528:M1529"/>
    <mergeCell ref="O1543:O1545"/>
    <mergeCell ref="M1530:M1532"/>
    <mergeCell ref="M1536:M1538"/>
    <mergeCell ref="O1553:O1554"/>
    <mergeCell ref="O1559:O1561"/>
    <mergeCell ref="M1559:M1561"/>
    <mergeCell ref="L1530:L1532"/>
    <mergeCell ref="N1549:N1552"/>
    <mergeCell ref="O1507:O1508"/>
    <mergeCell ref="M1500:M1502"/>
    <mergeCell ref="L1520:L1523"/>
    <mergeCell ref="N1562:N1564"/>
    <mergeCell ref="N1555:N1558"/>
    <mergeCell ref="N1559:N1561"/>
    <mergeCell ref="J1530:J1532"/>
    <mergeCell ref="K1533:K1535"/>
    <mergeCell ref="K1569:K1572"/>
    <mergeCell ref="O1569:O1572"/>
    <mergeCell ref="N1533:N1535"/>
    <mergeCell ref="M1533:M1535"/>
    <mergeCell ref="O1555:O1558"/>
    <mergeCell ref="N1573:N1575"/>
    <mergeCell ref="L1565:L1568"/>
    <mergeCell ref="M1565:M1568"/>
    <mergeCell ref="L1562:L1564"/>
    <mergeCell ref="M1576:M1577"/>
    <mergeCell ref="K1536:K1538"/>
    <mergeCell ref="K1555:K1558"/>
    <mergeCell ref="J1543:J1545"/>
    <mergeCell ref="J1539:J1542"/>
    <mergeCell ref="O1530:O1532"/>
    <mergeCell ref="N1530:N1532"/>
    <mergeCell ref="J1533:J1535"/>
    <mergeCell ref="N1539:N1542"/>
    <mergeCell ref="K1539:K1542"/>
    <mergeCell ref="N1569:N1572"/>
    <mergeCell ref="J1536:J1538"/>
    <mergeCell ref="N1576:N1577"/>
    <mergeCell ref="M1569:M1572"/>
    <mergeCell ref="O1549:O1552"/>
    <mergeCell ref="L1543:L1545"/>
    <mergeCell ref="J1569:J1572"/>
    <mergeCell ref="O1539:O1542"/>
    <mergeCell ref="N1536:N1538"/>
    <mergeCell ref="N1565:N1568"/>
    <mergeCell ref="M1549:M1552"/>
    <mergeCell ref="O1509:O1510"/>
    <mergeCell ref="K1489:K1491"/>
    <mergeCell ref="M1492:M1495"/>
    <mergeCell ref="L1489:L1491"/>
    <mergeCell ref="N1487:N1488"/>
    <mergeCell ref="K1492:K1495"/>
    <mergeCell ref="M1516:M1519"/>
    <mergeCell ref="N1524:N1527"/>
    <mergeCell ref="N1507:N1508"/>
    <mergeCell ref="L1509:L1510"/>
    <mergeCell ref="O1487:O1488"/>
    <mergeCell ref="K1524:K1527"/>
    <mergeCell ref="O1500:O1502"/>
    <mergeCell ref="O1516:O1519"/>
    <mergeCell ref="L1524:L1527"/>
    <mergeCell ref="N1514:N1515"/>
    <mergeCell ref="O1489:O1491"/>
    <mergeCell ref="M1507:M1508"/>
    <mergeCell ref="N1500:N1502"/>
    <mergeCell ref="O1492:O1495"/>
    <mergeCell ref="M1489:M1491"/>
    <mergeCell ref="L1492:L1495"/>
    <mergeCell ref="O1514:O1515"/>
    <mergeCell ref="O1496:O1499"/>
    <mergeCell ref="M1511:M1513"/>
    <mergeCell ref="O1520:O1523"/>
    <mergeCell ref="N1520:N1523"/>
    <mergeCell ref="L1487:L1488"/>
    <mergeCell ref="K1509:K1510"/>
    <mergeCell ref="O1511:O1513"/>
    <mergeCell ref="L1514:L1515"/>
    <mergeCell ref="K1507:K1508"/>
    <mergeCell ref="N1427:N1428"/>
    <mergeCell ref="L1448:L1450"/>
    <mergeCell ref="L1469:L1472"/>
    <mergeCell ref="O1427:O1428"/>
    <mergeCell ref="N1429:N1432"/>
    <mergeCell ref="J1435:J1437"/>
    <mergeCell ref="N1441:N1442"/>
    <mergeCell ref="M1469:M1472"/>
    <mergeCell ref="O1459:O1461"/>
    <mergeCell ref="M1420:M1422"/>
    <mergeCell ref="J1467:J1468"/>
    <mergeCell ref="J1462:J1464"/>
    <mergeCell ref="M1433:M1434"/>
    <mergeCell ref="J1465:J1466"/>
    <mergeCell ref="O1448:O1450"/>
    <mergeCell ref="J1445:J1447"/>
    <mergeCell ref="K1469:K1472"/>
    <mergeCell ref="M1427:M1428"/>
    <mergeCell ref="O1467:O1468"/>
    <mergeCell ref="O1443:O1444"/>
    <mergeCell ref="L1435:L1437"/>
    <mergeCell ref="N1420:N1422"/>
    <mergeCell ref="K1441:K1442"/>
    <mergeCell ref="L1433:L1434"/>
    <mergeCell ref="J1469:J1472"/>
    <mergeCell ref="J1451:J1454"/>
    <mergeCell ref="L1441:L1442"/>
    <mergeCell ref="J1433:J1434"/>
    <mergeCell ref="L1451:L1454"/>
    <mergeCell ref="L1420:L1422"/>
    <mergeCell ref="J1441:J1442"/>
    <mergeCell ref="L1423:L1426"/>
    <mergeCell ref="O1483:O1486"/>
    <mergeCell ref="N1467:N1468"/>
    <mergeCell ref="M1476:M1479"/>
    <mergeCell ref="N1469:N1472"/>
    <mergeCell ref="N1459:N1461"/>
    <mergeCell ref="M1483:M1486"/>
    <mergeCell ref="O1473:O1475"/>
    <mergeCell ref="K1465:K1466"/>
    <mergeCell ref="L1462:L1464"/>
    <mergeCell ref="O1451:O1454"/>
    <mergeCell ref="M1462:M1464"/>
    <mergeCell ref="K1467:K1468"/>
    <mergeCell ref="N1445:N1447"/>
    <mergeCell ref="L1473:L1475"/>
    <mergeCell ref="M1473:M1475"/>
    <mergeCell ref="L1465:L1466"/>
    <mergeCell ref="L1455:L1458"/>
    <mergeCell ref="O1462:O1464"/>
    <mergeCell ref="N1483:N1486"/>
    <mergeCell ref="K1480:K1482"/>
    <mergeCell ref="N1462:N1464"/>
    <mergeCell ref="N1480:N1482"/>
    <mergeCell ref="L1467:L1468"/>
    <mergeCell ref="M1451:M1454"/>
    <mergeCell ref="O1469:O1472"/>
    <mergeCell ref="O1445:O1447"/>
    <mergeCell ref="O1455:O1458"/>
    <mergeCell ref="K1455:K1458"/>
    <mergeCell ref="N1448:N1450"/>
    <mergeCell ref="L1445:L1447"/>
    <mergeCell ref="M1480:M1482"/>
    <mergeCell ref="O1407:O1410"/>
    <mergeCell ref="O1397:O1399"/>
    <mergeCell ref="M1403:M1406"/>
    <mergeCell ref="M1435:M1437"/>
    <mergeCell ref="O1420:O1422"/>
    <mergeCell ref="O1465:O1466"/>
    <mergeCell ref="M1448:M1450"/>
    <mergeCell ref="O1480:O1482"/>
    <mergeCell ref="K1476:K1479"/>
    <mergeCell ref="M1441:M1442"/>
    <mergeCell ref="O1476:O1479"/>
    <mergeCell ref="M1467:M1468"/>
    <mergeCell ref="N1443:N1444"/>
    <mergeCell ref="N1433:N1434"/>
    <mergeCell ref="K1427:K1428"/>
    <mergeCell ref="K1423:K1426"/>
    <mergeCell ref="L1443:L1444"/>
    <mergeCell ref="N1476:N1479"/>
    <mergeCell ref="N1473:N1475"/>
    <mergeCell ref="M1429:M1432"/>
    <mergeCell ref="M1445:M1447"/>
    <mergeCell ref="N1451:N1454"/>
    <mergeCell ref="M1397:M1399"/>
    <mergeCell ref="L1438:L1440"/>
    <mergeCell ref="L1407:L1410"/>
    <mergeCell ref="K1433:K1434"/>
    <mergeCell ref="N1407:N1410"/>
    <mergeCell ref="O1435:O1437"/>
    <mergeCell ref="N1435:N1437"/>
    <mergeCell ref="L1429:L1432"/>
    <mergeCell ref="K1420:K1422"/>
    <mergeCell ref="M1465:M1466"/>
    <mergeCell ref="N1386:N1388"/>
    <mergeCell ref="O1373:O1375"/>
    <mergeCell ref="L1427:L1428"/>
    <mergeCell ref="L1417:L1419"/>
    <mergeCell ref="L1389:L1391"/>
    <mergeCell ref="N1455:N1458"/>
    <mergeCell ref="M1455:M1458"/>
    <mergeCell ref="O1415:O1416"/>
    <mergeCell ref="L1411:L1414"/>
    <mergeCell ref="L1397:L1399"/>
    <mergeCell ref="K1473:K1475"/>
    <mergeCell ref="N1465:N1466"/>
    <mergeCell ref="M1407:M1410"/>
    <mergeCell ref="M1392:M1393"/>
    <mergeCell ref="M1380:M1382"/>
    <mergeCell ref="M1386:M1388"/>
    <mergeCell ref="O1411:O1414"/>
    <mergeCell ref="M1443:M1444"/>
    <mergeCell ref="M1438:M1440"/>
    <mergeCell ref="N1438:N1440"/>
    <mergeCell ref="M1423:M1426"/>
    <mergeCell ref="M1417:M1419"/>
    <mergeCell ref="N1423:N1426"/>
    <mergeCell ref="O1438:O1440"/>
    <mergeCell ref="O1433:O1434"/>
    <mergeCell ref="N1415:N1416"/>
    <mergeCell ref="N1392:N1393"/>
    <mergeCell ref="O1403:O1406"/>
    <mergeCell ref="N1383:N1385"/>
    <mergeCell ref="O1383:O1385"/>
    <mergeCell ref="N1417:N1419"/>
    <mergeCell ref="M1415:M1416"/>
    <mergeCell ref="O1358:O1361"/>
    <mergeCell ref="O1366:O1368"/>
    <mergeCell ref="O1369:O1372"/>
    <mergeCell ref="N1269:N1271"/>
    <mergeCell ref="N1358:N1361"/>
    <mergeCell ref="M1366:M1368"/>
    <mergeCell ref="O1285:O1288"/>
    <mergeCell ref="O1279:O1281"/>
    <mergeCell ref="O1319:O1321"/>
    <mergeCell ref="N1322:N1324"/>
    <mergeCell ref="O1322:O1324"/>
    <mergeCell ref="M1285:M1288"/>
    <mergeCell ref="M1332:M1335"/>
    <mergeCell ref="N1369:N1372"/>
    <mergeCell ref="N1366:N1368"/>
    <mergeCell ref="M1282:M1284"/>
    <mergeCell ref="M1289:M1290"/>
    <mergeCell ref="O1351:O1353"/>
    <mergeCell ref="N1327:N1331"/>
    <mergeCell ref="M1369:M1372"/>
    <mergeCell ref="N1341:N1344"/>
    <mergeCell ref="M1347:M1350"/>
    <mergeCell ref="M1351:M1353"/>
    <mergeCell ref="M1341:M1344"/>
    <mergeCell ref="O1376:O1379"/>
    <mergeCell ref="N1397:N1399"/>
    <mergeCell ref="N1389:N1391"/>
    <mergeCell ref="N1400:N1402"/>
    <mergeCell ref="N1332:N1335"/>
    <mergeCell ref="O1309:O1311"/>
    <mergeCell ref="M1411:M1414"/>
    <mergeCell ref="O1417:O1419"/>
    <mergeCell ref="O1327:O1331"/>
    <mergeCell ref="N1411:N1414"/>
    <mergeCell ref="N1291:N1293"/>
    <mergeCell ref="N1351:N1353"/>
    <mergeCell ref="M1400:M1402"/>
    <mergeCell ref="O1345:O1346"/>
    <mergeCell ref="O1380:O1382"/>
    <mergeCell ref="O1341:O1344"/>
    <mergeCell ref="O1354:O1357"/>
    <mergeCell ref="M1373:M1375"/>
    <mergeCell ref="M1302:M1304"/>
    <mergeCell ref="M1325:M1326"/>
    <mergeCell ref="N1373:N1375"/>
    <mergeCell ref="M1389:M1391"/>
    <mergeCell ref="N1354:N1357"/>
    <mergeCell ref="N1403:N1406"/>
    <mergeCell ref="M1383:M1385"/>
    <mergeCell ref="O1336:O1338"/>
    <mergeCell ref="O1386:O1388"/>
    <mergeCell ref="N1380:N1382"/>
    <mergeCell ref="O1392:O1393"/>
    <mergeCell ref="O1339:O1340"/>
    <mergeCell ref="N1294:N1297"/>
    <mergeCell ref="O1312:O1315"/>
    <mergeCell ref="O1400:O1402"/>
    <mergeCell ref="N1394:N1396"/>
    <mergeCell ref="O1389:O1391"/>
    <mergeCell ref="M1336:M1338"/>
    <mergeCell ref="M1354:M1357"/>
    <mergeCell ref="M1339:M1340"/>
    <mergeCell ref="M1358:M1361"/>
    <mergeCell ref="J1131:J1134"/>
    <mergeCell ref="J1182:J1185"/>
    <mergeCell ref="J1187:J1188"/>
    <mergeCell ref="I1187:I1188"/>
    <mergeCell ref="K1266:K1268"/>
    <mergeCell ref="L1035:L1038"/>
    <mergeCell ref="L1056:L1057"/>
    <mergeCell ref="L1262:L1265"/>
    <mergeCell ref="J1122:J1124"/>
    <mergeCell ref="J1111:J1114"/>
    <mergeCell ref="K1192:K1194"/>
    <mergeCell ref="K1189:K1191"/>
    <mergeCell ref="L1119:L1121"/>
    <mergeCell ref="J1142:J1145"/>
    <mergeCell ref="J1082:J1083"/>
    <mergeCell ref="K1091:K1094"/>
    <mergeCell ref="K1084:K1087"/>
    <mergeCell ref="L1058:L1061"/>
    <mergeCell ref="K1239:K1241"/>
    <mergeCell ref="L1179:L1181"/>
    <mergeCell ref="K1119:K1121"/>
    <mergeCell ref="K1259:K1261"/>
    <mergeCell ref="K1256:K1258"/>
    <mergeCell ref="J1259:J1261"/>
    <mergeCell ref="L1225:L1228"/>
    <mergeCell ref="O1195:O1197"/>
    <mergeCell ref="L1259:L1261"/>
    <mergeCell ref="K1125:K1126"/>
    <mergeCell ref="J1245:J1248"/>
    <mergeCell ref="J1229:J1231"/>
    <mergeCell ref="L1189:L1191"/>
    <mergeCell ref="K1158:K1159"/>
    <mergeCell ref="L1142:L1145"/>
    <mergeCell ref="L1115:L1118"/>
    <mergeCell ref="K1095:K1098"/>
    <mergeCell ref="L1135:L1138"/>
    <mergeCell ref="L1139:L1141"/>
    <mergeCell ref="L1095:L1098"/>
    <mergeCell ref="L1091:L1094"/>
    <mergeCell ref="L1042:L1044"/>
    <mergeCell ref="M1099:M1102"/>
    <mergeCell ref="M1105:M1108"/>
    <mergeCell ref="M1103:M1104"/>
    <mergeCell ref="M1160:M1162"/>
    <mergeCell ref="L1160:L1162"/>
    <mergeCell ref="M1179:M1181"/>
    <mergeCell ref="K1245:K1248"/>
    <mergeCell ref="K1075:K1077"/>
    <mergeCell ref="K1195:K1197"/>
    <mergeCell ref="K1146:K1149"/>
    <mergeCell ref="L1218:L1219"/>
    <mergeCell ref="M1208:M1211"/>
    <mergeCell ref="K1215:K1217"/>
    <mergeCell ref="L1172:L1175"/>
    <mergeCell ref="L1169:L1171"/>
    <mergeCell ref="L1208:L1211"/>
    <mergeCell ref="L1212:L1214"/>
    <mergeCell ref="L1198:L1200"/>
    <mergeCell ref="L1195:L1197"/>
    <mergeCell ref="M1229:M1231"/>
    <mergeCell ref="M1245:M1248"/>
    <mergeCell ref="L1223:L1224"/>
    <mergeCell ref="L1220:L1222"/>
    <mergeCell ref="L1109:L1110"/>
    <mergeCell ref="M1127:M1130"/>
    <mergeCell ref="L1099:L1102"/>
    <mergeCell ref="M1095:M1098"/>
    <mergeCell ref="O1169:O1171"/>
    <mergeCell ref="O1503:O1506"/>
    <mergeCell ref="O1423:O1426"/>
    <mergeCell ref="M1119:M1121"/>
    <mergeCell ref="M1125:M1126"/>
    <mergeCell ref="K1111:K1114"/>
    <mergeCell ref="L1122:L1124"/>
    <mergeCell ref="M1122:M1124"/>
    <mergeCell ref="L1125:L1126"/>
    <mergeCell ref="L1111:L1114"/>
    <mergeCell ref="M1115:M1118"/>
    <mergeCell ref="O1441:O1442"/>
    <mergeCell ref="O1429:O1432"/>
    <mergeCell ref="O1236:O1238"/>
    <mergeCell ref="K1153:K1154"/>
    <mergeCell ref="N1266:N1268"/>
    <mergeCell ref="K1274:K1275"/>
    <mergeCell ref="K1269:K1271"/>
    <mergeCell ref="N1153:N1154"/>
    <mergeCell ref="N1155:N1157"/>
    <mergeCell ref="N1125:N1126"/>
    <mergeCell ref="O1198:O1200"/>
    <mergeCell ref="J1153:J1154"/>
    <mergeCell ref="O1176:O1178"/>
    <mergeCell ref="O1119:O1121"/>
    <mergeCell ref="N1187:N1188"/>
    <mergeCell ref="O1105:O1108"/>
    <mergeCell ref="O1099:O1102"/>
    <mergeCell ref="L1127:L1130"/>
    <mergeCell ref="L1182:L1185"/>
    <mergeCell ref="M1345:M1346"/>
    <mergeCell ref="N1345:N1346"/>
    <mergeCell ref="O1362:O1365"/>
    <mergeCell ref="M1266:M1268"/>
    <mergeCell ref="M1279:M1281"/>
    <mergeCell ref="M1274:M1275"/>
    <mergeCell ref="M1294:M1297"/>
    <mergeCell ref="M1309:M1311"/>
    <mergeCell ref="O1394:O1396"/>
    <mergeCell ref="N1272:N1273"/>
    <mergeCell ref="N1252:N1255"/>
    <mergeCell ref="O1282:O1284"/>
    <mergeCell ref="N1319:N1321"/>
    <mergeCell ref="O1316:O1318"/>
    <mergeCell ref="O1332:O1335"/>
    <mergeCell ref="O1269:O1271"/>
    <mergeCell ref="N1376:N1379"/>
    <mergeCell ref="M1291:M1293"/>
    <mergeCell ref="M1316:M1318"/>
    <mergeCell ref="O1325:O1326"/>
    <mergeCell ref="N1309:N1311"/>
    <mergeCell ref="O1276:O1278"/>
    <mergeCell ref="O1294:O1297"/>
    <mergeCell ref="O1291:O1293"/>
    <mergeCell ref="J1115:J1118"/>
    <mergeCell ref="J1119:J1121"/>
    <mergeCell ref="C988:C991"/>
    <mergeCell ref="C979:C981"/>
    <mergeCell ref="C985:C987"/>
    <mergeCell ref="J985:J987"/>
    <mergeCell ref="B982:B984"/>
    <mergeCell ref="K985:K987"/>
    <mergeCell ref="K1109:K1110"/>
    <mergeCell ref="J1088:J1090"/>
    <mergeCell ref="K1020:K1023"/>
    <mergeCell ref="C982:C984"/>
    <mergeCell ref="C1005:C1006"/>
    <mergeCell ref="B1001:B1004"/>
    <mergeCell ref="J1052:J1053"/>
    <mergeCell ref="C1084:C1087"/>
    <mergeCell ref="J1084:J1087"/>
    <mergeCell ref="J1056:J1057"/>
    <mergeCell ref="C1056:C1057"/>
    <mergeCell ref="C1111:C1114"/>
    <mergeCell ref="J1054:J1055"/>
    <mergeCell ref="K1056:K1057"/>
    <mergeCell ref="C1119:C1121"/>
    <mergeCell ref="I1103:I1104"/>
    <mergeCell ref="J1103:J1104"/>
    <mergeCell ref="J1075:J1077"/>
    <mergeCell ref="K1088:K1090"/>
    <mergeCell ref="I1052:I1053"/>
    <mergeCell ref="J958:J961"/>
    <mergeCell ref="B933:B936"/>
    <mergeCell ref="B958:B961"/>
    <mergeCell ref="B943:B944"/>
    <mergeCell ref="J971:J974"/>
    <mergeCell ref="I998:I1000"/>
    <mergeCell ref="K975:K978"/>
    <mergeCell ref="B998:B1000"/>
    <mergeCell ref="I919:I921"/>
    <mergeCell ref="I926:I928"/>
    <mergeCell ref="J998:J1000"/>
    <mergeCell ref="K1017:K1019"/>
    <mergeCell ref="B1017:B1019"/>
    <mergeCell ref="K979:K981"/>
    <mergeCell ref="K949:K952"/>
    <mergeCell ref="K937:K939"/>
    <mergeCell ref="B1028:B1030"/>
    <mergeCell ref="C962:C965"/>
    <mergeCell ref="B1005:B1006"/>
    <mergeCell ref="K995:K997"/>
    <mergeCell ref="B1020:B1023"/>
    <mergeCell ref="J949:J952"/>
    <mergeCell ref="B979:B981"/>
    <mergeCell ref="J933:J936"/>
    <mergeCell ref="C1014:C1016"/>
    <mergeCell ref="I1139:I1141"/>
    <mergeCell ref="C1220:C1222"/>
    <mergeCell ref="B1220:B1222"/>
    <mergeCell ref="A1182:A1185"/>
    <mergeCell ref="A1166:A1168"/>
    <mergeCell ref="A1158:A1159"/>
    <mergeCell ref="A1163:A1165"/>
    <mergeCell ref="A1172:A1175"/>
    <mergeCell ref="B1166:B1168"/>
    <mergeCell ref="B1153:B1154"/>
    <mergeCell ref="C1150:C1152"/>
    <mergeCell ref="B1150:B1152"/>
    <mergeCell ref="C1153:C1154"/>
    <mergeCell ref="B1142:B1145"/>
    <mergeCell ref="A1142:A1145"/>
    <mergeCell ref="A1155:A1157"/>
    <mergeCell ref="I1150:I1152"/>
    <mergeCell ref="C1192:C1194"/>
    <mergeCell ref="I1192:I1194"/>
    <mergeCell ref="I1158:I1159"/>
    <mergeCell ref="B1172:B1175"/>
    <mergeCell ref="A1160:A1162"/>
    <mergeCell ref="J1135:J1138"/>
    <mergeCell ref="K1150:K1152"/>
    <mergeCell ref="K1142:K1145"/>
    <mergeCell ref="K1131:K1134"/>
    <mergeCell ref="K1127:K1130"/>
    <mergeCell ref="C1160:C1162"/>
    <mergeCell ref="K1103:K1104"/>
    <mergeCell ref="K1122:K1124"/>
    <mergeCell ref="I1182:I1185"/>
    <mergeCell ref="C1142:C1145"/>
    <mergeCell ref="C1182:C1185"/>
    <mergeCell ref="I1179:I1181"/>
    <mergeCell ref="K1172:K1175"/>
    <mergeCell ref="J1172:J1175"/>
    <mergeCell ref="C1172:C1175"/>
    <mergeCell ref="I1169:I1171"/>
    <mergeCell ref="I1088:I1090"/>
    <mergeCell ref="C1139:C1141"/>
    <mergeCell ref="C1095:C1098"/>
    <mergeCell ref="I1163:I1165"/>
    <mergeCell ref="J1179:J1181"/>
    <mergeCell ref="C1166:C1168"/>
    <mergeCell ref="I1160:I1162"/>
    <mergeCell ref="K1169:K1171"/>
    <mergeCell ref="C1146:C1149"/>
    <mergeCell ref="C1135:C1138"/>
    <mergeCell ref="K1115:K1118"/>
    <mergeCell ref="J1139:J1141"/>
    <mergeCell ref="J1125:J1126"/>
    <mergeCell ref="J1169:J1171"/>
    <mergeCell ref="I1172:I1175"/>
    <mergeCell ref="C1169:C1171"/>
    <mergeCell ref="A926:A928"/>
    <mergeCell ref="B922:B925"/>
    <mergeCell ref="C926:C928"/>
    <mergeCell ref="A919:A921"/>
    <mergeCell ref="B945:B948"/>
    <mergeCell ref="I955:I957"/>
    <mergeCell ref="B901:B904"/>
    <mergeCell ref="I901:I904"/>
    <mergeCell ref="C919:C921"/>
    <mergeCell ref="I949:I952"/>
    <mergeCell ref="C908:C911"/>
    <mergeCell ref="A943:A944"/>
    <mergeCell ref="C943:C944"/>
    <mergeCell ref="I945:I948"/>
    <mergeCell ref="B905:B907"/>
    <mergeCell ref="B926:B928"/>
    <mergeCell ref="I912:I914"/>
    <mergeCell ref="C912:C914"/>
    <mergeCell ref="A905:A907"/>
    <mergeCell ref="C905:C907"/>
    <mergeCell ref="I937:I939"/>
    <mergeCell ref="A929:A932"/>
    <mergeCell ref="A912:A914"/>
    <mergeCell ref="B929:B932"/>
    <mergeCell ref="I929:I932"/>
    <mergeCell ref="I933:I936"/>
    <mergeCell ref="C949:C952"/>
    <mergeCell ref="B949:B952"/>
    <mergeCell ref="C929:C932"/>
    <mergeCell ref="B937:B939"/>
    <mergeCell ref="B953:B954"/>
    <mergeCell ref="B919:B921"/>
    <mergeCell ref="L933:L936"/>
    <mergeCell ref="K929:K932"/>
    <mergeCell ref="L926:L928"/>
    <mergeCell ref="L908:L911"/>
    <mergeCell ref="L892:L895"/>
    <mergeCell ref="J892:J895"/>
    <mergeCell ref="I899:I900"/>
    <mergeCell ref="L875:L879"/>
    <mergeCell ref="B892:B895"/>
    <mergeCell ref="C901:C904"/>
    <mergeCell ref="J452:J456"/>
    <mergeCell ref="I885:I888"/>
    <mergeCell ref="L899:L900"/>
    <mergeCell ref="L863:L865"/>
    <mergeCell ref="J849:J852"/>
    <mergeCell ref="I859:I862"/>
    <mergeCell ref="I863:I865"/>
    <mergeCell ref="J828:J831"/>
    <mergeCell ref="B849:B852"/>
    <mergeCell ref="J901:J904"/>
    <mergeCell ref="J899:J900"/>
    <mergeCell ref="I922:I925"/>
    <mergeCell ref="I880:I881"/>
    <mergeCell ref="I866:I868"/>
    <mergeCell ref="B863:B865"/>
    <mergeCell ref="C866:C868"/>
    <mergeCell ref="L912:L914"/>
    <mergeCell ref="L901:L904"/>
    <mergeCell ref="K901:K904"/>
    <mergeCell ref="J908:J911"/>
    <mergeCell ref="J912:J914"/>
    <mergeCell ref="L493:L497"/>
    <mergeCell ref="A822:A824"/>
    <mergeCell ref="C822:C824"/>
    <mergeCell ref="B811:B813"/>
    <mergeCell ref="A866:A868"/>
    <mergeCell ref="I869:I871"/>
    <mergeCell ref="J822:J824"/>
    <mergeCell ref="A825:A827"/>
    <mergeCell ref="B800:B802"/>
    <mergeCell ref="J807:J810"/>
    <mergeCell ref="F878:F879"/>
    <mergeCell ref="A828:A831"/>
    <mergeCell ref="A832:A834"/>
    <mergeCell ref="J835:J838"/>
    <mergeCell ref="J839:J842"/>
    <mergeCell ref="B839:B842"/>
    <mergeCell ref="I839:I842"/>
    <mergeCell ref="B875:B879"/>
    <mergeCell ref="J846:J848"/>
    <mergeCell ref="A835:A838"/>
    <mergeCell ref="C835:C838"/>
    <mergeCell ref="C872:C874"/>
    <mergeCell ref="B866:B868"/>
    <mergeCell ref="I856:I858"/>
    <mergeCell ref="I814:I815"/>
    <mergeCell ref="A816:A818"/>
    <mergeCell ref="C816:C818"/>
    <mergeCell ref="C846:C848"/>
    <mergeCell ref="C803:C806"/>
    <mergeCell ref="J811:J813"/>
    <mergeCell ref="A811:A813"/>
    <mergeCell ref="C811:C813"/>
    <mergeCell ref="B819:B821"/>
    <mergeCell ref="M979:M981"/>
    <mergeCell ref="K966:K967"/>
    <mergeCell ref="K968:K970"/>
    <mergeCell ref="C1048:C1051"/>
    <mergeCell ref="C953:C954"/>
    <mergeCell ref="J1078:J1081"/>
    <mergeCell ref="M937:M939"/>
    <mergeCell ref="M926:M928"/>
    <mergeCell ref="K958:K961"/>
    <mergeCell ref="K892:K895"/>
    <mergeCell ref="M863:M865"/>
    <mergeCell ref="K919:K921"/>
    <mergeCell ref="J922:J925"/>
    <mergeCell ref="J919:J921"/>
    <mergeCell ref="J926:J928"/>
    <mergeCell ref="J875:J879"/>
    <mergeCell ref="L869:L871"/>
    <mergeCell ref="M880:M881"/>
    <mergeCell ref="M882:M884"/>
    <mergeCell ref="K880:K881"/>
    <mergeCell ref="L872:L874"/>
    <mergeCell ref="L955:L957"/>
    <mergeCell ref="J940:J942"/>
    <mergeCell ref="L953:L954"/>
    <mergeCell ref="K940:K942"/>
    <mergeCell ref="J943:J944"/>
    <mergeCell ref="L915:L918"/>
    <mergeCell ref="M885:M888"/>
    <mergeCell ref="L929:L932"/>
    <mergeCell ref="M975:M978"/>
    <mergeCell ref="K955:K957"/>
    <mergeCell ref="J905:J907"/>
    <mergeCell ref="K915:K918"/>
    <mergeCell ref="I1319:I1321"/>
    <mergeCell ref="C1309:C1311"/>
    <mergeCell ref="B1459:B1461"/>
    <mergeCell ref="I1462:I1464"/>
    <mergeCell ref="I1433:I1434"/>
    <mergeCell ref="C1438:C1440"/>
    <mergeCell ref="C1420:C1422"/>
    <mergeCell ref="D1430:D1431"/>
    <mergeCell ref="C1441:C1442"/>
    <mergeCell ref="I1389:I1391"/>
    <mergeCell ref="F1430:F1431"/>
    <mergeCell ref="B1427:B1428"/>
    <mergeCell ref="C1429:C1432"/>
    <mergeCell ref="C1435:C1437"/>
    <mergeCell ref="C1417:C1419"/>
    <mergeCell ref="I1417:I1419"/>
    <mergeCell ref="E1430:E1431"/>
    <mergeCell ref="E1359:E1360"/>
    <mergeCell ref="I1423:I1426"/>
    <mergeCell ref="H1430:H1431"/>
    <mergeCell ref="B1423:B1426"/>
    <mergeCell ref="B1435:B1437"/>
    <mergeCell ref="C1373:C1375"/>
    <mergeCell ref="D1329:D1330"/>
    <mergeCell ref="B1369:B1372"/>
    <mergeCell ref="B1411:B1414"/>
    <mergeCell ref="B1403:B1406"/>
    <mergeCell ref="C1389:C1391"/>
    <mergeCell ref="B1417:B1419"/>
    <mergeCell ref="C1366:C1368"/>
    <mergeCell ref="I1373:I1375"/>
    <mergeCell ref="I1403:I1406"/>
    <mergeCell ref="C1302:C1304"/>
    <mergeCell ref="B1319:B1321"/>
    <mergeCell ref="K1332:K1335"/>
    <mergeCell ref="K1366:K1368"/>
    <mergeCell ref="J1366:J1368"/>
    <mergeCell ref="J1289:J1290"/>
    <mergeCell ref="C1327:C1331"/>
    <mergeCell ref="J1369:J1372"/>
    <mergeCell ref="C1369:C1372"/>
    <mergeCell ref="I1369:I1372"/>
    <mergeCell ref="B1392:B1393"/>
    <mergeCell ref="I1380:I1382"/>
    <mergeCell ref="K1417:K1419"/>
    <mergeCell ref="I1386:I1388"/>
    <mergeCell ref="I1366:I1368"/>
    <mergeCell ref="H1329:H1330"/>
    <mergeCell ref="B1336:B1338"/>
    <mergeCell ref="C1339:C1340"/>
    <mergeCell ref="J1345:J1346"/>
    <mergeCell ref="B1366:B1368"/>
    <mergeCell ref="K1341:K1344"/>
    <mergeCell ref="K1327:K1331"/>
    <mergeCell ref="K1336:K1338"/>
    <mergeCell ref="E1329:E1330"/>
    <mergeCell ref="J1312:J1315"/>
    <mergeCell ref="J1354:J1357"/>
    <mergeCell ref="I1325:I1326"/>
    <mergeCell ref="J1341:J1344"/>
    <mergeCell ref="B1298:B1301"/>
    <mergeCell ref="I1302:I1304"/>
    <mergeCell ref="K1415:K1416"/>
    <mergeCell ref="B1302:B1304"/>
    <mergeCell ref="B1266:B1268"/>
    <mergeCell ref="B1225:B1228"/>
    <mergeCell ref="B1223:B1224"/>
    <mergeCell ref="C1266:C1268"/>
    <mergeCell ref="I1252:I1255"/>
    <mergeCell ref="B1239:B1241"/>
    <mergeCell ref="I1289:I1290"/>
    <mergeCell ref="B1245:B1248"/>
    <mergeCell ref="B1252:B1255"/>
    <mergeCell ref="B1249:B1251"/>
    <mergeCell ref="B1256:B1258"/>
    <mergeCell ref="I1212:I1214"/>
    <mergeCell ref="I1215:I1217"/>
    <mergeCell ref="C1215:C1217"/>
    <mergeCell ref="I1225:I1228"/>
    <mergeCell ref="C1252:C1255"/>
    <mergeCell ref="I1249:I1251"/>
    <mergeCell ref="C1218:C1219"/>
    <mergeCell ref="B1215:B1217"/>
    <mergeCell ref="C1269:C1271"/>
    <mergeCell ref="C1223:C1224"/>
    <mergeCell ref="I1229:I1231"/>
    <mergeCell ref="C1225:C1228"/>
    <mergeCell ref="I1245:I1248"/>
    <mergeCell ref="I1274:I1275"/>
    <mergeCell ref="I1279:I1281"/>
    <mergeCell ref="I1276:I1278"/>
    <mergeCell ref="I1272:I1273"/>
    <mergeCell ref="B1285:B1288"/>
    <mergeCell ref="B1242:B1244"/>
    <mergeCell ref="I1262:I1265"/>
    <mergeCell ref="I1266:I1268"/>
    <mergeCell ref="A1459:A1461"/>
    <mergeCell ref="A1469:A1472"/>
    <mergeCell ref="C1451:C1454"/>
    <mergeCell ref="A1467:A1468"/>
    <mergeCell ref="I1451:I1454"/>
    <mergeCell ref="A1443:A1444"/>
    <mergeCell ref="B1443:B1444"/>
    <mergeCell ref="A1445:A1447"/>
    <mergeCell ref="A1448:A1450"/>
    <mergeCell ref="B1451:B1454"/>
    <mergeCell ref="B1445:B1447"/>
    <mergeCell ref="C1448:C1450"/>
    <mergeCell ref="C1476:C1479"/>
    <mergeCell ref="C1473:C1475"/>
    <mergeCell ref="I1448:I1450"/>
    <mergeCell ref="A1473:A1475"/>
    <mergeCell ref="I1455:I1458"/>
    <mergeCell ref="C1465:C1466"/>
    <mergeCell ref="C1455:C1458"/>
    <mergeCell ref="C1459:C1461"/>
    <mergeCell ref="I1465:I1466"/>
    <mergeCell ref="B1469:B1472"/>
    <mergeCell ref="B1476:B1479"/>
    <mergeCell ref="I1459:I1461"/>
    <mergeCell ref="A1451:A1454"/>
    <mergeCell ref="A1455:A1458"/>
    <mergeCell ref="I1469:I1472"/>
    <mergeCell ref="C1443:C1444"/>
    <mergeCell ref="I1476:I1479"/>
    <mergeCell ref="B1448:B1450"/>
    <mergeCell ref="B1455:B1458"/>
    <mergeCell ref="C1469:C1472"/>
    <mergeCell ref="A1339:A1340"/>
    <mergeCell ref="C1336:C1338"/>
    <mergeCell ref="A1354:A1357"/>
    <mergeCell ref="I1351:I1353"/>
    <mergeCell ref="D1359:D1360"/>
    <mergeCell ref="G1359:G1360"/>
    <mergeCell ref="C1345:C1346"/>
    <mergeCell ref="B1358:B1361"/>
    <mergeCell ref="A1358:A1361"/>
    <mergeCell ref="A1345:A1346"/>
    <mergeCell ref="B1351:B1353"/>
    <mergeCell ref="A1351:A1353"/>
    <mergeCell ref="I1362:I1365"/>
    <mergeCell ref="C1362:C1365"/>
    <mergeCell ref="B1347:B1350"/>
    <mergeCell ref="B1341:B1344"/>
    <mergeCell ref="A1336:A1338"/>
    <mergeCell ref="I1341:I1344"/>
    <mergeCell ref="B1339:B1340"/>
    <mergeCell ref="A1341:A1344"/>
    <mergeCell ref="B1345:B1346"/>
    <mergeCell ref="A1347:A1350"/>
    <mergeCell ref="I1354:I1357"/>
    <mergeCell ref="A1362:A1365"/>
    <mergeCell ref="I1336:I1338"/>
    <mergeCell ref="I1347:I1350"/>
    <mergeCell ref="C1354:C1357"/>
    <mergeCell ref="B1362:B1365"/>
    <mergeCell ref="F1359:F1360"/>
    <mergeCell ref="B1354:B1357"/>
    <mergeCell ref="H1359:H1360"/>
    <mergeCell ref="C1358:C1361"/>
    <mergeCell ref="A1322:A1324"/>
    <mergeCell ref="A1309:A1311"/>
    <mergeCell ref="A1312:A1315"/>
    <mergeCell ref="B1316:B1318"/>
    <mergeCell ref="A1282:A1284"/>
    <mergeCell ref="C1282:C1284"/>
    <mergeCell ref="I1282:I1284"/>
    <mergeCell ref="B1312:B1315"/>
    <mergeCell ref="B1309:B1311"/>
    <mergeCell ref="A1332:A1335"/>
    <mergeCell ref="C1305:C1308"/>
    <mergeCell ref="A1285:A1288"/>
    <mergeCell ref="B1327:B1331"/>
    <mergeCell ref="A1327:A1331"/>
    <mergeCell ref="B1282:B1284"/>
    <mergeCell ref="A1316:A1318"/>
    <mergeCell ref="A1291:A1293"/>
    <mergeCell ref="A1298:A1301"/>
    <mergeCell ref="A1325:A1326"/>
    <mergeCell ref="A1319:A1321"/>
    <mergeCell ref="I1316:I1318"/>
    <mergeCell ref="C1325:C1326"/>
    <mergeCell ref="B1289:B1290"/>
    <mergeCell ref="C1298:C1301"/>
    <mergeCell ref="I1309:I1311"/>
    <mergeCell ref="B1322:B1324"/>
    <mergeCell ref="A1305:A1308"/>
    <mergeCell ref="A1294:A1297"/>
    <mergeCell ref="I1298:I1301"/>
    <mergeCell ref="B1305:B1308"/>
    <mergeCell ref="B1332:B1335"/>
    <mergeCell ref="C1332:C1335"/>
    <mergeCell ref="A1276:A1278"/>
    <mergeCell ref="A1279:A1281"/>
    <mergeCell ref="C1276:C1278"/>
    <mergeCell ref="C1285:C1288"/>
    <mergeCell ref="A1274:A1275"/>
    <mergeCell ref="J1305:J1308"/>
    <mergeCell ref="A1269:A1271"/>
    <mergeCell ref="A1252:A1255"/>
    <mergeCell ref="A1272:A1273"/>
    <mergeCell ref="A1256:A1258"/>
    <mergeCell ref="B1259:B1261"/>
    <mergeCell ref="A1262:A1265"/>
    <mergeCell ref="J1274:J1275"/>
    <mergeCell ref="B1279:B1281"/>
    <mergeCell ref="J1266:J1268"/>
    <mergeCell ref="A1266:A1268"/>
    <mergeCell ref="A1289:A1290"/>
    <mergeCell ref="A1302:A1304"/>
    <mergeCell ref="B1272:B1273"/>
    <mergeCell ref="B1291:B1293"/>
    <mergeCell ref="B1274:B1275"/>
    <mergeCell ref="J1269:J1271"/>
    <mergeCell ref="J1302:J1304"/>
    <mergeCell ref="C1272:C1273"/>
    <mergeCell ref="C1274:C1275"/>
    <mergeCell ref="I1291:I1293"/>
    <mergeCell ref="C1291:C1293"/>
    <mergeCell ref="J1276:J1278"/>
    <mergeCell ref="I1305:I1308"/>
    <mergeCell ref="J1298:J1301"/>
    <mergeCell ref="B1294:B1297"/>
    <mergeCell ref="I1269:I1271"/>
    <mergeCell ref="A1232:A1235"/>
    <mergeCell ref="I1259:I1261"/>
    <mergeCell ref="A1242:A1244"/>
    <mergeCell ref="A1259:A1261"/>
    <mergeCell ref="J1256:J1258"/>
    <mergeCell ref="J1249:J1251"/>
    <mergeCell ref="C1249:C1251"/>
    <mergeCell ref="C1256:C1258"/>
    <mergeCell ref="I1239:I1241"/>
    <mergeCell ref="J1239:J1241"/>
    <mergeCell ref="C1262:C1265"/>
    <mergeCell ref="J1252:J1255"/>
    <mergeCell ref="C1259:C1261"/>
    <mergeCell ref="I1242:I1244"/>
    <mergeCell ref="J1242:J1244"/>
    <mergeCell ref="B1262:B1265"/>
    <mergeCell ref="I1256:I1258"/>
    <mergeCell ref="C1245:C1248"/>
    <mergeCell ref="I1236:I1238"/>
    <mergeCell ref="J1236:J1238"/>
    <mergeCell ref="A1249:A1251"/>
    <mergeCell ref="C1242:C1244"/>
    <mergeCell ref="A1236:A1238"/>
    <mergeCell ref="C1236:C1238"/>
    <mergeCell ref="B1232:B1235"/>
    <mergeCell ref="B1236:B1238"/>
    <mergeCell ref="A1245:A1248"/>
    <mergeCell ref="C1232:C1235"/>
    <mergeCell ref="A1239:A1241"/>
    <mergeCell ref="I1232:I1235"/>
    <mergeCell ref="J1232:J1235"/>
    <mergeCell ref="J1218:J1219"/>
    <mergeCell ref="I1208:I1211"/>
    <mergeCell ref="B1208:B1211"/>
    <mergeCell ref="B1192:B1194"/>
    <mergeCell ref="C1205:C1207"/>
    <mergeCell ref="J1215:J1217"/>
    <mergeCell ref="A1225:A1228"/>
    <mergeCell ref="C1229:C1231"/>
    <mergeCell ref="I1220:I1222"/>
    <mergeCell ref="I1223:I1224"/>
    <mergeCell ref="A1220:A1222"/>
    <mergeCell ref="B1205:B1207"/>
    <mergeCell ref="A1205:A1207"/>
    <mergeCell ref="I1205:I1207"/>
    <mergeCell ref="J1205:J1207"/>
    <mergeCell ref="I1198:I1200"/>
    <mergeCell ref="J1198:J1200"/>
    <mergeCell ref="A1201:A1204"/>
    <mergeCell ref="J1223:J1224"/>
    <mergeCell ref="J1225:J1228"/>
    <mergeCell ref="J1195:J1197"/>
    <mergeCell ref="B1218:B1219"/>
    <mergeCell ref="C1201:C1204"/>
    <mergeCell ref="B1195:B1197"/>
    <mergeCell ref="C1212:C1214"/>
    <mergeCell ref="A1208:A1211"/>
    <mergeCell ref="C1208:C1211"/>
    <mergeCell ref="B1212:B1214"/>
    <mergeCell ref="B1229:B1231"/>
    <mergeCell ref="A1229:A1231"/>
    <mergeCell ref="A1223:A1224"/>
    <mergeCell ref="K1198:K1200"/>
    <mergeCell ref="A1187:A1188"/>
    <mergeCell ref="A1198:A1200"/>
    <mergeCell ref="A1195:A1197"/>
    <mergeCell ref="J1192:J1194"/>
    <mergeCell ref="B1201:B1204"/>
    <mergeCell ref="B1198:B1200"/>
    <mergeCell ref="B1182:B1185"/>
    <mergeCell ref="A1189:A1191"/>
    <mergeCell ref="K1201:K1204"/>
    <mergeCell ref="C1189:C1191"/>
    <mergeCell ref="C1198:C1200"/>
    <mergeCell ref="I1195:I1197"/>
    <mergeCell ref="K1176:K1178"/>
    <mergeCell ref="A1192:A1194"/>
    <mergeCell ref="C1187:C1188"/>
    <mergeCell ref="I1189:I1191"/>
    <mergeCell ref="A1179:A1181"/>
    <mergeCell ref="J1201:J1204"/>
    <mergeCell ref="I1201:I1204"/>
    <mergeCell ref="B1189:B1191"/>
    <mergeCell ref="A1176:A1178"/>
    <mergeCell ref="C1176:C1178"/>
    <mergeCell ref="J1176:J1178"/>
    <mergeCell ref="I1176:I1178"/>
    <mergeCell ref="C1179:C1181"/>
    <mergeCell ref="K1166:K1168"/>
    <mergeCell ref="I1166:I1168"/>
    <mergeCell ref="B1163:B1165"/>
    <mergeCell ref="B1160:B1162"/>
    <mergeCell ref="J1166:J1168"/>
    <mergeCell ref="B1158:B1159"/>
    <mergeCell ref="J1163:J1165"/>
    <mergeCell ref="J1160:J1162"/>
    <mergeCell ref="J1158:J1159"/>
    <mergeCell ref="K1163:K1165"/>
    <mergeCell ref="A1169:A1171"/>
    <mergeCell ref="B1169:B1171"/>
    <mergeCell ref="C1158:C1159"/>
    <mergeCell ref="A1125:A1126"/>
    <mergeCell ref="I1122:I1124"/>
    <mergeCell ref="I1146:I1149"/>
    <mergeCell ref="I1142:I1145"/>
    <mergeCell ref="C1125:C1126"/>
    <mergeCell ref="B1125:B1126"/>
    <mergeCell ref="C1131:C1134"/>
    <mergeCell ref="I1153:I1154"/>
    <mergeCell ref="B1155:B1157"/>
    <mergeCell ref="C1155:C1157"/>
    <mergeCell ref="I1155:I1157"/>
    <mergeCell ref="A1146:A1149"/>
    <mergeCell ref="A1153:A1154"/>
    <mergeCell ref="A1150:A1152"/>
    <mergeCell ref="A1139:A1141"/>
    <mergeCell ref="B1139:B1141"/>
    <mergeCell ref="B1127:B1130"/>
    <mergeCell ref="I1135:I1138"/>
    <mergeCell ref="B1131:B1134"/>
    <mergeCell ref="C1122:C1124"/>
    <mergeCell ref="I1131:I1134"/>
    <mergeCell ref="C1127:C1130"/>
    <mergeCell ref="B1146:B1149"/>
    <mergeCell ref="I1127:I1130"/>
    <mergeCell ref="A1115:A1118"/>
    <mergeCell ref="A1135:A1138"/>
    <mergeCell ref="A1127:A1130"/>
    <mergeCell ref="I1115:I1118"/>
    <mergeCell ref="A1095:A1098"/>
    <mergeCell ref="B1095:B1098"/>
    <mergeCell ref="B1103:B1104"/>
    <mergeCell ref="B1105:B1108"/>
    <mergeCell ref="I1095:I1098"/>
    <mergeCell ref="A1119:A1121"/>
    <mergeCell ref="I1099:I1102"/>
    <mergeCell ref="A1099:A1102"/>
    <mergeCell ref="C1099:C1102"/>
    <mergeCell ref="A1105:A1108"/>
    <mergeCell ref="C1105:C1108"/>
    <mergeCell ref="C1103:C1104"/>
    <mergeCell ref="B1109:B1110"/>
    <mergeCell ref="B1111:B1114"/>
    <mergeCell ref="I1111:I1114"/>
    <mergeCell ref="I1105:I1108"/>
    <mergeCell ref="I1109:I1110"/>
    <mergeCell ref="A1109:A1110"/>
    <mergeCell ref="C1109:C1110"/>
    <mergeCell ref="B1119:B1121"/>
    <mergeCell ref="I1119:I1121"/>
    <mergeCell ref="B1122:B1124"/>
    <mergeCell ref="A1122:A1124"/>
    <mergeCell ref="B1135:B1138"/>
    <mergeCell ref="C1115:C1118"/>
    <mergeCell ref="I1125:I1126"/>
    <mergeCell ref="B1115:B1118"/>
    <mergeCell ref="A1131:A1134"/>
    <mergeCell ref="L1131:L1134"/>
    <mergeCell ref="J1062:J1064"/>
    <mergeCell ref="M1062:M1064"/>
    <mergeCell ref="I1065:I1067"/>
    <mergeCell ref="J1065:J1067"/>
    <mergeCell ref="L1082:L1083"/>
    <mergeCell ref="M1084:M1087"/>
    <mergeCell ref="I1084:I1087"/>
    <mergeCell ref="I1091:I1094"/>
    <mergeCell ref="M1111:M1114"/>
    <mergeCell ref="L1105:L1108"/>
    <mergeCell ref="L1084:L1087"/>
    <mergeCell ref="M1091:M1094"/>
    <mergeCell ref="A1103:A1104"/>
    <mergeCell ref="J1095:J1098"/>
    <mergeCell ref="K1105:K1108"/>
    <mergeCell ref="B1099:B1102"/>
    <mergeCell ref="B1091:B1094"/>
    <mergeCell ref="J1091:J1094"/>
    <mergeCell ref="J1105:J1108"/>
    <mergeCell ref="B1088:B1090"/>
    <mergeCell ref="L1103:L1104"/>
    <mergeCell ref="K1099:K1102"/>
    <mergeCell ref="J1099:J1102"/>
    <mergeCell ref="M1109:M1110"/>
    <mergeCell ref="A1091:A1094"/>
    <mergeCell ref="M1088:M1090"/>
    <mergeCell ref="L1088:L1090"/>
    <mergeCell ref="C1091:C1094"/>
    <mergeCell ref="A1111:A1114"/>
    <mergeCell ref="C1088:C1090"/>
    <mergeCell ref="M1068:M1070"/>
    <mergeCell ref="M1071:M1074"/>
    <mergeCell ref="A1071:A1074"/>
    <mergeCell ref="C1071:C1074"/>
    <mergeCell ref="L1075:L1077"/>
    <mergeCell ref="A1082:A1083"/>
    <mergeCell ref="C1082:C1083"/>
    <mergeCell ref="A1088:A1090"/>
    <mergeCell ref="K1082:K1083"/>
    <mergeCell ref="B1084:B1087"/>
    <mergeCell ref="A1084:A1087"/>
    <mergeCell ref="I1082:I1083"/>
    <mergeCell ref="B1082:B1083"/>
    <mergeCell ref="A1078:A1081"/>
    <mergeCell ref="L1078:L1081"/>
    <mergeCell ref="M1082:M1083"/>
    <mergeCell ref="C1075:C1077"/>
    <mergeCell ref="B1078:B1081"/>
    <mergeCell ref="C1078:C1081"/>
    <mergeCell ref="I1078:I1081"/>
    <mergeCell ref="B1071:B1074"/>
    <mergeCell ref="K1071:K1074"/>
    <mergeCell ref="K1078:K1081"/>
    <mergeCell ref="L1071:L1074"/>
    <mergeCell ref="M1075:M1077"/>
    <mergeCell ref="M1078:M1081"/>
    <mergeCell ref="I1075:I1077"/>
    <mergeCell ref="J1109:J1110"/>
    <mergeCell ref="A1068:A1070"/>
    <mergeCell ref="C1068:C1070"/>
    <mergeCell ref="A1065:A1067"/>
    <mergeCell ref="C1065:C1067"/>
    <mergeCell ref="B1068:B1070"/>
    <mergeCell ref="B1065:B1067"/>
    <mergeCell ref="K1062:K1064"/>
    <mergeCell ref="A1062:A1064"/>
    <mergeCell ref="A1058:A1061"/>
    <mergeCell ref="C1058:C1061"/>
    <mergeCell ref="B1062:B1064"/>
    <mergeCell ref="A1075:A1077"/>
    <mergeCell ref="I1071:I1074"/>
    <mergeCell ref="J1071:J1074"/>
    <mergeCell ref="B1075:B1077"/>
    <mergeCell ref="L1068:L1070"/>
    <mergeCell ref="K1068:K1070"/>
    <mergeCell ref="L1065:L1067"/>
    <mergeCell ref="K1065:K1067"/>
    <mergeCell ref="I1062:I1064"/>
    <mergeCell ref="B1058:B1061"/>
    <mergeCell ref="L1062:L1064"/>
    <mergeCell ref="A1056:A1057"/>
    <mergeCell ref="I1056:I1057"/>
    <mergeCell ref="A1048:A1051"/>
    <mergeCell ref="K1052:K1053"/>
    <mergeCell ref="K1058:K1061"/>
    <mergeCell ref="I1068:I1070"/>
    <mergeCell ref="J1068:J1070"/>
    <mergeCell ref="C1062:C1064"/>
    <mergeCell ref="I1058:I1061"/>
    <mergeCell ref="J1058:J1061"/>
    <mergeCell ref="M1054:M1055"/>
    <mergeCell ref="L1054:L1055"/>
    <mergeCell ref="M1035:M1038"/>
    <mergeCell ref="I1042:I1044"/>
    <mergeCell ref="L1039:L1041"/>
    <mergeCell ref="C1035:C1038"/>
    <mergeCell ref="K1042:K1044"/>
    <mergeCell ref="C1042:C1044"/>
    <mergeCell ref="J1035:J1038"/>
    <mergeCell ref="M1056:M1057"/>
    <mergeCell ref="M1048:M1051"/>
    <mergeCell ref="I1048:I1051"/>
    <mergeCell ref="M1052:M1053"/>
    <mergeCell ref="K1054:K1055"/>
    <mergeCell ref="L1052:L1053"/>
    <mergeCell ref="I1054:I1055"/>
    <mergeCell ref="M1042:M1044"/>
    <mergeCell ref="M1045:M1047"/>
    <mergeCell ref="B1048:B1051"/>
    <mergeCell ref="J1048:J1051"/>
    <mergeCell ref="B1056:B1057"/>
    <mergeCell ref="B1052:B1053"/>
    <mergeCell ref="M1039:M1041"/>
    <mergeCell ref="L1001:L1004"/>
    <mergeCell ref="K1001:K1004"/>
    <mergeCell ref="K1005:K1006"/>
    <mergeCell ref="J1001:J1004"/>
    <mergeCell ref="A1045:A1047"/>
    <mergeCell ref="A1035:A1038"/>
    <mergeCell ref="A1005:A1006"/>
    <mergeCell ref="J1011:J1013"/>
    <mergeCell ref="I1011:I1013"/>
    <mergeCell ref="K1031:K1034"/>
    <mergeCell ref="A1052:A1053"/>
    <mergeCell ref="C1052:C1053"/>
    <mergeCell ref="A1054:A1055"/>
    <mergeCell ref="B1054:B1055"/>
    <mergeCell ref="C1054:C1055"/>
    <mergeCell ref="J1028:J1030"/>
    <mergeCell ref="A1028:A1030"/>
    <mergeCell ref="C1028:C1030"/>
    <mergeCell ref="J1039:J1041"/>
    <mergeCell ref="A1039:A1041"/>
    <mergeCell ref="I1031:I1034"/>
    <mergeCell ref="L1028:L1030"/>
    <mergeCell ref="I1035:I1038"/>
    <mergeCell ref="B1039:B1041"/>
    <mergeCell ref="K1045:K1047"/>
    <mergeCell ref="K1048:K1051"/>
    <mergeCell ref="L1045:L1047"/>
    <mergeCell ref="L1048:L1051"/>
    <mergeCell ref="K1035:K1038"/>
    <mergeCell ref="K1039:K1041"/>
    <mergeCell ref="A1014:A1016"/>
    <mergeCell ref="A1011:A1013"/>
    <mergeCell ref="B1014:B1016"/>
    <mergeCell ref="L1017:L1019"/>
    <mergeCell ref="L1007:L1010"/>
    <mergeCell ref="B1045:B1047"/>
    <mergeCell ref="J1005:J1006"/>
    <mergeCell ref="I1007:I1010"/>
    <mergeCell ref="C1007:C1010"/>
    <mergeCell ref="A1017:A1019"/>
    <mergeCell ref="C1017:C1019"/>
    <mergeCell ref="J1017:J1019"/>
    <mergeCell ref="B1035:B1038"/>
    <mergeCell ref="C1020:C1023"/>
    <mergeCell ref="I1017:I1019"/>
    <mergeCell ref="A1042:A1044"/>
    <mergeCell ref="A1031:A1034"/>
    <mergeCell ref="C1031:C1034"/>
    <mergeCell ref="C1039:C1041"/>
    <mergeCell ref="C1045:C1047"/>
    <mergeCell ref="J1045:J1047"/>
    <mergeCell ref="I1045:I1047"/>
    <mergeCell ref="B1011:B1013"/>
    <mergeCell ref="J1042:J1044"/>
    <mergeCell ref="C1011:C1013"/>
    <mergeCell ref="J1031:J1034"/>
    <mergeCell ref="B1031:B1034"/>
    <mergeCell ref="B1042:B1044"/>
    <mergeCell ref="I1039:I1041"/>
    <mergeCell ref="M1031:M1034"/>
    <mergeCell ref="K1028:K1030"/>
    <mergeCell ref="I1028:I1030"/>
    <mergeCell ref="A992:A994"/>
    <mergeCell ref="K992:K994"/>
    <mergeCell ref="I992:I994"/>
    <mergeCell ref="J992:J994"/>
    <mergeCell ref="C992:C994"/>
    <mergeCell ref="M992:M994"/>
    <mergeCell ref="L992:L994"/>
    <mergeCell ref="A998:A1000"/>
    <mergeCell ref="K1011:K1013"/>
    <mergeCell ref="C1001:C1004"/>
    <mergeCell ref="J1007:J1010"/>
    <mergeCell ref="A1001:A1004"/>
    <mergeCell ref="L1011:L1013"/>
    <mergeCell ref="B1007:B1010"/>
    <mergeCell ref="A1007:A1010"/>
    <mergeCell ref="L998:L1000"/>
    <mergeCell ref="A995:A997"/>
    <mergeCell ref="L1031:L1034"/>
    <mergeCell ref="C995:C997"/>
    <mergeCell ref="A1020:A1023"/>
    <mergeCell ref="B1024:B1027"/>
    <mergeCell ref="J1014:J1016"/>
    <mergeCell ref="K1014:K1016"/>
    <mergeCell ref="L1020:L1023"/>
    <mergeCell ref="L995:L997"/>
    <mergeCell ref="A1024:A1027"/>
    <mergeCell ref="I995:I997"/>
    <mergeCell ref="C998:C1000"/>
    <mergeCell ref="K1007:K1010"/>
    <mergeCell ref="M982:M984"/>
    <mergeCell ref="I985:I987"/>
    <mergeCell ref="M985:M987"/>
    <mergeCell ref="M988:M991"/>
    <mergeCell ref="B988:B991"/>
    <mergeCell ref="L985:L987"/>
    <mergeCell ref="I982:I984"/>
    <mergeCell ref="M995:M997"/>
    <mergeCell ref="M1024:M1027"/>
    <mergeCell ref="L1024:L1027"/>
    <mergeCell ref="K1024:K1027"/>
    <mergeCell ref="J1020:J1023"/>
    <mergeCell ref="J1024:J1027"/>
    <mergeCell ref="M1017:M1019"/>
    <mergeCell ref="M998:M1000"/>
    <mergeCell ref="M1007:M1010"/>
    <mergeCell ref="M1001:M1004"/>
    <mergeCell ref="M1020:M1023"/>
    <mergeCell ref="L1005:L1006"/>
    <mergeCell ref="M1014:M1016"/>
    <mergeCell ref="I1024:I1027"/>
    <mergeCell ref="I1020:I1023"/>
    <mergeCell ref="L1014:L1016"/>
    <mergeCell ref="M1005:M1006"/>
    <mergeCell ref="B985:B987"/>
    <mergeCell ref="C1024:C1027"/>
    <mergeCell ref="I1014:I1016"/>
    <mergeCell ref="I1005:I1006"/>
    <mergeCell ref="K998:K1000"/>
    <mergeCell ref="M1011:M1013"/>
    <mergeCell ref="J988:J991"/>
    <mergeCell ref="I1001:I1004"/>
    <mergeCell ref="A971:A974"/>
    <mergeCell ref="B992:B994"/>
    <mergeCell ref="B995:B997"/>
    <mergeCell ref="J982:J984"/>
    <mergeCell ref="K982:K984"/>
    <mergeCell ref="J995:J997"/>
    <mergeCell ref="B971:B974"/>
    <mergeCell ref="A968:A970"/>
    <mergeCell ref="L971:L974"/>
    <mergeCell ref="L982:L984"/>
    <mergeCell ref="K988:K991"/>
    <mergeCell ref="L988:L991"/>
    <mergeCell ref="I988:I991"/>
    <mergeCell ref="C971:C974"/>
    <mergeCell ref="I975:I978"/>
    <mergeCell ref="J975:J978"/>
    <mergeCell ref="A975:A978"/>
    <mergeCell ref="I979:I981"/>
    <mergeCell ref="J979:J981"/>
    <mergeCell ref="L979:L981"/>
    <mergeCell ref="I971:I974"/>
    <mergeCell ref="B975:B978"/>
    <mergeCell ref="A988:A991"/>
    <mergeCell ref="L968:L970"/>
    <mergeCell ref="A985:A987"/>
    <mergeCell ref="L975:L978"/>
    <mergeCell ref="A979:A981"/>
    <mergeCell ref="A982:A984"/>
    <mergeCell ref="C975:C978"/>
    <mergeCell ref="K971:K974"/>
    <mergeCell ref="B968:B970"/>
    <mergeCell ref="L949:L952"/>
    <mergeCell ref="A955:A957"/>
    <mergeCell ref="C955:C957"/>
    <mergeCell ref="M968:M970"/>
    <mergeCell ref="M953:M954"/>
    <mergeCell ref="K953:K954"/>
    <mergeCell ref="I953:I954"/>
    <mergeCell ref="J953:J954"/>
    <mergeCell ref="A953:A954"/>
    <mergeCell ref="L958:L961"/>
    <mergeCell ref="C958:C961"/>
    <mergeCell ref="M955:M957"/>
    <mergeCell ref="I966:I967"/>
    <mergeCell ref="J966:J967"/>
    <mergeCell ref="A966:A967"/>
    <mergeCell ref="C966:C967"/>
    <mergeCell ref="J955:J957"/>
    <mergeCell ref="K962:K965"/>
    <mergeCell ref="I962:I965"/>
    <mergeCell ref="J962:J965"/>
    <mergeCell ref="B966:B967"/>
    <mergeCell ref="B955:B957"/>
    <mergeCell ref="C968:C970"/>
    <mergeCell ref="M958:M961"/>
    <mergeCell ref="M962:M965"/>
    <mergeCell ref="A958:A961"/>
    <mergeCell ref="I958:I961"/>
    <mergeCell ref="I968:I970"/>
    <mergeCell ref="J968:J970"/>
    <mergeCell ref="A962:A965"/>
    <mergeCell ref="L966:L967"/>
    <mergeCell ref="B962:B965"/>
    <mergeCell ref="M945:M948"/>
    <mergeCell ref="C945:C948"/>
    <mergeCell ref="M966:M967"/>
    <mergeCell ref="M949:M952"/>
    <mergeCell ref="A949:A952"/>
    <mergeCell ref="A940:A942"/>
    <mergeCell ref="J945:J948"/>
    <mergeCell ref="L962:L965"/>
    <mergeCell ref="A945:A948"/>
    <mergeCell ref="L943:L944"/>
    <mergeCell ref="L945:L948"/>
    <mergeCell ref="K943:K944"/>
    <mergeCell ref="I943:I944"/>
    <mergeCell ref="K945:K948"/>
    <mergeCell ref="I940:I942"/>
    <mergeCell ref="M919:M921"/>
    <mergeCell ref="M922:M925"/>
    <mergeCell ref="L919:L921"/>
    <mergeCell ref="B940:B942"/>
    <mergeCell ref="K933:K936"/>
    <mergeCell ref="J929:J932"/>
    <mergeCell ref="L922:L925"/>
    <mergeCell ref="K922:K925"/>
    <mergeCell ref="K926:K928"/>
    <mergeCell ref="M943:M944"/>
    <mergeCell ref="M929:M932"/>
    <mergeCell ref="L940:L942"/>
    <mergeCell ref="M940:M942"/>
    <mergeCell ref="C940:C942"/>
    <mergeCell ref="A937:A939"/>
    <mergeCell ref="C937:C939"/>
    <mergeCell ref="J937:J939"/>
    <mergeCell ref="M933:M936"/>
    <mergeCell ref="A933:A936"/>
    <mergeCell ref="C933:C936"/>
    <mergeCell ref="L937:L939"/>
    <mergeCell ref="A922:A925"/>
    <mergeCell ref="I892:I895"/>
    <mergeCell ref="M908:M911"/>
    <mergeCell ref="I896:I898"/>
    <mergeCell ref="L896:L898"/>
    <mergeCell ref="J896:J898"/>
    <mergeCell ref="A896:A898"/>
    <mergeCell ref="C896:C898"/>
    <mergeCell ref="B912:B914"/>
    <mergeCell ref="B915:B918"/>
    <mergeCell ref="I908:I911"/>
    <mergeCell ref="A908:A911"/>
    <mergeCell ref="B908:B911"/>
    <mergeCell ref="I915:I918"/>
    <mergeCell ref="J915:J918"/>
    <mergeCell ref="A915:A918"/>
    <mergeCell ref="K908:K911"/>
    <mergeCell ref="K912:K914"/>
    <mergeCell ref="C922:C925"/>
    <mergeCell ref="I905:I907"/>
    <mergeCell ref="M915:M918"/>
    <mergeCell ref="C915:C918"/>
    <mergeCell ref="M912:M914"/>
    <mergeCell ref="M901:M904"/>
    <mergeCell ref="K905:K907"/>
    <mergeCell ref="L905:L907"/>
    <mergeCell ref="M905:M907"/>
    <mergeCell ref="A899:A900"/>
    <mergeCell ref="M899:M900"/>
    <mergeCell ref="K899:K900"/>
    <mergeCell ref="M896:M898"/>
    <mergeCell ref="I889:I891"/>
    <mergeCell ref="A885:A888"/>
    <mergeCell ref="K896:K898"/>
    <mergeCell ref="B896:B898"/>
    <mergeCell ref="C885:C888"/>
    <mergeCell ref="K885:K888"/>
    <mergeCell ref="C892:C895"/>
    <mergeCell ref="A889:A891"/>
    <mergeCell ref="M892:M895"/>
    <mergeCell ref="J885:J888"/>
    <mergeCell ref="A892:A895"/>
    <mergeCell ref="B889:B891"/>
    <mergeCell ref="C889:C891"/>
    <mergeCell ref="L885:L888"/>
    <mergeCell ref="L889:L891"/>
    <mergeCell ref="B885:B888"/>
    <mergeCell ref="J889:J891"/>
    <mergeCell ref="M889:M891"/>
    <mergeCell ref="K889:K891"/>
    <mergeCell ref="C899:C900"/>
    <mergeCell ref="B899:B900"/>
    <mergeCell ref="A901:A904"/>
    <mergeCell ref="K859:K862"/>
    <mergeCell ref="M875:M879"/>
    <mergeCell ref="M866:M868"/>
    <mergeCell ref="K882:K884"/>
    <mergeCell ref="L882:L884"/>
    <mergeCell ref="J863:J865"/>
    <mergeCell ref="M869:M871"/>
    <mergeCell ref="K849:K852"/>
    <mergeCell ref="L839:L842"/>
    <mergeCell ref="C875:C879"/>
    <mergeCell ref="H878:H879"/>
    <mergeCell ref="C882:C884"/>
    <mergeCell ref="C859:C862"/>
    <mergeCell ref="J843:J845"/>
    <mergeCell ref="J872:J874"/>
    <mergeCell ref="K843:K845"/>
    <mergeCell ref="J880:J881"/>
    <mergeCell ref="K869:K871"/>
    <mergeCell ref="M843:M845"/>
    <mergeCell ref="L856:L858"/>
    <mergeCell ref="L859:L862"/>
    <mergeCell ref="J859:J862"/>
    <mergeCell ref="I846:I848"/>
    <mergeCell ref="I843:I845"/>
    <mergeCell ref="C843:C845"/>
    <mergeCell ref="G878:G879"/>
    <mergeCell ref="M849:M852"/>
    <mergeCell ref="I882:I884"/>
    <mergeCell ref="M872:M874"/>
    <mergeCell ref="M859:M862"/>
    <mergeCell ref="M856:M858"/>
    <mergeCell ref="M853:M855"/>
    <mergeCell ref="I875:I879"/>
    <mergeCell ref="D878:D879"/>
    <mergeCell ref="E878:E879"/>
    <mergeCell ref="A859:A862"/>
    <mergeCell ref="A872:A874"/>
    <mergeCell ref="A839:A842"/>
    <mergeCell ref="C839:C842"/>
    <mergeCell ref="C869:C871"/>
    <mergeCell ref="B880:B881"/>
    <mergeCell ref="J856:J858"/>
    <mergeCell ref="J853:J855"/>
    <mergeCell ref="A869:A871"/>
    <mergeCell ref="B869:B871"/>
    <mergeCell ref="B872:B874"/>
    <mergeCell ref="A853:A855"/>
    <mergeCell ref="A875:A879"/>
    <mergeCell ref="A849:A852"/>
    <mergeCell ref="B853:B855"/>
    <mergeCell ref="L853:L855"/>
    <mergeCell ref="B859:B862"/>
    <mergeCell ref="C853:C855"/>
    <mergeCell ref="I849:I852"/>
    <mergeCell ref="L849:L852"/>
    <mergeCell ref="L866:L868"/>
    <mergeCell ref="A843:A845"/>
    <mergeCell ref="J882:J884"/>
    <mergeCell ref="J866:J868"/>
    <mergeCell ref="C856:C858"/>
    <mergeCell ref="A863:A865"/>
    <mergeCell ref="B882:B884"/>
    <mergeCell ref="K872:K874"/>
    <mergeCell ref="L880:L881"/>
    <mergeCell ref="I872:I874"/>
    <mergeCell ref="C863:C865"/>
    <mergeCell ref="K846:K848"/>
    <mergeCell ref="K853:K855"/>
    <mergeCell ref="K856:K858"/>
    <mergeCell ref="L846:L848"/>
    <mergeCell ref="J869:J871"/>
    <mergeCell ref="K875:K879"/>
    <mergeCell ref="I853:I855"/>
    <mergeCell ref="A856:A858"/>
    <mergeCell ref="C849:C852"/>
    <mergeCell ref="A882:A884"/>
    <mergeCell ref="K863:K865"/>
    <mergeCell ref="K866:K868"/>
    <mergeCell ref="B846:B848"/>
    <mergeCell ref="A846:A848"/>
    <mergeCell ref="A880:A881"/>
    <mergeCell ref="C880:C881"/>
    <mergeCell ref="B856:B858"/>
    <mergeCell ref="I835:I838"/>
    <mergeCell ref="M819:M821"/>
    <mergeCell ref="K835:K838"/>
    <mergeCell ref="L828:L831"/>
    <mergeCell ref="M816:M818"/>
    <mergeCell ref="K828:K831"/>
    <mergeCell ref="B822:B824"/>
    <mergeCell ref="B825:B827"/>
    <mergeCell ref="I832:I834"/>
    <mergeCell ref="J832:J834"/>
    <mergeCell ref="K825:K827"/>
    <mergeCell ref="I825:I827"/>
    <mergeCell ref="J825:J827"/>
    <mergeCell ref="L825:L827"/>
    <mergeCell ref="K822:K824"/>
    <mergeCell ref="M846:M848"/>
    <mergeCell ref="M839:M842"/>
    <mergeCell ref="B843:B845"/>
    <mergeCell ref="K839:K842"/>
    <mergeCell ref="L843:L845"/>
    <mergeCell ref="B807:B810"/>
    <mergeCell ref="A807:A810"/>
    <mergeCell ref="C807:C810"/>
    <mergeCell ref="L807:L810"/>
    <mergeCell ref="L814:L815"/>
    <mergeCell ref="J819:J821"/>
    <mergeCell ref="C819:C821"/>
    <mergeCell ref="K819:K821"/>
    <mergeCell ref="A819:A821"/>
    <mergeCell ref="B816:B818"/>
    <mergeCell ref="K814:K815"/>
    <mergeCell ref="M835:M838"/>
    <mergeCell ref="L835:L838"/>
    <mergeCell ref="B835:B838"/>
    <mergeCell ref="L816:L818"/>
    <mergeCell ref="M825:M827"/>
    <mergeCell ref="M822:M824"/>
    <mergeCell ref="M832:M834"/>
    <mergeCell ref="M828:M831"/>
    <mergeCell ref="I819:I821"/>
    <mergeCell ref="L822:L824"/>
    <mergeCell ref="K816:K818"/>
    <mergeCell ref="B832:B834"/>
    <mergeCell ref="B828:B831"/>
    <mergeCell ref="L832:L834"/>
    <mergeCell ref="I828:I831"/>
    <mergeCell ref="K832:K834"/>
    <mergeCell ref="I822:I824"/>
    <mergeCell ref="C828:C831"/>
    <mergeCell ref="L819:L821"/>
    <mergeCell ref="C832:C834"/>
    <mergeCell ref="C825:C827"/>
    <mergeCell ref="J797:J799"/>
    <mergeCell ref="I800:I802"/>
    <mergeCell ref="J800:J802"/>
    <mergeCell ref="A800:A802"/>
    <mergeCell ref="C800:C802"/>
    <mergeCell ref="B803:B806"/>
    <mergeCell ref="K803:K806"/>
    <mergeCell ref="A814:A815"/>
    <mergeCell ref="C814:C815"/>
    <mergeCell ref="B814:B815"/>
    <mergeCell ref="I816:I818"/>
    <mergeCell ref="J816:J818"/>
    <mergeCell ref="L811:L813"/>
    <mergeCell ref="J814:J815"/>
    <mergeCell ref="A776:A777"/>
    <mergeCell ref="A772:A775"/>
    <mergeCell ref="K797:K799"/>
    <mergeCell ref="K800:K802"/>
    <mergeCell ref="L797:L799"/>
    <mergeCell ref="B797:B799"/>
    <mergeCell ref="I797:I799"/>
    <mergeCell ref="L800:L802"/>
    <mergeCell ref="A797:A799"/>
    <mergeCell ref="C797:C799"/>
    <mergeCell ref="L803:L806"/>
    <mergeCell ref="I803:I806"/>
    <mergeCell ref="J803:J806"/>
    <mergeCell ref="A803:A806"/>
    <mergeCell ref="K807:K810"/>
    <mergeCell ref="K811:K813"/>
    <mergeCell ref="I807:I810"/>
    <mergeCell ref="I811:I813"/>
    <mergeCell ref="A768:A771"/>
    <mergeCell ref="J789:J792"/>
    <mergeCell ref="C782:C785"/>
    <mergeCell ref="L782:L785"/>
    <mergeCell ref="A789:A792"/>
    <mergeCell ref="C789:C792"/>
    <mergeCell ref="I786:I788"/>
    <mergeCell ref="J786:J788"/>
    <mergeCell ref="A786:A788"/>
    <mergeCell ref="C786:C788"/>
    <mergeCell ref="B786:B788"/>
    <mergeCell ref="B782:B785"/>
    <mergeCell ref="L786:L788"/>
    <mergeCell ref="L789:L792"/>
    <mergeCell ref="B789:B792"/>
    <mergeCell ref="K789:K792"/>
    <mergeCell ref="I789:I792"/>
    <mergeCell ref="K782:K785"/>
    <mergeCell ref="K786:K788"/>
    <mergeCell ref="I782:I785"/>
    <mergeCell ref="J782:J785"/>
    <mergeCell ref="A782:A785"/>
    <mergeCell ref="B772:B775"/>
    <mergeCell ref="K778:K781"/>
    <mergeCell ref="B776:B777"/>
    <mergeCell ref="C768:C771"/>
    <mergeCell ref="K750:K753"/>
    <mergeCell ref="C764:C767"/>
    <mergeCell ref="B764:B767"/>
    <mergeCell ref="L772:L775"/>
    <mergeCell ref="I772:I775"/>
    <mergeCell ref="J772:J775"/>
    <mergeCell ref="B768:B771"/>
    <mergeCell ref="I768:I771"/>
    <mergeCell ref="J768:J771"/>
    <mergeCell ref="L778:L781"/>
    <mergeCell ref="J778:J781"/>
    <mergeCell ref="C776:C777"/>
    <mergeCell ref="I776:I777"/>
    <mergeCell ref="I778:I781"/>
    <mergeCell ref="J776:J777"/>
    <mergeCell ref="B778:B781"/>
    <mergeCell ref="L776:L777"/>
    <mergeCell ref="K776:K777"/>
    <mergeCell ref="K772:K775"/>
    <mergeCell ref="C772:C775"/>
    <mergeCell ref="L764:L767"/>
    <mergeCell ref="K768:K771"/>
    <mergeCell ref="C778:C781"/>
    <mergeCell ref="I764:I767"/>
    <mergeCell ref="J764:J767"/>
    <mergeCell ref="L768:L771"/>
    <mergeCell ref="K764:K767"/>
    <mergeCell ref="B741:B742"/>
    <mergeCell ref="I762:I763"/>
    <mergeCell ref="K762:K763"/>
    <mergeCell ref="I758:I761"/>
    <mergeCell ref="J754:J757"/>
    <mergeCell ref="A754:A757"/>
    <mergeCell ref="C754:C757"/>
    <mergeCell ref="K746:K749"/>
    <mergeCell ref="J758:J761"/>
    <mergeCell ref="A758:A761"/>
    <mergeCell ref="C758:C761"/>
    <mergeCell ref="L746:L749"/>
    <mergeCell ref="A750:A753"/>
    <mergeCell ref="L762:L763"/>
    <mergeCell ref="J762:J763"/>
    <mergeCell ref="A762:A763"/>
    <mergeCell ref="C762:C763"/>
    <mergeCell ref="B762:B763"/>
    <mergeCell ref="I746:I749"/>
    <mergeCell ref="I754:I757"/>
    <mergeCell ref="B758:B761"/>
    <mergeCell ref="J746:J749"/>
    <mergeCell ref="A746:A749"/>
    <mergeCell ref="C746:C749"/>
    <mergeCell ref="B754:B757"/>
    <mergeCell ref="K758:K761"/>
    <mergeCell ref="I750:I753"/>
    <mergeCell ref="J750:J753"/>
    <mergeCell ref="L750:L753"/>
    <mergeCell ref="L758:L761"/>
    <mergeCell ref="B750:B753"/>
    <mergeCell ref="C750:C753"/>
    <mergeCell ref="K741:K742"/>
    <mergeCell ref="L741:L742"/>
    <mergeCell ref="B743:B745"/>
    <mergeCell ref="K743:K745"/>
    <mergeCell ref="A727:A728"/>
    <mergeCell ref="C727:C728"/>
    <mergeCell ref="I733:I736"/>
    <mergeCell ref="J733:J736"/>
    <mergeCell ref="L723:L726"/>
    <mergeCell ref="K719:K722"/>
    <mergeCell ref="A733:A736"/>
    <mergeCell ref="C733:C736"/>
    <mergeCell ref="L719:L722"/>
    <mergeCell ref="K723:K726"/>
    <mergeCell ref="I743:I745"/>
    <mergeCell ref="J743:J745"/>
    <mergeCell ref="A743:A745"/>
    <mergeCell ref="C743:C745"/>
    <mergeCell ref="I737:I740"/>
    <mergeCell ref="J737:J740"/>
    <mergeCell ref="A737:A740"/>
    <mergeCell ref="C737:C740"/>
    <mergeCell ref="K733:K736"/>
    <mergeCell ref="K737:K740"/>
    <mergeCell ref="L733:L736"/>
    <mergeCell ref="L737:L740"/>
    <mergeCell ref="B733:B736"/>
    <mergeCell ref="L743:L745"/>
    <mergeCell ref="I741:I742"/>
    <mergeCell ref="J741:J742"/>
    <mergeCell ref="A741:A742"/>
    <mergeCell ref="C741:C742"/>
    <mergeCell ref="L729:L732"/>
    <mergeCell ref="I729:I732"/>
    <mergeCell ref="J729:J732"/>
    <mergeCell ref="C729:C732"/>
    <mergeCell ref="I713:I714"/>
    <mergeCell ref="J713:J714"/>
    <mergeCell ref="A713:A714"/>
    <mergeCell ref="C713:C714"/>
    <mergeCell ref="B713:B714"/>
    <mergeCell ref="K713:K714"/>
    <mergeCell ref="I723:I726"/>
    <mergeCell ref="J723:J726"/>
    <mergeCell ref="I727:I728"/>
    <mergeCell ref="J727:J728"/>
    <mergeCell ref="L727:L728"/>
    <mergeCell ref="K729:K732"/>
    <mergeCell ref="K754:K757"/>
    <mergeCell ref="L754:L757"/>
    <mergeCell ref="B746:B749"/>
    <mergeCell ref="B737:B740"/>
    <mergeCell ref="A723:A726"/>
    <mergeCell ref="C723:C726"/>
    <mergeCell ref="B729:B732"/>
    <mergeCell ref="K727:K728"/>
    <mergeCell ref="I719:I722"/>
    <mergeCell ref="J719:J722"/>
    <mergeCell ref="A719:A722"/>
    <mergeCell ref="C719:C722"/>
    <mergeCell ref="B727:B728"/>
    <mergeCell ref="A729:A732"/>
    <mergeCell ref="B723:B726"/>
    <mergeCell ref="B719:B722"/>
    <mergeCell ref="A715:A718"/>
    <mergeCell ref="C715:C718"/>
    <mergeCell ref="I715:I718"/>
    <mergeCell ref="J715:J718"/>
    <mergeCell ref="B715:B718"/>
    <mergeCell ref="K715:K718"/>
    <mergeCell ref="L715:L718"/>
    <mergeCell ref="A704:A705"/>
    <mergeCell ref="B694:B697"/>
    <mergeCell ref="A698:A700"/>
    <mergeCell ref="M706:M708"/>
    <mergeCell ref="M701:M703"/>
    <mergeCell ref="M704:M705"/>
    <mergeCell ref="I701:I703"/>
    <mergeCell ref="J701:J703"/>
    <mergeCell ref="C701:C703"/>
    <mergeCell ref="I698:I700"/>
    <mergeCell ref="I694:I697"/>
    <mergeCell ref="J694:J697"/>
    <mergeCell ref="M715:M718"/>
    <mergeCell ref="A709:A712"/>
    <mergeCell ref="B709:B712"/>
    <mergeCell ref="C709:C712"/>
    <mergeCell ref="I709:I712"/>
    <mergeCell ref="J709:J712"/>
    <mergeCell ref="K709:K712"/>
    <mergeCell ref="L709:L712"/>
    <mergeCell ref="M709:M712"/>
    <mergeCell ref="A692:A693"/>
    <mergeCell ref="L692:L693"/>
    <mergeCell ref="L713:L714"/>
    <mergeCell ref="B706:B708"/>
    <mergeCell ref="K706:K708"/>
    <mergeCell ref="L706:L708"/>
    <mergeCell ref="A706:A708"/>
    <mergeCell ref="L698:L700"/>
    <mergeCell ref="I704:I705"/>
    <mergeCell ref="J704:J705"/>
    <mergeCell ref="C704:C705"/>
    <mergeCell ref="A701:A703"/>
    <mergeCell ref="I706:I708"/>
    <mergeCell ref="K701:K703"/>
    <mergeCell ref="K704:K705"/>
    <mergeCell ref="L701:L703"/>
    <mergeCell ref="L704:L705"/>
    <mergeCell ref="K694:K697"/>
    <mergeCell ref="L694:L697"/>
    <mergeCell ref="J706:J708"/>
    <mergeCell ref="J698:J700"/>
    <mergeCell ref="C698:C700"/>
    <mergeCell ref="B698:B700"/>
    <mergeCell ref="B701:B703"/>
    <mergeCell ref="B704:B705"/>
    <mergeCell ref="A694:A697"/>
    <mergeCell ref="K698:K700"/>
    <mergeCell ref="C706:C708"/>
    <mergeCell ref="J682:J684"/>
    <mergeCell ref="I678:I681"/>
    <mergeCell ref="M678:M681"/>
    <mergeCell ref="M688:M691"/>
    <mergeCell ref="B674:B677"/>
    <mergeCell ref="L674:L677"/>
    <mergeCell ref="I674:I677"/>
    <mergeCell ref="J674:J677"/>
    <mergeCell ref="C694:C697"/>
    <mergeCell ref="C678:C681"/>
    <mergeCell ref="J685:J687"/>
    <mergeCell ref="B685:B687"/>
    <mergeCell ref="C688:C691"/>
    <mergeCell ref="I688:I691"/>
    <mergeCell ref="I692:I693"/>
    <mergeCell ref="I685:I687"/>
    <mergeCell ref="K685:K687"/>
    <mergeCell ref="K678:K681"/>
    <mergeCell ref="J678:J681"/>
    <mergeCell ref="K692:K693"/>
    <mergeCell ref="B678:B681"/>
    <mergeCell ref="C692:C693"/>
    <mergeCell ref="B692:B693"/>
    <mergeCell ref="K674:K677"/>
    <mergeCell ref="M674:M677"/>
    <mergeCell ref="M694:M697"/>
    <mergeCell ref="A668:A671"/>
    <mergeCell ref="A672:A673"/>
    <mergeCell ref="B668:B671"/>
    <mergeCell ref="C668:C671"/>
    <mergeCell ref="I668:I671"/>
    <mergeCell ref="J668:J671"/>
    <mergeCell ref="K668:K671"/>
    <mergeCell ref="L668:L671"/>
    <mergeCell ref="C672:C673"/>
    <mergeCell ref="J672:J673"/>
    <mergeCell ref="K672:K673"/>
    <mergeCell ref="L672:L673"/>
    <mergeCell ref="B672:B673"/>
    <mergeCell ref="J692:J693"/>
    <mergeCell ref="L678:L681"/>
    <mergeCell ref="L688:L691"/>
    <mergeCell ref="B688:B691"/>
    <mergeCell ref="A688:A691"/>
    <mergeCell ref="B682:B684"/>
    <mergeCell ref="K688:K691"/>
    <mergeCell ref="J688:J691"/>
    <mergeCell ref="A685:A687"/>
    <mergeCell ref="C685:C687"/>
    <mergeCell ref="A678:A681"/>
    <mergeCell ref="A682:A684"/>
    <mergeCell ref="C682:C684"/>
    <mergeCell ref="L685:L687"/>
    <mergeCell ref="L682:L684"/>
    <mergeCell ref="K682:K684"/>
    <mergeCell ref="I682:I684"/>
    <mergeCell ref="A674:A677"/>
    <mergeCell ref="C674:C677"/>
    <mergeCell ref="B657:B660"/>
    <mergeCell ref="K661:K663"/>
    <mergeCell ref="B664:B667"/>
    <mergeCell ref="L664:L667"/>
    <mergeCell ref="L661:L663"/>
    <mergeCell ref="L657:L660"/>
    <mergeCell ref="M661:M663"/>
    <mergeCell ref="A653:A654"/>
    <mergeCell ref="B655:B656"/>
    <mergeCell ref="K657:K660"/>
    <mergeCell ref="B661:B663"/>
    <mergeCell ref="I655:I656"/>
    <mergeCell ref="J655:J656"/>
    <mergeCell ref="A655:A656"/>
    <mergeCell ref="C655:C656"/>
    <mergeCell ref="K655:K656"/>
    <mergeCell ref="I664:I667"/>
    <mergeCell ref="J664:J667"/>
    <mergeCell ref="A664:A667"/>
    <mergeCell ref="C664:C667"/>
    <mergeCell ref="A661:A663"/>
    <mergeCell ref="K664:K667"/>
    <mergeCell ref="C661:C663"/>
    <mergeCell ref="I657:I660"/>
    <mergeCell ref="J657:J660"/>
    <mergeCell ref="A657:A660"/>
    <mergeCell ref="C657:C660"/>
    <mergeCell ref="I661:I663"/>
    <mergeCell ref="J661:J663"/>
    <mergeCell ref="M657:M660"/>
    <mergeCell ref="I672:I673"/>
    <mergeCell ref="C653:C654"/>
    <mergeCell ref="M655:M656"/>
    <mergeCell ref="I653:I654"/>
    <mergeCell ref="J653:J654"/>
    <mergeCell ref="L653:L654"/>
    <mergeCell ref="K653:K654"/>
    <mergeCell ref="B653:B654"/>
    <mergeCell ref="L655:L656"/>
    <mergeCell ref="M653:M654"/>
    <mergeCell ref="C640:C643"/>
    <mergeCell ref="I650:I652"/>
    <mergeCell ref="J650:J652"/>
    <mergeCell ref="A650:A652"/>
    <mergeCell ref="C650:C652"/>
    <mergeCell ref="I647:I649"/>
    <mergeCell ref="B647:B649"/>
    <mergeCell ref="B640:B643"/>
    <mergeCell ref="B650:B652"/>
    <mergeCell ref="C647:C649"/>
    <mergeCell ref="I644:I646"/>
    <mergeCell ref="J644:J646"/>
    <mergeCell ref="A644:A646"/>
    <mergeCell ref="C644:C646"/>
    <mergeCell ref="A647:A649"/>
    <mergeCell ref="A640:A643"/>
    <mergeCell ref="K647:K649"/>
    <mergeCell ref="J647:J649"/>
    <mergeCell ref="K640:K643"/>
    <mergeCell ref="M644:M646"/>
    <mergeCell ref="K644:K646"/>
    <mergeCell ref="L640:L643"/>
    <mergeCell ref="I636:I639"/>
    <mergeCell ref="I634:I635"/>
    <mergeCell ref="J634:J635"/>
    <mergeCell ref="A634:A635"/>
    <mergeCell ref="K650:K652"/>
    <mergeCell ref="L650:L652"/>
    <mergeCell ref="M650:M652"/>
    <mergeCell ref="B631:B633"/>
    <mergeCell ref="K634:K635"/>
    <mergeCell ref="J636:J639"/>
    <mergeCell ref="B634:B635"/>
    <mergeCell ref="A631:A633"/>
    <mergeCell ref="C631:C633"/>
    <mergeCell ref="I631:I633"/>
    <mergeCell ref="L631:L633"/>
    <mergeCell ref="L634:L635"/>
    <mergeCell ref="L636:L639"/>
    <mergeCell ref="B644:B646"/>
    <mergeCell ref="L644:L646"/>
    <mergeCell ref="I640:I643"/>
    <mergeCell ref="J640:J643"/>
    <mergeCell ref="A636:A639"/>
    <mergeCell ref="C636:C639"/>
    <mergeCell ref="K631:K633"/>
    <mergeCell ref="K636:K639"/>
    <mergeCell ref="B636:B639"/>
    <mergeCell ref="C634:C635"/>
    <mergeCell ref="L647:L649"/>
    <mergeCell ref="L625:L626"/>
    <mergeCell ref="J631:J633"/>
    <mergeCell ref="A627:A630"/>
    <mergeCell ref="C627:C630"/>
    <mergeCell ref="K627:K630"/>
    <mergeCell ref="B627:B630"/>
    <mergeCell ref="J627:J630"/>
    <mergeCell ref="I625:I626"/>
    <mergeCell ref="A625:A626"/>
    <mergeCell ref="B625:B626"/>
    <mergeCell ref="J625:J626"/>
    <mergeCell ref="K625:K626"/>
    <mergeCell ref="C625:C626"/>
    <mergeCell ref="I627:I630"/>
    <mergeCell ref="B622:B624"/>
    <mergeCell ref="C622:C624"/>
    <mergeCell ref="A609:A611"/>
    <mergeCell ref="B609:B611"/>
    <mergeCell ref="C609:C611"/>
    <mergeCell ref="B618:B621"/>
    <mergeCell ref="L612:L614"/>
    <mergeCell ref="L622:L624"/>
    <mergeCell ref="B589:B591"/>
    <mergeCell ref="A592:A594"/>
    <mergeCell ref="C592:C594"/>
    <mergeCell ref="K592:K594"/>
    <mergeCell ref="J592:J594"/>
    <mergeCell ref="L615:L617"/>
    <mergeCell ref="B615:B617"/>
    <mergeCell ref="K615:K617"/>
    <mergeCell ref="I615:I617"/>
    <mergeCell ref="K622:K624"/>
    <mergeCell ref="I618:I621"/>
    <mergeCell ref="A618:A621"/>
    <mergeCell ref="C618:C621"/>
    <mergeCell ref="I622:I624"/>
    <mergeCell ref="J622:J624"/>
    <mergeCell ref="L609:L611"/>
    <mergeCell ref="L618:L621"/>
    <mergeCell ref="J615:J617"/>
    <mergeCell ref="A615:A617"/>
    <mergeCell ref="C615:C617"/>
    <mergeCell ref="C612:C614"/>
    <mergeCell ref="I609:I611"/>
    <mergeCell ref="J609:J611"/>
    <mergeCell ref="K618:K621"/>
    <mergeCell ref="J618:J621"/>
    <mergeCell ref="A622:A624"/>
    <mergeCell ref="K612:K614"/>
    <mergeCell ref="I612:I614"/>
    <mergeCell ref="J612:J614"/>
    <mergeCell ref="A612:A614"/>
    <mergeCell ref="B612:B614"/>
    <mergeCell ref="K609:K611"/>
    <mergeCell ref="J598:J600"/>
    <mergeCell ref="A598:A600"/>
    <mergeCell ref="C598:C600"/>
    <mergeCell ref="B598:B600"/>
    <mergeCell ref="I598:I600"/>
    <mergeCell ref="K598:K600"/>
    <mergeCell ref="B595:B597"/>
    <mergeCell ref="I595:I597"/>
    <mergeCell ref="C583:C585"/>
    <mergeCell ref="K583:K585"/>
    <mergeCell ref="J595:J597"/>
    <mergeCell ref="A595:A597"/>
    <mergeCell ref="K595:K597"/>
    <mergeCell ref="K589:K591"/>
    <mergeCell ref="L598:L600"/>
    <mergeCell ref="M598:M600"/>
    <mergeCell ref="I605:I608"/>
    <mergeCell ref="J605:J608"/>
    <mergeCell ref="A605:A608"/>
    <mergeCell ref="C605:C608"/>
    <mergeCell ref="B605:B608"/>
    <mergeCell ref="K605:K608"/>
    <mergeCell ref="L605:L608"/>
    <mergeCell ref="C601:C604"/>
    <mergeCell ref="L601:L604"/>
    <mergeCell ref="B601:B604"/>
    <mergeCell ref="K601:K604"/>
    <mergeCell ref="I601:I604"/>
    <mergeCell ref="J601:J604"/>
    <mergeCell ref="A601:A604"/>
    <mergeCell ref="I589:I591"/>
    <mergeCell ref="J589:J591"/>
    <mergeCell ref="M589:M591"/>
    <mergeCell ref="A589:A591"/>
    <mergeCell ref="C589:C591"/>
    <mergeCell ref="B592:B594"/>
    <mergeCell ref="C595:C597"/>
    <mergeCell ref="I592:I594"/>
    <mergeCell ref="A580:A582"/>
    <mergeCell ref="C580:C582"/>
    <mergeCell ref="I580:I582"/>
    <mergeCell ref="J580:J582"/>
    <mergeCell ref="B580:B582"/>
    <mergeCell ref="K586:K588"/>
    <mergeCell ref="I586:I588"/>
    <mergeCell ref="J586:J588"/>
    <mergeCell ref="I583:I585"/>
    <mergeCell ref="L580:L582"/>
    <mergeCell ref="C575:C577"/>
    <mergeCell ref="K575:K577"/>
    <mergeCell ref="L575:L577"/>
    <mergeCell ref="B575:B577"/>
    <mergeCell ref="I575:I577"/>
    <mergeCell ref="J575:J577"/>
    <mergeCell ref="A575:A577"/>
    <mergeCell ref="L586:L588"/>
    <mergeCell ref="L583:L585"/>
    <mergeCell ref="K578:K579"/>
    <mergeCell ref="I578:I579"/>
    <mergeCell ref="J578:J579"/>
    <mergeCell ref="B583:B585"/>
    <mergeCell ref="B586:B588"/>
    <mergeCell ref="C578:C579"/>
    <mergeCell ref="B578:B579"/>
    <mergeCell ref="K580:K582"/>
    <mergeCell ref="J583:J585"/>
    <mergeCell ref="A586:A588"/>
    <mergeCell ref="C586:C588"/>
    <mergeCell ref="A583:A585"/>
    <mergeCell ref="B571:B574"/>
    <mergeCell ref="I571:I574"/>
    <mergeCell ref="A578:A579"/>
    <mergeCell ref="L578:L579"/>
    <mergeCell ref="K571:K574"/>
    <mergeCell ref="L571:L574"/>
    <mergeCell ref="K568:K570"/>
    <mergeCell ref="L568:L570"/>
    <mergeCell ref="I565:I567"/>
    <mergeCell ref="J565:J567"/>
    <mergeCell ref="C565:C567"/>
    <mergeCell ref="I568:I570"/>
    <mergeCell ref="B568:B570"/>
    <mergeCell ref="B565:B567"/>
    <mergeCell ref="L565:L567"/>
    <mergeCell ref="A568:A570"/>
    <mergeCell ref="C568:C570"/>
    <mergeCell ref="K565:K567"/>
    <mergeCell ref="J568:J570"/>
    <mergeCell ref="A565:A567"/>
    <mergeCell ref="J571:J574"/>
    <mergeCell ref="A571:A574"/>
    <mergeCell ref="C571:C574"/>
    <mergeCell ref="B562:B564"/>
    <mergeCell ref="K562:K564"/>
    <mergeCell ref="I562:I564"/>
    <mergeCell ref="J562:J564"/>
    <mergeCell ref="B543:B546"/>
    <mergeCell ref="I559:I561"/>
    <mergeCell ref="J559:J561"/>
    <mergeCell ref="C559:C561"/>
    <mergeCell ref="K559:K561"/>
    <mergeCell ref="B559:B561"/>
    <mergeCell ref="C562:C564"/>
    <mergeCell ref="I549:I551"/>
    <mergeCell ref="C547:C548"/>
    <mergeCell ref="J549:J551"/>
    <mergeCell ref="A549:A551"/>
    <mergeCell ref="C549:C551"/>
    <mergeCell ref="I547:I548"/>
    <mergeCell ref="A556:A558"/>
    <mergeCell ref="C556:C558"/>
    <mergeCell ref="A559:A561"/>
    <mergeCell ref="A562:A564"/>
    <mergeCell ref="A543:A546"/>
    <mergeCell ref="C543:C546"/>
    <mergeCell ref="K549:K551"/>
    <mergeCell ref="B552:B555"/>
    <mergeCell ref="K556:K558"/>
    <mergeCell ref="I556:I558"/>
    <mergeCell ref="J556:J558"/>
    <mergeCell ref="B556:B558"/>
    <mergeCell ref="B547:B548"/>
    <mergeCell ref="L547:L548"/>
    <mergeCell ref="B549:B551"/>
    <mergeCell ref="A547:A548"/>
    <mergeCell ref="J547:J548"/>
    <mergeCell ref="A552:A555"/>
    <mergeCell ref="C552:C555"/>
    <mergeCell ref="K552:K555"/>
    <mergeCell ref="I552:I555"/>
    <mergeCell ref="J552:J555"/>
    <mergeCell ref="L556:L558"/>
    <mergeCell ref="I543:I546"/>
    <mergeCell ref="I524:I525"/>
    <mergeCell ref="J524:J525"/>
    <mergeCell ref="L526:L529"/>
    <mergeCell ref="I540:I542"/>
    <mergeCell ref="J540:J542"/>
    <mergeCell ref="A540:A542"/>
    <mergeCell ref="K536:K539"/>
    <mergeCell ref="L540:L542"/>
    <mergeCell ref="C526:C529"/>
    <mergeCell ref="B524:B525"/>
    <mergeCell ref="A524:A525"/>
    <mergeCell ref="C524:C525"/>
    <mergeCell ref="K547:K548"/>
    <mergeCell ref="L533:L535"/>
    <mergeCell ref="L543:L546"/>
    <mergeCell ref="L536:L539"/>
    <mergeCell ref="L549:L551"/>
    <mergeCell ref="J518:J519"/>
    <mergeCell ref="K530:K532"/>
    <mergeCell ref="I520:I523"/>
    <mergeCell ref="J520:J523"/>
    <mergeCell ref="B518:B519"/>
    <mergeCell ref="I533:I535"/>
    <mergeCell ref="B540:B542"/>
    <mergeCell ref="J543:J546"/>
    <mergeCell ref="J530:J532"/>
    <mergeCell ref="B526:B529"/>
    <mergeCell ref="A530:A532"/>
    <mergeCell ref="C530:C532"/>
    <mergeCell ref="K526:K529"/>
    <mergeCell ref="K533:K535"/>
    <mergeCell ref="J526:J529"/>
    <mergeCell ref="J533:J535"/>
    <mergeCell ref="K524:K525"/>
    <mergeCell ref="B536:B539"/>
    <mergeCell ref="K540:K542"/>
    <mergeCell ref="I536:I539"/>
    <mergeCell ref="J536:J539"/>
    <mergeCell ref="A536:A539"/>
    <mergeCell ref="C536:C539"/>
    <mergeCell ref="C540:C542"/>
    <mergeCell ref="K520:K523"/>
    <mergeCell ref="A533:A535"/>
    <mergeCell ref="C533:C535"/>
    <mergeCell ref="B533:B535"/>
    <mergeCell ref="B530:B532"/>
    <mergeCell ref="I526:I529"/>
    <mergeCell ref="I530:I532"/>
    <mergeCell ref="A526:A529"/>
    <mergeCell ref="B520:B523"/>
    <mergeCell ref="C508:C511"/>
    <mergeCell ref="A520:A523"/>
    <mergeCell ref="C520:C523"/>
    <mergeCell ref="I518:I519"/>
    <mergeCell ref="B462:B466"/>
    <mergeCell ref="A462:A466"/>
    <mergeCell ref="I482:I486"/>
    <mergeCell ref="C482:C486"/>
    <mergeCell ref="A518:A519"/>
    <mergeCell ref="C518:C519"/>
    <mergeCell ref="B515:B517"/>
    <mergeCell ref="A512:A514"/>
    <mergeCell ref="C512:C514"/>
    <mergeCell ref="A515:A517"/>
    <mergeCell ref="B512:B514"/>
    <mergeCell ref="C515:C517"/>
    <mergeCell ref="I472:I476"/>
    <mergeCell ref="C467:C471"/>
    <mergeCell ref="B508:B511"/>
    <mergeCell ref="A508:A511"/>
    <mergeCell ref="B477:B481"/>
    <mergeCell ref="A477:A481"/>
    <mergeCell ref="B482:B486"/>
    <mergeCell ref="A457:A461"/>
    <mergeCell ref="I457:I461"/>
    <mergeCell ref="I512:I514"/>
    <mergeCell ref="B467:B471"/>
    <mergeCell ref="A467:A471"/>
    <mergeCell ref="C462:C466"/>
    <mergeCell ref="B437:B441"/>
    <mergeCell ref="C487:C492"/>
    <mergeCell ref="B487:B492"/>
    <mergeCell ref="A487:A492"/>
    <mergeCell ref="A493:A497"/>
    <mergeCell ref="B493:B497"/>
    <mergeCell ref="C493:C497"/>
    <mergeCell ref="I493:I497"/>
    <mergeCell ref="B442:B446"/>
    <mergeCell ref="I437:I441"/>
    <mergeCell ref="I467:I471"/>
    <mergeCell ref="C457:C461"/>
    <mergeCell ref="B457:B461"/>
    <mergeCell ref="A482:A486"/>
    <mergeCell ref="I487:I492"/>
    <mergeCell ref="I508:I511"/>
    <mergeCell ref="I462:I466"/>
    <mergeCell ref="A374:A378"/>
    <mergeCell ref="A388:A392"/>
    <mergeCell ref="B374:B378"/>
    <mergeCell ref="A442:A446"/>
    <mergeCell ref="C452:C456"/>
    <mergeCell ref="B452:B456"/>
    <mergeCell ref="B413:B417"/>
    <mergeCell ref="C427:C431"/>
    <mergeCell ref="A437:A441"/>
    <mergeCell ref="B447:B451"/>
    <mergeCell ref="B370:B373"/>
    <mergeCell ref="C370:C373"/>
    <mergeCell ref="A383:A387"/>
    <mergeCell ref="A413:A417"/>
    <mergeCell ref="C383:C387"/>
    <mergeCell ref="A447:A451"/>
    <mergeCell ref="A422:A426"/>
    <mergeCell ref="B422:B426"/>
    <mergeCell ref="A427:A431"/>
    <mergeCell ref="B432:B436"/>
    <mergeCell ref="B427:B431"/>
    <mergeCell ref="B407:B412"/>
    <mergeCell ref="C422:C426"/>
    <mergeCell ref="A407:A412"/>
    <mergeCell ref="I413:I417"/>
    <mergeCell ref="C418:C421"/>
    <mergeCell ref="A393:A396"/>
    <mergeCell ref="B397:B401"/>
    <mergeCell ref="B418:B421"/>
    <mergeCell ref="C407:C412"/>
    <mergeCell ref="A452:A456"/>
    <mergeCell ref="A418:A421"/>
    <mergeCell ref="C393:C396"/>
    <mergeCell ref="C413:C417"/>
    <mergeCell ref="I447:I451"/>
    <mergeCell ref="B379:B382"/>
    <mergeCell ref="A432:A436"/>
    <mergeCell ref="A379:A382"/>
    <mergeCell ref="C379:C382"/>
    <mergeCell ref="C388:C392"/>
    <mergeCell ref="I442:I446"/>
    <mergeCell ref="I427:I431"/>
    <mergeCell ref="I418:I421"/>
    <mergeCell ref="A397:A401"/>
    <mergeCell ref="B402:B406"/>
    <mergeCell ref="I393:I396"/>
    <mergeCell ref="C303:C308"/>
    <mergeCell ref="C299:C302"/>
    <mergeCell ref="B303:B308"/>
    <mergeCell ref="B299:B302"/>
    <mergeCell ref="C294:C298"/>
    <mergeCell ref="B211:B215"/>
    <mergeCell ref="A191:A196"/>
    <mergeCell ref="A250:A254"/>
    <mergeCell ref="A211:A215"/>
    <mergeCell ref="B197:B201"/>
    <mergeCell ref="C250:C254"/>
    <mergeCell ref="B340:B343"/>
    <mergeCell ref="B206:B210"/>
    <mergeCell ref="C206:C210"/>
    <mergeCell ref="A284:A287"/>
    <mergeCell ref="A270:A274"/>
    <mergeCell ref="B270:B274"/>
    <mergeCell ref="B294:B298"/>
    <mergeCell ref="A260:A264"/>
    <mergeCell ref="B314:B318"/>
    <mergeCell ref="A299:A302"/>
    <mergeCell ref="B284:B287"/>
    <mergeCell ref="B288:B293"/>
    <mergeCell ref="B280:B283"/>
    <mergeCell ref="C197:C201"/>
    <mergeCell ref="C330:C334"/>
    <mergeCell ref="C324:C329"/>
    <mergeCell ref="C288:C293"/>
    <mergeCell ref="A335:A339"/>
    <mergeCell ref="C240:C244"/>
    <mergeCell ref="A224:A228"/>
    <mergeCell ref="A280:A283"/>
    <mergeCell ref="J250:J254"/>
    <mergeCell ref="I224:I228"/>
    <mergeCell ref="J240:J244"/>
    <mergeCell ref="J255:J259"/>
    <mergeCell ref="J265:J269"/>
    <mergeCell ref="J191:J196"/>
    <mergeCell ref="I206:I210"/>
    <mergeCell ref="J206:J210"/>
    <mergeCell ref="J224:J228"/>
    <mergeCell ref="B250:B254"/>
    <mergeCell ref="I197:I201"/>
    <mergeCell ref="A158:A162"/>
    <mergeCell ref="B245:B249"/>
    <mergeCell ref="B202:B205"/>
    <mergeCell ref="A182:A185"/>
    <mergeCell ref="B177:B181"/>
    <mergeCell ref="A163:A168"/>
    <mergeCell ref="A169:A172"/>
    <mergeCell ref="B191:B196"/>
    <mergeCell ref="I191:I196"/>
    <mergeCell ref="I186:I190"/>
    <mergeCell ref="J202:J205"/>
    <mergeCell ref="J220:J223"/>
    <mergeCell ref="J229:J233"/>
    <mergeCell ref="C245:C249"/>
    <mergeCell ref="C260:C264"/>
    <mergeCell ref="I182:I185"/>
    <mergeCell ref="I250:I254"/>
    <mergeCell ref="I216:I219"/>
    <mergeCell ref="I158:I162"/>
    <mergeCell ref="B240:B244"/>
    <mergeCell ref="B234:B239"/>
    <mergeCell ref="A288:A293"/>
    <mergeCell ref="B104:B107"/>
    <mergeCell ref="A98:A103"/>
    <mergeCell ref="B119:B123"/>
    <mergeCell ref="A173:A176"/>
    <mergeCell ref="I153:I157"/>
    <mergeCell ref="B169:B172"/>
    <mergeCell ref="B131:B134"/>
    <mergeCell ref="A108:A112"/>
    <mergeCell ref="C216:C219"/>
    <mergeCell ref="I265:I269"/>
    <mergeCell ref="I275:I279"/>
    <mergeCell ref="C255:C259"/>
    <mergeCell ref="C211:C215"/>
    <mergeCell ref="I211:I215"/>
    <mergeCell ref="C202:C205"/>
    <mergeCell ref="I234:I239"/>
    <mergeCell ref="C229:C233"/>
    <mergeCell ref="I220:I223"/>
    <mergeCell ref="C108:C112"/>
    <mergeCell ref="C119:C123"/>
    <mergeCell ref="I280:I283"/>
    <mergeCell ref="C113:C118"/>
    <mergeCell ref="B275:B279"/>
    <mergeCell ref="A124:A130"/>
    <mergeCell ref="B144:B147"/>
    <mergeCell ref="C153:C157"/>
    <mergeCell ref="A119:A123"/>
    <mergeCell ref="I119:I123"/>
    <mergeCell ref="B173:B176"/>
    <mergeCell ref="A153:A157"/>
    <mergeCell ref="A135:A138"/>
    <mergeCell ref="C33:C37"/>
    <mergeCell ref="I33:I37"/>
    <mergeCell ref="I71:I75"/>
    <mergeCell ref="A76:A80"/>
    <mergeCell ref="J76:J80"/>
    <mergeCell ref="J56:J60"/>
    <mergeCell ref="I76:I80"/>
    <mergeCell ref="A46:A50"/>
    <mergeCell ref="A42:A45"/>
    <mergeCell ref="B71:B75"/>
    <mergeCell ref="B38:B41"/>
    <mergeCell ref="A33:A37"/>
    <mergeCell ref="B33:B37"/>
    <mergeCell ref="B42:B45"/>
    <mergeCell ref="B51:B55"/>
    <mergeCell ref="I61:I65"/>
    <mergeCell ref="A38:A41"/>
    <mergeCell ref="I46:I50"/>
    <mergeCell ref="A56:A60"/>
    <mergeCell ref="B56:B60"/>
    <mergeCell ref="C56:C60"/>
    <mergeCell ref="I56:I60"/>
    <mergeCell ref="I42:I45"/>
    <mergeCell ref="A61:A65"/>
    <mergeCell ref="C61:C65"/>
    <mergeCell ref="J46:J50"/>
    <mergeCell ref="I38:I41"/>
    <mergeCell ref="C38:C41"/>
    <mergeCell ref="C66:C70"/>
    <mergeCell ref="C42:C45"/>
    <mergeCell ref="A71:A75"/>
    <mergeCell ref="B66:B70"/>
    <mergeCell ref="B46:B50"/>
    <mergeCell ref="B98:B103"/>
    <mergeCell ref="A66:A70"/>
    <mergeCell ref="A88:A92"/>
    <mergeCell ref="A51:A55"/>
    <mergeCell ref="I108:I112"/>
    <mergeCell ref="B113:B118"/>
    <mergeCell ref="C98:C103"/>
    <mergeCell ref="C93:C97"/>
    <mergeCell ref="B93:B97"/>
    <mergeCell ref="C76:C80"/>
    <mergeCell ref="I66:I70"/>
    <mergeCell ref="B81:B87"/>
    <mergeCell ref="C104:C107"/>
    <mergeCell ref="I104:I107"/>
    <mergeCell ref="A93:A97"/>
    <mergeCell ref="A104:A107"/>
    <mergeCell ref="A113:A118"/>
    <mergeCell ref="A81:A87"/>
    <mergeCell ref="B61:B65"/>
    <mergeCell ref="C71:C75"/>
    <mergeCell ref="C81:C87"/>
    <mergeCell ref="I81:I87"/>
    <mergeCell ref="C173:C176"/>
    <mergeCell ref="I139:I143"/>
    <mergeCell ref="B124:B130"/>
    <mergeCell ref="C124:C130"/>
    <mergeCell ref="K186:K190"/>
    <mergeCell ref="C182:C185"/>
    <mergeCell ref="B76:B80"/>
    <mergeCell ref="B88:B92"/>
    <mergeCell ref="A131:A134"/>
    <mergeCell ref="B148:B152"/>
    <mergeCell ref="A139:A143"/>
    <mergeCell ref="B163:B168"/>
    <mergeCell ref="B158:B162"/>
    <mergeCell ref="C144:C147"/>
    <mergeCell ref="B153:B157"/>
    <mergeCell ref="B139:B143"/>
    <mergeCell ref="I163:I168"/>
    <mergeCell ref="C169:C172"/>
    <mergeCell ref="C131:C134"/>
    <mergeCell ref="A186:A190"/>
    <mergeCell ref="C177:C181"/>
    <mergeCell ref="J177:J181"/>
    <mergeCell ref="J182:J185"/>
    <mergeCell ref="J211:J215"/>
    <mergeCell ref="J169:J172"/>
    <mergeCell ref="J163:J168"/>
    <mergeCell ref="C163:C168"/>
    <mergeCell ref="J139:J143"/>
    <mergeCell ref="J186:J190"/>
    <mergeCell ref="I173:I176"/>
    <mergeCell ref="J88:J92"/>
    <mergeCell ref="A148:A152"/>
    <mergeCell ref="A144:A147"/>
    <mergeCell ref="J270:J274"/>
    <mergeCell ref="J245:J249"/>
    <mergeCell ref="A245:A249"/>
    <mergeCell ref="A220:A223"/>
    <mergeCell ref="I202:I205"/>
    <mergeCell ref="A202:A205"/>
    <mergeCell ref="A229:A233"/>
    <mergeCell ref="A234:A239"/>
    <mergeCell ref="C270:C274"/>
    <mergeCell ref="A255:A259"/>
    <mergeCell ref="I245:I249"/>
    <mergeCell ref="C234:C239"/>
    <mergeCell ref="B265:B269"/>
    <mergeCell ref="A265:A269"/>
    <mergeCell ref="A216:A219"/>
    <mergeCell ref="I270:I274"/>
    <mergeCell ref="B186:B190"/>
    <mergeCell ref="C88:C92"/>
    <mergeCell ref="J144:J147"/>
    <mergeCell ref="J131:J134"/>
    <mergeCell ref="B135:B138"/>
    <mergeCell ref="C135:C138"/>
    <mergeCell ref="J66:J70"/>
    <mergeCell ref="A197:A201"/>
    <mergeCell ref="B260:B264"/>
    <mergeCell ref="A275:A279"/>
    <mergeCell ref="B255:B259"/>
    <mergeCell ref="A240:A244"/>
    <mergeCell ref="B220:B223"/>
    <mergeCell ref="J197:J201"/>
    <mergeCell ref="J216:J219"/>
    <mergeCell ref="J260:J264"/>
    <mergeCell ref="J234:J239"/>
    <mergeCell ref="J108:J112"/>
    <mergeCell ref="I93:I97"/>
    <mergeCell ref="B216:B219"/>
    <mergeCell ref="I229:I233"/>
    <mergeCell ref="B182:B185"/>
    <mergeCell ref="I144:I147"/>
    <mergeCell ref="C139:C143"/>
    <mergeCell ref="C158:C162"/>
    <mergeCell ref="J153:J157"/>
    <mergeCell ref="B108:B112"/>
    <mergeCell ref="I169:I172"/>
    <mergeCell ref="C186:C190"/>
    <mergeCell ref="C191:C196"/>
    <mergeCell ref="J93:J97"/>
    <mergeCell ref="I98:I103"/>
    <mergeCell ref="A177:A181"/>
    <mergeCell ref="I240:I244"/>
    <mergeCell ref="B224:B228"/>
    <mergeCell ref="C224:C228"/>
    <mergeCell ref="B229:B233"/>
    <mergeCell ref="A206:A210"/>
    <mergeCell ref="I288:I293"/>
    <mergeCell ref="I260:I264"/>
    <mergeCell ref="C265:C269"/>
    <mergeCell ref="J284:J287"/>
    <mergeCell ref="C220:C223"/>
    <mergeCell ref="A309:A313"/>
    <mergeCell ref="A354:A358"/>
    <mergeCell ref="A303:A308"/>
    <mergeCell ref="I284:I287"/>
    <mergeCell ref="C275:C279"/>
    <mergeCell ref="C284:C287"/>
    <mergeCell ref="I324:I329"/>
    <mergeCell ref="J288:J293"/>
    <mergeCell ref="I255:I259"/>
    <mergeCell ref="J280:J283"/>
    <mergeCell ref="I294:I298"/>
    <mergeCell ref="C280:C283"/>
    <mergeCell ref="C349:C353"/>
    <mergeCell ref="I335:I339"/>
    <mergeCell ref="I299:I302"/>
    <mergeCell ref="J303:J308"/>
    <mergeCell ref="B335:B339"/>
    <mergeCell ref="A330:A334"/>
    <mergeCell ref="A324:A329"/>
    <mergeCell ref="A319:A323"/>
    <mergeCell ref="C309:C313"/>
    <mergeCell ref="I314:I318"/>
    <mergeCell ref="A314:A318"/>
    <mergeCell ref="C319:C323"/>
    <mergeCell ref="C335:C339"/>
    <mergeCell ref="J294:J298"/>
    <mergeCell ref="A294:A298"/>
    <mergeCell ref="I303:I308"/>
    <mergeCell ref="J299:J302"/>
    <mergeCell ref="J335:J339"/>
    <mergeCell ref="J314:J318"/>
    <mergeCell ref="K515:K517"/>
    <mergeCell ref="J379:J382"/>
    <mergeCell ref="B330:B334"/>
    <mergeCell ref="B359:B364"/>
    <mergeCell ref="B344:B348"/>
    <mergeCell ref="B319:B323"/>
    <mergeCell ref="B354:B358"/>
    <mergeCell ref="C314:C318"/>
    <mergeCell ref="B309:B313"/>
    <mergeCell ref="I309:I313"/>
    <mergeCell ref="J344:J348"/>
    <mergeCell ref="B324:B329"/>
    <mergeCell ref="I319:I323"/>
    <mergeCell ref="K472:K476"/>
    <mergeCell ref="K370:K373"/>
    <mergeCell ref="I515:I517"/>
    <mergeCell ref="K493:K497"/>
    <mergeCell ref="J393:J396"/>
    <mergeCell ref="I432:I436"/>
    <mergeCell ref="J512:J514"/>
    <mergeCell ref="J508:J511"/>
    <mergeCell ref="I477:I481"/>
    <mergeCell ref="C397:C401"/>
    <mergeCell ref="J477:J481"/>
    <mergeCell ref="C447:C451"/>
    <mergeCell ref="C437:C441"/>
    <mergeCell ref="C432:C436"/>
    <mergeCell ref="I402:I406"/>
    <mergeCell ref="A365:A369"/>
    <mergeCell ref="C344:C348"/>
    <mergeCell ref="A340:A343"/>
    <mergeCell ref="A344:A348"/>
    <mergeCell ref="B365:B369"/>
    <mergeCell ref="B383:B387"/>
    <mergeCell ref="I407:I412"/>
    <mergeCell ref="I349:I353"/>
    <mergeCell ref="C340:C343"/>
    <mergeCell ref="I344:I348"/>
    <mergeCell ref="J402:J406"/>
    <mergeCell ref="I374:I378"/>
    <mergeCell ref="I365:I369"/>
    <mergeCell ref="C365:C369"/>
    <mergeCell ref="J359:J364"/>
    <mergeCell ref="I370:I373"/>
    <mergeCell ref="I340:I343"/>
    <mergeCell ref="I388:I392"/>
    <mergeCell ref="I354:I358"/>
    <mergeCell ref="C359:C364"/>
    <mergeCell ref="C354:C358"/>
    <mergeCell ref="J407:J412"/>
    <mergeCell ref="B349:B353"/>
    <mergeCell ref="I359:I364"/>
    <mergeCell ref="J374:J378"/>
    <mergeCell ref="A359:A364"/>
    <mergeCell ref="A349:A353"/>
    <mergeCell ref="A402:A406"/>
    <mergeCell ref="I397:I401"/>
    <mergeCell ref="B393:B396"/>
    <mergeCell ref="B388:B392"/>
    <mergeCell ref="A370:A373"/>
    <mergeCell ref="J493:J497"/>
    <mergeCell ref="J383:J387"/>
    <mergeCell ref="C442:C446"/>
    <mergeCell ref="I379:I382"/>
    <mergeCell ref="C374:C378"/>
    <mergeCell ref="J418:J421"/>
    <mergeCell ref="J442:J446"/>
    <mergeCell ref="J432:J436"/>
    <mergeCell ref="J427:J431"/>
    <mergeCell ref="I383:I387"/>
    <mergeCell ref="I330:I334"/>
    <mergeCell ref="K303:K308"/>
    <mergeCell ref="K354:K358"/>
    <mergeCell ref="K427:K431"/>
    <mergeCell ref="K365:K369"/>
    <mergeCell ref="K418:K421"/>
    <mergeCell ref="K422:K426"/>
    <mergeCell ref="K393:K396"/>
    <mergeCell ref="K383:K387"/>
    <mergeCell ref="K379:K382"/>
    <mergeCell ref="J397:J401"/>
    <mergeCell ref="J309:J313"/>
    <mergeCell ref="J324:J329"/>
    <mergeCell ref="J340:J343"/>
    <mergeCell ref="I422:I426"/>
    <mergeCell ref="J472:J476"/>
    <mergeCell ref="K452:K456"/>
    <mergeCell ref="I452:I456"/>
    <mergeCell ref="C402:C406"/>
    <mergeCell ref="J319:J323"/>
    <mergeCell ref="J482:J486"/>
    <mergeCell ref="K457:K461"/>
    <mergeCell ref="K314:K318"/>
    <mergeCell ref="J365:J369"/>
    <mergeCell ref="L260:L264"/>
    <mergeCell ref="J467:J471"/>
    <mergeCell ref="K349:K353"/>
    <mergeCell ref="J354:J358"/>
    <mergeCell ref="L275:L279"/>
    <mergeCell ref="J275:J279"/>
    <mergeCell ref="M270:M274"/>
    <mergeCell ref="J437:J441"/>
    <mergeCell ref="K324:K329"/>
    <mergeCell ref="L349:L353"/>
    <mergeCell ref="M319:M323"/>
    <mergeCell ref="L344:L348"/>
    <mergeCell ref="L309:L313"/>
    <mergeCell ref="M309:M313"/>
    <mergeCell ref="L288:L293"/>
    <mergeCell ref="L280:L283"/>
    <mergeCell ref="J457:J461"/>
    <mergeCell ref="K265:K269"/>
    <mergeCell ref="L284:L287"/>
    <mergeCell ref="K299:K302"/>
    <mergeCell ref="K442:K446"/>
    <mergeCell ref="J330:J334"/>
    <mergeCell ref="M370:M373"/>
    <mergeCell ref="J413:J417"/>
    <mergeCell ref="K330:K334"/>
    <mergeCell ref="M284:M287"/>
    <mergeCell ref="L427:L431"/>
    <mergeCell ref="L432:L436"/>
    <mergeCell ref="M335:M339"/>
    <mergeCell ref="L442:L446"/>
    <mergeCell ref="K224:K228"/>
    <mergeCell ref="K245:K249"/>
    <mergeCell ref="L220:L223"/>
    <mergeCell ref="M314:M318"/>
    <mergeCell ref="L397:L401"/>
    <mergeCell ref="K374:K378"/>
    <mergeCell ref="J487:J492"/>
    <mergeCell ref="J370:J373"/>
    <mergeCell ref="J349:J353"/>
    <mergeCell ref="L472:L476"/>
    <mergeCell ref="M472:M476"/>
    <mergeCell ref="L413:L417"/>
    <mergeCell ref="K344:K348"/>
    <mergeCell ref="M397:M401"/>
    <mergeCell ref="L477:L481"/>
    <mergeCell ref="J422:J426"/>
    <mergeCell ref="K467:K471"/>
    <mergeCell ref="L335:L339"/>
    <mergeCell ref="K413:K417"/>
    <mergeCell ref="J447:J451"/>
    <mergeCell ref="J388:J392"/>
    <mergeCell ref="L422:L426"/>
    <mergeCell ref="K487:K492"/>
    <mergeCell ref="L487:L492"/>
    <mergeCell ref="M487:M492"/>
    <mergeCell ref="M407:M412"/>
    <mergeCell ref="L393:L396"/>
    <mergeCell ref="L379:L382"/>
    <mergeCell ref="K477:K481"/>
    <mergeCell ref="M477:M481"/>
    <mergeCell ref="L447:L451"/>
    <mergeCell ref="K359:K364"/>
    <mergeCell ref="L482:L486"/>
    <mergeCell ref="M482:M486"/>
    <mergeCell ref="K335:K339"/>
    <mergeCell ref="L38:L41"/>
    <mergeCell ref="K76:K80"/>
    <mergeCell ref="M220:M223"/>
    <mergeCell ref="K288:K293"/>
    <mergeCell ref="L324:L329"/>
    <mergeCell ref="K294:K298"/>
    <mergeCell ref="K280:K283"/>
    <mergeCell ref="K284:K287"/>
    <mergeCell ref="K388:K392"/>
    <mergeCell ref="K340:K343"/>
    <mergeCell ref="L407:L412"/>
    <mergeCell ref="K309:K313"/>
    <mergeCell ref="K255:K259"/>
    <mergeCell ref="M299:M302"/>
    <mergeCell ref="M260:M264"/>
    <mergeCell ref="M340:M343"/>
    <mergeCell ref="M393:M396"/>
    <mergeCell ref="L314:L318"/>
    <mergeCell ref="K275:K279"/>
    <mergeCell ref="L119:L123"/>
    <mergeCell ref="K173:K176"/>
    <mergeCell ref="K119:K123"/>
    <mergeCell ref="L131:L134"/>
    <mergeCell ref="K240:K244"/>
    <mergeCell ref="K234:K239"/>
    <mergeCell ref="L144:L147"/>
    <mergeCell ref="K250:K254"/>
    <mergeCell ref="K229:K233"/>
    <mergeCell ref="K319:K323"/>
    <mergeCell ref="J515:J517"/>
    <mergeCell ref="K220:K223"/>
    <mergeCell ref="K163:K168"/>
    <mergeCell ref="M158:M162"/>
    <mergeCell ref="M119:M123"/>
    <mergeCell ref="M202:M205"/>
    <mergeCell ref="M163:M168"/>
    <mergeCell ref="M349:M353"/>
    <mergeCell ref="L452:L456"/>
    <mergeCell ref="L294:L298"/>
    <mergeCell ref="K270:K274"/>
    <mergeCell ref="K260:K264"/>
    <mergeCell ref="M240:M244"/>
    <mergeCell ref="L245:L249"/>
    <mergeCell ref="M229:M233"/>
    <mergeCell ref="K216:K219"/>
    <mergeCell ref="K211:K215"/>
    <mergeCell ref="M197:M201"/>
    <mergeCell ref="K206:K210"/>
    <mergeCell ref="K202:K205"/>
    <mergeCell ref="K197:K201"/>
    <mergeCell ref="K191:K196"/>
    <mergeCell ref="L135:L138"/>
    <mergeCell ref="L437:L441"/>
    <mergeCell ref="K407:K412"/>
    <mergeCell ref="K508:K511"/>
    <mergeCell ref="K158:K162"/>
    <mergeCell ref="L206:L210"/>
    <mergeCell ref="M275:M279"/>
    <mergeCell ref="L498:L502"/>
    <mergeCell ref="M498:M502"/>
    <mergeCell ref="M402:M406"/>
    <mergeCell ref="L108:L112"/>
    <mergeCell ref="I88:I92"/>
    <mergeCell ref="M93:M97"/>
    <mergeCell ref="J113:J118"/>
    <mergeCell ref="J119:J123"/>
    <mergeCell ref="J104:J107"/>
    <mergeCell ref="K104:K107"/>
    <mergeCell ref="L104:L107"/>
    <mergeCell ref="M104:M107"/>
    <mergeCell ref="L88:L92"/>
    <mergeCell ref="J173:J176"/>
    <mergeCell ref="K144:K147"/>
    <mergeCell ref="K139:K143"/>
    <mergeCell ref="K169:K172"/>
    <mergeCell ref="M139:M143"/>
    <mergeCell ref="K135:K138"/>
    <mergeCell ref="J98:J103"/>
    <mergeCell ref="I131:I134"/>
    <mergeCell ref="M135:M138"/>
    <mergeCell ref="J124:J130"/>
    <mergeCell ref="K88:K92"/>
    <mergeCell ref="K153:K157"/>
    <mergeCell ref="J135:J138"/>
    <mergeCell ref="I113:I118"/>
    <mergeCell ref="I124:I130"/>
    <mergeCell ref="I135:I138"/>
    <mergeCell ref="J158:J162"/>
    <mergeCell ref="A1:O2"/>
    <mergeCell ref="N6:N7"/>
    <mergeCell ref="O6:O7"/>
    <mergeCell ref="K46:K50"/>
    <mergeCell ref="K61:K65"/>
    <mergeCell ref="N5:O5"/>
    <mergeCell ref="L19:L22"/>
    <mergeCell ref="M19:M22"/>
    <mergeCell ref="M46:M50"/>
    <mergeCell ref="M61:M65"/>
    <mergeCell ref="O19:O22"/>
    <mergeCell ref="O28:O32"/>
    <mergeCell ref="C46:C50"/>
    <mergeCell ref="N56:N60"/>
    <mergeCell ref="O56:O60"/>
    <mergeCell ref="C51:C55"/>
    <mergeCell ref="I51:I55"/>
    <mergeCell ref="L42:L45"/>
    <mergeCell ref="K6:K7"/>
    <mergeCell ref="J14:J18"/>
    <mergeCell ref="D6:D7"/>
    <mergeCell ref="G6:H6"/>
    <mergeCell ref="F6:F7"/>
    <mergeCell ref="I6:J6"/>
    <mergeCell ref="B14:B18"/>
    <mergeCell ref="A28:A32"/>
    <mergeCell ref="N38:N41"/>
    <mergeCell ref="I14:I18"/>
    <mergeCell ref="C19:C22"/>
    <mergeCell ref="I28:I32"/>
    <mergeCell ref="M14:M18"/>
    <mergeCell ref="J38:J41"/>
    <mergeCell ref="B5:B7"/>
    <mergeCell ref="C14:C18"/>
    <mergeCell ref="J19:J22"/>
    <mergeCell ref="K28:K32"/>
    <mergeCell ref="J33:J37"/>
    <mergeCell ref="K33:K37"/>
    <mergeCell ref="J28:J32"/>
    <mergeCell ref="A14:A18"/>
    <mergeCell ref="C6:C7"/>
    <mergeCell ref="C5:J5"/>
    <mergeCell ref="L6:L7"/>
    <mergeCell ref="E6:E7"/>
    <mergeCell ref="A19:A22"/>
    <mergeCell ref="K5:M5"/>
    <mergeCell ref="K19:K22"/>
    <mergeCell ref="I19:I22"/>
    <mergeCell ref="B19:B22"/>
    <mergeCell ref="A23:A27"/>
    <mergeCell ref="B23:B27"/>
    <mergeCell ref="C23:C27"/>
    <mergeCell ref="I23:I27"/>
    <mergeCell ref="J23:J27"/>
    <mergeCell ref="K23:K27"/>
    <mergeCell ref="L23:L27"/>
    <mergeCell ref="M23:M27"/>
    <mergeCell ref="A5:A7"/>
    <mergeCell ref="B28:B32"/>
    <mergeCell ref="C28:C32"/>
    <mergeCell ref="A9:A13"/>
    <mergeCell ref="B9:B13"/>
    <mergeCell ref="C9:C13"/>
    <mergeCell ref="I9:I13"/>
    <mergeCell ref="O42:O45"/>
    <mergeCell ref="N28:N32"/>
    <mergeCell ref="N42:N45"/>
    <mergeCell ref="K38:K41"/>
    <mergeCell ref="M71:M75"/>
    <mergeCell ref="M56:M60"/>
    <mergeCell ref="L76:L80"/>
    <mergeCell ref="J61:J65"/>
    <mergeCell ref="K81:K87"/>
    <mergeCell ref="L28:L32"/>
    <mergeCell ref="M51:M55"/>
    <mergeCell ref="O66:O70"/>
    <mergeCell ref="O76:O80"/>
    <mergeCell ref="O51:O55"/>
    <mergeCell ref="J81:J87"/>
    <mergeCell ref="L61:L65"/>
    <mergeCell ref="J71:J75"/>
    <mergeCell ref="L81:L87"/>
    <mergeCell ref="M42:M45"/>
    <mergeCell ref="J51:J55"/>
    <mergeCell ref="N76:N80"/>
    <mergeCell ref="J42:J45"/>
    <mergeCell ref="K71:K75"/>
    <mergeCell ref="K51:K55"/>
    <mergeCell ref="L51:L55"/>
    <mergeCell ref="O61:O65"/>
    <mergeCell ref="K56:K60"/>
    <mergeCell ref="L56:L60"/>
    <mergeCell ref="O71:O75"/>
    <mergeCell ref="M33:M37"/>
    <mergeCell ref="M38:M41"/>
    <mergeCell ref="N61:N65"/>
    <mergeCell ref="O14:O18"/>
    <mergeCell ref="L98:L103"/>
    <mergeCell ref="N33:N37"/>
    <mergeCell ref="K93:K97"/>
    <mergeCell ref="N71:N75"/>
    <mergeCell ref="L66:L70"/>
    <mergeCell ref="L71:L75"/>
    <mergeCell ref="N14:N18"/>
    <mergeCell ref="L46:L50"/>
    <mergeCell ref="O81:O87"/>
    <mergeCell ref="O38:O41"/>
    <mergeCell ref="N93:N97"/>
    <mergeCell ref="O153:O157"/>
    <mergeCell ref="O139:O143"/>
    <mergeCell ref="M153:M157"/>
    <mergeCell ref="L153:L157"/>
    <mergeCell ref="N135:N138"/>
    <mergeCell ref="O46:O50"/>
    <mergeCell ref="L33:L37"/>
    <mergeCell ref="K66:K70"/>
    <mergeCell ref="O93:O97"/>
    <mergeCell ref="L113:L118"/>
    <mergeCell ref="K113:K118"/>
    <mergeCell ref="N108:N112"/>
    <mergeCell ref="K108:K112"/>
    <mergeCell ref="M108:M112"/>
    <mergeCell ref="M76:M80"/>
    <mergeCell ref="O33:O37"/>
    <mergeCell ref="O88:O92"/>
    <mergeCell ref="O113:O118"/>
    <mergeCell ref="N104:N107"/>
    <mergeCell ref="O104:O107"/>
    <mergeCell ref="N66:N70"/>
    <mergeCell ref="N46:N50"/>
    <mergeCell ref="M88:M92"/>
    <mergeCell ref="N88:N92"/>
    <mergeCell ref="L158:L162"/>
    <mergeCell ref="K182:K185"/>
    <mergeCell ref="N98:N103"/>
    <mergeCell ref="M113:M118"/>
    <mergeCell ref="M6:M7"/>
    <mergeCell ref="N124:N130"/>
    <mergeCell ref="N81:N87"/>
    <mergeCell ref="K14:K18"/>
    <mergeCell ref="M131:M134"/>
    <mergeCell ref="N51:N55"/>
    <mergeCell ref="M66:M70"/>
    <mergeCell ref="N131:N134"/>
    <mergeCell ref="M182:M185"/>
    <mergeCell ref="N169:N172"/>
    <mergeCell ref="N182:N185"/>
    <mergeCell ref="N173:N176"/>
    <mergeCell ref="K177:K181"/>
    <mergeCell ref="M81:M87"/>
    <mergeCell ref="K42:K45"/>
    <mergeCell ref="K98:K103"/>
    <mergeCell ref="M98:M103"/>
    <mergeCell ref="K131:K134"/>
    <mergeCell ref="L93:L97"/>
    <mergeCell ref="M28:M32"/>
    <mergeCell ref="N19:N22"/>
    <mergeCell ref="L14:L18"/>
    <mergeCell ref="L124:L130"/>
    <mergeCell ref="K124:K130"/>
    <mergeCell ref="O98:O103"/>
    <mergeCell ref="N113:N118"/>
    <mergeCell ref="N119:N123"/>
    <mergeCell ref="L163:L168"/>
    <mergeCell ref="M169:M172"/>
    <mergeCell ref="N177:N181"/>
    <mergeCell ref="O229:O233"/>
    <mergeCell ref="O240:O244"/>
    <mergeCell ref="O234:O239"/>
    <mergeCell ref="O245:O249"/>
    <mergeCell ref="O220:O223"/>
    <mergeCell ref="O124:O130"/>
    <mergeCell ref="O119:O123"/>
    <mergeCell ref="N202:N205"/>
    <mergeCell ref="N234:N239"/>
    <mergeCell ref="L182:L185"/>
    <mergeCell ref="M173:M176"/>
    <mergeCell ref="L177:L181"/>
    <mergeCell ref="N220:N223"/>
    <mergeCell ref="M124:M130"/>
    <mergeCell ref="M177:M181"/>
    <mergeCell ref="M216:M219"/>
    <mergeCell ref="O202:O205"/>
    <mergeCell ref="M224:M228"/>
    <mergeCell ref="O191:O196"/>
    <mergeCell ref="M144:M147"/>
    <mergeCell ref="L224:L228"/>
    <mergeCell ref="L139:L143"/>
    <mergeCell ref="L173:L176"/>
    <mergeCell ref="L186:L190"/>
    <mergeCell ref="N229:N233"/>
    <mergeCell ref="N211:N215"/>
    <mergeCell ref="M191:M196"/>
    <mergeCell ref="L229:L233"/>
    <mergeCell ref="M234:M239"/>
    <mergeCell ref="N197:N201"/>
    <mergeCell ref="O250:O254"/>
    <mergeCell ref="O173:O176"/>
    <mergeCell ref="L169:L172"/>
    <mergeCell ref="O108:O112"/>
    <mergeCell ref="N250:N254"/>
    <mergeCell ref="M294:M298"/>
    <mergeCell ref="M379:M382"/>
    <mergeCell ref="M280:M283"/>
    <mergeCell ref="L303:L308"/>
    <mergeCell ref="L319:L323"/>
    <mergeCell ref="M288:M293"/>
    <mergeCell ref="N354:N358"/>
    <mergeCell ref="O135:O138"/>
    <mergeCell ref="M206:M210"/>
    <mergeCell ref="N206:N210"/>
    <mergeCell ref="O206:O210"/>
    <mergeCell ref="N163:N168"/>
    <mergeCell ref="N153:N157"/>
    <mergeCell ref="N144:N147"/>
    <mergeCell ref="N158:N162"/>
    <mergeCell ref="N216:N219"/>
    <mergeCell ref="O211:O215"/>
    <mergeCell ref="O216:O219"/>
    <mergeCell ref="L234:L239"/>
    <mergeCell ref="N191:N196"/>
    <mergeCell ref="L202:L205"/>
    <mergeCell ref="N186:N190"/>
    <mergeCell ref="N224:N228"/>
    <mergeCell ref="L216:L219"/>
    <mergeCell ref="O224:O228"/>
    <mergeCell ref="N139:N143"/>
    <mergeCell ref="L211:L215"/>
    <mergeCell ref="M186:M190"/>
    <mergeCell ref="M211:M215"/>
    <mergeCell ref="L191:L196"/>
    <mergeCell ref="L197:L201"/>
    <mergeCell ref="N240:N244"/>
    <mergeCell ref="L240:L244"/>
    <mergeCell ref="N280:N283"/>
    <mergeCell ref="L250:L254"/>
    <mergeCell ref="M413:M417"/>
    <mergeCell ref="L359:L364"/>
    <mergeCell ref="N270:N274"/>
    <mergeCell ref="N255:N259"/>
    <mergeCell ref="L270:L274"/>
    <mergeCell ref="M250:M254"/>
    <mergeCell ref="M245:M249"/>
    <mergeCell ref="M265:M269"/>
    <mergeCell ref="N260:N264"/>
    <mergeCell ref="L402:L406"/>
    <mergeCell ref="O255:O259"/>
    <mergeCell ref="N265:N269"/>
    <mergeCell ref="N294:N298"/>
    <mergeCell ref="M255:M259"/>
    <mergeCell ref="N245:N249"/>
    <mergeCell ref="L265:L269"/>
    <mergeCell ref="L255:L259"/>
    <mergeCell ref="N340:N343"/>
    <mergeCell ref="N388:N392"/>
    <mergeCell ref="L365:L369"/>
    <mergeCell ref="L299:L302"/>
    <mergeCell ref="M354:M358"/>
    <mergeCell ref="L374:L378"/>
    <mergeCell ref="L330:L334"/>
    <mergeCell ref="L354:L358"/>
    <mergeCell ref="L383:L387"/>
    <mergeCell ref="N344:N348"/>
    <mergeCell ref="L370:L373"/>
    <mergeCell ref="N452:N456"/>
    <mergeCell ref="M374:M378"/>
    <mergeCell ref="M365:M369"/>
    <mergeCell ref="O402:O406"/>
    <mergeCell ref="O340:O343"/>
    <mergeCell ref="M383:M387"/>
    <mergeCell ref="M388:M392"/>
    <mergeCell ref="M324:M329"/>
    <mergeCell ref="N427:N431"/>
    <mergeCell ref="N379:N382"/>
    <mergeCell ref="N309:N313"/>
    <mergeCell ref="O314:O318"/>
    <mergeCell ref="O330:O334"/>
    <mergeCell ref="O349:O353"/>
    <mergeCell ref="N319:N323"/>
    <mergeCell ref="O319:O323"/>
    <mergeCell ref="N299:N302"/>
    <mergeCell ref="M330:M334"/>
    <mergeCell ref="M359:M364"/>
    <mergeCell ref="M344:M348"/>
    <mergeCell ref="M452:M456"/>
    <mergeCell ref="L340:L343"/>
    <mergeCell ref="M303:M308"/>
    <mergeCell ref="M422:M426"/>
    <mergeCell ref="M549:M551"/>
    <mergeCell ref="M526:M529"/>
    <mergeCell ref="L508:L511"/>
    <mergeCell ref="M533:M535"/>
    <mergeCell ref="K518:K519"/>
    <mergeCell ref="K397:K401"/>
    <mergeCell ref="L418:L421"/>
    <mergeCell ref="M508:M511"/>
    <mergeCell ref="L530:L532"/>
    <mergeCell ref="O324:O329"/>
    <mergeCell ref="N365:N369"/>
    <mergeCell ref="O359:O364"/>
    <mergeCell ref="N330:N334"/>
    <mergeCell ref="M442:M446"/>
    <mergeCell ref="L467:L471"/>
    <mergeCell ref="M467:M471"/>
    <mergeCell ref="L457:L461"/>
    <mergeCell ref="M457:M461"/>
    <mergeCell ref="N402:N406"/>
    <mergeCell ref="N467:N471"/>
    <mergeCell ref="O397:O401"/>
    <mergeCell ref="O407:O412"/>
    <mergeCell ref="M437:M441"/>
    <mergeCell ref="O447:O451"/>
    <mergeCell ref="O418:O421"/>
    <mergeCell ref="N508:N511"/>
    <mergeCell ref="K437:K441"/>
    <mergeCell ref="L388:L392"/>
    <mergeCell ref="K447:K451"/>
    <mergeCell ref="N520:N523"/>
    <mergeCell ref="M515:M517"/>
    <mergeCell ref="O452:O456"/>
    <mergeCell ref="N447:N451"/>
    <mergeCell ref="N407:N412"/>
    <mergeCell ref="M586:M588"/>
    <mergeCell ref="M547:M548"/>
    <mergeCell ref="M568:M570"/>
    <mergeCell ref="N589:N591"/>
    <mergeCell ref="N575:N577"/>
    <mergeCell ref="N432:N436"/>
    <mergeCell ref="L595:L597"/>
    <mergeCell ref="L518:L519"/>
    <mergeCell ref="K432:K436"/>
    <mergeCell ref="K402:K406"/>
    <mergeCell ref="K512:K514"/>
    <mergeCell ref="L515:L517"/>
    <mergeCell ref="M578:M579"/>
    <mergeCell ref="M571:M574"/>
    <mergeCell ref="N524:N525"/>
    <mergeCell ref="N477:N481"/>
    <mergeCell ref="N562:N564"/>
    <mergeCell ref="N549:N551"/>
    <mergeCell ref="N578:N579"/>
    <mergeCell ref="N580:N582"/>
    <mergeCell ref="N457:N461"/>
    <mergeCell ref="M520:M523"/>
    <mergeCell ref="M432:M436"/>
    <mergeCell ref="M580:M582"/>
    <mergeCell ref="M540:M542"/>
    <mergeCell ref="M418:M421"/>
    <mergeCell ref="K482:K486"/>
    <mergeCell ref="M447:M451"/>
    <mergeCell ref="N512:N514"/>
    <mergeCell ref="M552:M555"/>
    <mergeCell ref="M427:M431"/>
    <mergeCell ref="K543:K546"/>
    <mergeCell ref="L589:L591"/>
    <mergeCell ref="M575:M577"/>
    <mergeCell ref="L592:L594"/>
    <mergeCell ref="M524:M525"/>
    <mergeCell ref="M556:M558"/>
    <mergeCell ref="N543:N546"/>
    <mergeCell ref="N533:N535"/>
    <mergeCell ref="L512:L514"/>
    <mergeCell ref="M512:M514"/>
    <mergeCell ref="L520:L523"/>
    <mergeCell ref="M518:M519"/>
    <mergeCell ref="N515:N517"/>
    <mergeCell ref="L552:L555"/>
    <mergeCell ref="L562:L564"/>
    <mergeCell ref="L559:L561"/>
    <mergeCell ref="N556:N558"/>
    <mergeCell ref="M543:M546"/>
    <mergeCell ref="M559:M561"/>
    <mergeCell ref="L524:L525"/>
    <mergeCell ref="M530:M532"/>
    <mergeCell ref="N547:N548"/>
    <mergeCell ref="N559:N561"/>
    <mergeCell ref="N526:N529"/>
    <mergeCell ref="N540:N542"/>
    <mergeCell ref="M562:M564"/>
    <mergeCell ref="N571:N574"/>
    <mergeCell ref="M536:M539"/>
    <mergeCell ref="M565:M567"/>
    <mergeCell ref="N442:N446"/>
    <mergeCell ref="N536:N539"/>
    <mergeCell ref="M668:M671"/>
    <mergeCell ref="M672:M673"/>
    <mergeCell ref="N647:N649"/>
    <mergeCell ref="L627:L630"/>
    <mergeCell ref="M631:M633"/>
    <mergeCell ref="M634:M635"/>
    <mergeCell ref="N568:N570"/>
    <mergeCell ref="M592:M594"/>
    <mergeCell ref="M682:M684"/>
    <mergeCell ref="M692:M693"/>
    <mergeCell ref="M685:M687"/>
    <mergeCell ref="M723:M726"/>
    <mergeCell ref="M758:M761"/>
    <mergeCell ref="M754:M757"/>
    <mergeCell ref="M741:M742"/>
    <mergeCell ref="M733:M736"/>
    <mergeCell ref="M737:M740"/>
    <mergeCell ref="M743:M745"/>
    <mergeCell ref="M727:M728"/>
    <mergeCell ref="M719:M722"/>
    <mergeCell ref="M729:M732"/>
    <mergeCell ref="M698:M700"/>
    <mergeCell ref="M647:M649"/>
    <mergeCell ref="M636:M639"/>
    <mergeCell ref="M713:M714"/>
    <mergeCell ref="N640:N643"/>
    <mergeCell ref="N583:N585"/>
    <mergeCell ref="M583:M585"/>
    <mergeCell ref="N586:N588"/>
    <mergeCell ref="M609:M611"/>
    <mergeCell ref="M664:M667"/>
    <mergeCell ref="M640:M643"/>
    <mergeCell ref="M762:M763"/>
    <mergeCell ref="M814:M815"/>
    <mergeCell ref="M786:M788"/>
    <mergeCell ref="M789:M792"/>
    <mergeCell ref="N727:N728"/>
    <mergeCell ref="O750:O753"/>
    <mergeCell ref="M797:M799"/>
    <mergeCell ref="M800:M802"/>
    <mergeCell ref="M803:M806"/>
    <mergeCell ref="M807:M810"/>
    <mergeCell ref="M811:M813"/>
    <mergeCell ref="M782:M785"/>
    <mergeCell ref="M764:M767"/>
    <mergeCell ref="M768:M771"/>
    <mergeCell ref="M778:M781"/>
    <mergeCell ref="M772:M775"/>
    <mergeCell ref="M746:M749"/>
    <mergeCell ref="M750:M753"/>
    <mergeCell ref="N789:N792"/>
    <mergeCell ref="O800:O802"/>
    <mergeCell ref="O778:O781"/>
    <mergeCell ref="O789:O792"/>
    <mergeCell ref="O758:O761"/>
    <mergeCell ref="M776:M777"/>
    <mergeCell ref="O772:O775"/>
    <mergeCell ref="O746:O749"/>
    <mergeCell ref="O764:O767"/>
    <mergeCell ref="O733:O736"/>
    <mergeCell ref="O737:O740"/>
    <mergeCell ref="O741:O742"/>
    <mergeCell ref="M618:M621"/>
    <mergeCell ref="M625:M626"/>
    <mergeCell ref="M605:M608"/>
    <mergeCell ref="O625:O626"/>
    <mergeCell ref="N618:N621"/>
    <mergeCell ref="O592:O594"/>
    <mergeCell ref="N598:N600"/>
    <mergeCell ref="N636:N639"/>
    <mergeCell ref="O598:O600"/>
    <mergeCell ref="M627:M630"/>
    <mergeCell ref="M615:M617"/>
    <mergeCell ref="O615:O617"/>
    <mergeCell ref="O622:O624"/>
    <mergeCell ref="O618:O621"/>
    <mergeCell ref="M601:M604"/>
    <mergeCell ref="N622:N624"/>
    <mergeCell ref="N615:N617"/>
    <mergeCell ref="N612:N614"/>
    <mergeCell ref="M622:M624"/>
    <mergeCell ref="N592:N594"/>
    <mergeCell ref="N627:N630"/>
    <mergeCell ref="N634:N635"/>
    <mergeCell ref="O601:O604"/>
    <mergeCell ref="N595:N597"/>
    <mergeCell ref="M595:M597"/>
    <mergeCell ref="M612:M614"/>
    <mergeCell ref="N723:N726"/>
    <mergeCell ref="N746:N749"/>
    <mergeCell ref="O754:O757"/>
    <mergeCell ref="O768:O771"/>
    <mergeCell ref="N754:N757"/>
    <mergeCell ref="N758:N761"/>
    <mergeCell ref="O729:O732"/>
    <mergeCell ref="N729:N732"/>
    <mergeCell ref="N737:N740"/>
    <mergeCell ref="N719:N722"/>
    <mergeCell ref="N713:N714"/>
    <mergeCell ref="N715:N718"/>
    <mergeCell ref="O692:O693"/>
    <mergeCell ref="N694:N697"/>
    <mergeCell ref="O727:O728"/>
    <mergeCell ref="O719:O722"/>
    <mergeCell ref="O715:O718"/>
    <mergeCell ref="O698:O700"/>
    <mergeCell ref="O694:O697"/>
    <mergeCell ref="O819:O821"/>
    <mergeCell ref="O811:O813"/>
    <mergeCell ref="O828:O831"/>
    <mergeCell ref="O762:O763"/>
    <mergeCell ref="N828:N831"/>
    <mergeCell ref="N825:N827"/>
    <mergeCell ref="N772:N775"/>
    <mergeCell ref="O825:O827"/>
    <mergeCell ref="N832:N834"/>
    <mergeCell ref="N822:N824"/>
    <mergeCell ref="O814:O815"/>
    <mergeCell ref="O822:O824"/>
    <mergeCell ref="N819:N821"/>
    <mergeCell ref="N797:N799"/>
    <mergeCell ref="O797:O799"/>
    <mergeCell ref="N786:N788"/>
    <mergeCell ref="N803:N806"/>
    <mergeCell ref="N814:N815"/>
    <mergeCell ref="N811:N813"/>
    <mergeCell ref="N807:N810"/>
    <mergeCell ref="O786:O788"/>
    <mergeCell ref="O807:O810"/>
    <mergeCell ref="N782:N785"/>
    <mergeCell ref="N778:N781"/>
    <mergeCell ref="N776:N777"/>
    <mergeCell ref="N762:N763"/>
    <mergeCell ref="O776:O777"/>
    <mergeCell ref="N816:N818"/>
    <mergeCell ref="O782:O785"/>
    <mergeCell ref="O803:O806"/>
    <mergeCell ref="N800:N802"/>
    <mergeCell ref="O832:O834"/>
    <mergeCell ref="N853:N855"/>
    <mergeCell ref="N882:N884"/>
    <mergeCell ref="N929:N932"/>
    <mergeCell ref="N915:N918"/>
    <mergeCell ref="N869:N871"/>
    <mergeCell ref="N859:N862"/>
    <mergeCell ref="N856:N858"/>
    <mergeCell ref="O908:O911"/>
    <mergeCell ref="O880:O881"/>
    <mergeCell ref="O899:O900"/>
    <mergeCell ref="O882:O884"/>
    <mergeCell ref="N922:N925"/>
    <mergeCell ref="N846:N848"/>
    <mergeCell ref="O926:O928"/>
    <mergeCell ref="O982:O984"/>
    <mergeCell ref="N962:N965"/>
    <mergeCell ref="O945:O948"/>
    <mergeCell ref="N955:N957"/>
    <mergeCell ref="N892:N895"/>
    <mergeCell ref="O901:O904"/>
    <mergeCell ref="N919:N921"/>
    <mergeCell ref="N958:N961"/>
    <mergeCell ref="N945:N948"/>
    <mergeCell ref="O955:O957"/>
    <mergeCell ref="N982:N984"/>
    <mergeCell ref="N1017:N1019"/>
    <mergeCell ref="N1020:N1023"/>
    <mergeCell ref="N995:N997"/>
    <mergeCell ref="O905:O907"/>
    <mergeCell ref="O933:O936"/>
    <mergeCell ref="O943:O944"/>
    <mergeCell ref="N940:N942"/>
    <mergeCell ref="N896:N898"/>
    <mergeCell ref="O922:O925"/>
    <mergeCell ref="N926:N928"/>
    <mergeCell ref="O892:O895"/>
    <mergeCell ref="N899:N900"/>
    <mergeCell ref="O912:O914"/>
    <mergeCell ref="O915:O918"/>
    <mergeCell ref="O985:O987"/>
    <mergeCell ref="N979:N981"/>
    <mergeCell ref="N949:N952"/>
    <mergeCell ref="O1001:O1004"/>
    <mergeCell ref="N971:N974"/>
    <mergeCell ref="O971:O974"/>
    <mergeCell ref="N985:N987"/>
    <mergeCell ref="O1007:O1010"/>
    <mergeCell ref="O940:O942"/>
    <mergeCell ref="O958:O961"/>
    <mergeCell ref="O929:O932"/>
    <mergeCell ref="N1088:N1090"/>
    <mergeCell ref="O1088:O1090"/>
    <mergeCell ref="N1075:N1077"/>
    <mergeCell ref="O1078:O1081"/>
    <mergeCell ref="N1001:N1004"/>
    <mergeCell ref="O1017:O1019"/>
    <mergeCell ref="O1166:O1168"/>
    <mergeCell ref="N1176:N1178"/>
    <mergeCell ref="N1166:N1168"/>
    <mergeCell ref="N1172:N1175"/>
    <mergeCell ref="O1054:O1055"/>
    <mergeCell ref="N1135:N1138"/>
    <mergeCell ref="N1005:N1006"/>
    <mergeCell ref="N1011:N1013"/>
    <mergeCell ref="O1014:O1016"/>
    <mergeCell ref="O1071:O1074"/>
    <mergeCell ref="N1031:N1034"/>
    <mergeCell ref="O1065:O1067"/>
    <mergeCell ref="N1065:N1067"/>
    <mergeCell ref="N1109:N1110"/>
    <mergeCell ref="O1125:O1126"/>
    <mergeCell ref="O1115:O1118"/>
    <mergeCell ref="N1105:N1108"/>
    <mergeCell ref="O1024:O1027"/>
    <mergeCell ref="O1020:O1023"/>
    <mergeCell ref="N1127:N1130"/>
    <mergeCell ref="N1091:N1094"/>
    <mergeCell ref="N1099:N1102"/>
    <mergeCell ref="O1109:O1110"/>
    <mergeCell ref="O1111:O1114"/>
    <mergeCell ref="N1095:N1098"/>
    <mergeCell ref="O1095:O1098"/>
    <mergeCell ref="O1031:O1034"/>
    <mergeCell ref="N1028:N1030"/>
    <mergeCell ref="N1054:N1055"/>
    <mergeCell ref="O1142:O1145"/>
    <mergeCell ref="O1135:O1138"/>
    <mergeCell ref="O1035:O1038"/>
    <mergeCell ref="O1103:O1104"/>
    <mergeCell ref="N1146:N1149"/>
    <mergeCell ref="N1142:N1145"/>
    <mergeCell ref="O1153:O1154"/>
    <mergeCell ref="N1048:N1051"/>
    <mergeCell ref="N1042:N1044"/>
    <mergeCell ref="O1068:O1070"/>
    <mergeCell ref="M1146:M1149"/>
    <mergeCell ref="O1146:O1149"/>
    <mergeCell ref="O1150:O1152"/>
    <mergeCell ref="N1039:N1041"/>
    <mergeCell ref="N1052:N1053"/>
    <mergeCell ref="O1131:O1134"/>
    <mergeCell ref="O1127:O1130"/>
    <mergeCell ref="O1122:O1124"/>
    <mergeCell ref="N1131:N1134"/>
    <mergeCell ref="N1139:N1141"/>
    <mergeCell ref="N1115:N1118"/>
    <mergeCell ref="N1122:N1124"/>
    <mergeCell ref="O1082:O1083"/>
    <mergeCell ref="M1058:M1061"/>
    <mergeCell ref="N1045:N1047"/>
    <mergeCell ref="O1042:O1044"/>
    <mergeCell ref="O1039:O1041"/>
    <mergeCell ref="M1028:M1030"/>
    <mergeCell ref="N1068:N1070"/>
    <mergeCell ref="N1071:N1074"/>
    <mergeCell ref="O1084:O1087"/>
    <mergeCell ref="N1082:N1083"/>
    <mergeCell ref="N1058:N1061"/>
    <mergeCell ref="N1062:N1064"/>
    <mergeCell ref="N1103:N1104"/>
    <mergeCell ref="N1078:N1081"/>
    <mergeCell ref="N1119:N1121"/>
    <mergeCell ref="N1056:N1057"/>
    <mergeCell ref="O1075:O1077"/>
    <mergeCell ref="O1091:O1094"/>
    <mergeCell ref="M1065:M1067"/>
    <mergeCell ref="N1111:N1114"/>
    <mergeCell ref="N1084:N1087"/>
    <mergeCell ref="O578:O579"/>
    <mergeCell ref="N692:N693"/>
    <mergeCell ref="O975:O978"/>
    <mergeCell ref="N1007:N1010"/>
    <mergeCell ref="O856:O858"/>
    <mergeCell ref="O859:O862"/>
    <mergeCell ref="N889:N891"/>
    <mergeCell ref="O872:O874"/>
    <mergeCell ref="N912:N914"/>
    <mergeCell ref="O896:O898"/>
    <mergeCell ref="N933:N936"/>
    <mergeCell ref="N908:N911"/>
    <mergeCell ref="O853:O855"/>
    <mergeCell ref="N880:N881"/>
    <mergeCell ref="N866:N868"/>
    <mergeCell ref="O1062:O1064"/>
    <mergeCell ref="O816:O818"/>
    <mergeCell ref="O674:O677"/>
    <mergeCell ref="O835:O838"/>
    <mergeCell ref="O863:O865"/>
    <mergeCell ref="O839:O842"/>
    <mergeCell ref="O995:O997"/>
    <mergeCell ref="O968:O970"/>
    <mergeCell ref="O1005:O1006"/>
    <mergeCell ref="N992:N994"/>
    <mergeCell ref="O966:O967"/>
    <mergeCell ref="N698:N700"/>
    <mergeCell ref="O131:O134"/>
    <mergeCell ref="O158:O162"/>
    <mergeCell ref="O177:O181"/>
    <mergeCell ref="O186:O190"/>
    <mergeCell ref="O169:O172"/>
    <mergeCell ref="O335:O339"/>
    <mergeCell ref="O589:O591"/>
    <mergeCell ref="O518:O519"/>
    <mergeCell ref="O552:O555"/>
    <mergeCell ref="O370:O373"/>
    <mergeCell ref="O547:O548"/>
    <mergeCell ref="O197:O201"/>
    <mergeCell ref="O562:O564"/>
    <mergeCell ref="O182:O185"/>
    <mergeCell ref="O365:O369"/>
    <mergeCell ref="O344:O348"/>
    <mergeCell ref="O383:O387"/>
    <mergeCell ref="O512:O514"/>
    <mergeCell ref="O549:O551"/>
    <mergeCell ref="O260:O264"/>
    <mergeCell ref="O520:O523"/>
    <mergeCell ref="O294:O298"/>
    <mergeCell ref="O885:O888"/>
    <mergeCell ref="O265:O269"/>
    <mergeCell ref="O571:O574"/>
    <mergeCell ref="O442:O446"/>
    <mergeCell ref="O379:O382"/>
    <mergeCell ref="O275:O279"/>
    <mergeCell ref="O303:O308"/>
    <mergeCell ref="O163:O168"/>
    <mergeCell ref="O144:O147"/>
    <mergeCell ref="O270:O274"/>
    <mergeCell ref="O437:O441"/>
    <mergeCell ref="O413:O417"/>
    <mergeCell ref="O422:O426"/>
    <mergeCell ref="O536:O539"/>
    <mergeCell ref="O508:O511"/>
    <mergeCell ref="O540:O542"/>
    <mergeCell ref="O543:O546"/>
    <mergeCell ref="O526:O529"/>
    <mergeCell ref="O565:O567"/>
    <mergeCell ref="O393:O396"/>
    <mergeCell ref="O284:O287"/>
    <mergeCell ref="O280:O283"/>
    <mergeCell ref="O457:O461"/>
    <mergeCell ref="O462:O466"/>
    <mergeCell ref="N397:N401"/>
    <mergeCell ref="N349:N353"/>
    <mergeCell ref="N383:N387"/>
    <mergeCell ref="O299:O302"/>
    <mergeCell ref="N359:N364"/>
    <mergeCell ref="N374:N378"/>
    <mergeCell ref="N413:N417"/>
    <mergeCell ref="O432:O436"/>
    <mergeCell ref="N275:N279"/>
    <mergeCell ref="N284:N287"/>
    <mergeCell ref="N314:N318"/>
    <mergeCell ref="O374:O378"/>
    <mergeCell ref="O354:O358"/>
    <mergeCell ref="N335:N339"/>
    <mergeCell ref="N422:N426"/>
    <mergeCell ref="N437:N441"/>
    <mergeCell ref="N324:N329"/>
    <mergeCell ref="O427:O431"/>
    <mergeCell ref="N393:N396"/>
    <mergeCell ref="N418:N421"/>
    <mergeCell ref="N370:N373"/>
    <mergeCell ref="O388:O392"/>
    <mergeCell ref="O288:O293"/>
    <mergeCell ref="N303:N308"/>
    <mergeCell ref="O309:O313"/>
    <mergeCell ref="N288:N293"/>
    <mergeCell ref="N518:N519"/>
    <mergeCell ref="O533:O535"/>
    <mergeCell ref="N650:N652"/>
    <mergeCell ref="O655:O656"/>
    <mergeCell ref="N655:N656"/>
    <mergeCell ref="N664:N667"/>
    <mergeCell ref="O664:O667"/>
    <mergeCell ref="O595:O597"/>
    <mergeCell ref="N644:N646"/>
    <mergeCell ref="O605:O608"/>
    <mergeCell ref="O609:O611"/>
    <mergeCell ref="N625:N626"/>
    <mergeCell ref="O472:O476"/>
    <mergeCell ref="O487:O492"/>
    <mergeCell ref="O524:O525"/>
    <mergeCell ref="O515:O517"/>
    <mergeCell ref="O467:O471"/>
    <mergeCell ref="O583:O585"/>
    <mergeCell ref="O586:O588"/>
    <mergeCell ref="N472:N476"/>
    <mergeCell ref="N482:N486"/>
    <mergeCell ref="O482:O486"/>
    <mergeCell ref="N530:N532"/>
    <mergeCell ref="O650:O652"/>
    <mergeCell ref="N609:N611"/>
    <mergeCell ref="O530:O532"/>
    <mergeCell ref="O580:O582"/>
    <mergeCell ref="O636:O639"/>
    <mergeCell ref="O644:O646"/>
    <mergeCell ref="N601:N604"/>
    <mergeCell ref="N631:N633"/>
    <mergeCell ref="N605:N608"/>
    <mergeCell ref="N668:N671"/>
    <mergeCell ref="N685:N687"/>
    <mergeCell ref="N704:N705"/>
    <mergeCell ref="O713:O714"/>
    <mergeCell ref="O704:O705"/>
    <mergeCell ref="N709:N712"/>
    <mergeCell ref="O709:O712"/>
    <mergeCell ref="O701:O703"/>
    <mergeCell ref="O647:O649"/>
    <mergeCell ref="O612:O614"/>
    <mergeCell ref="O685:O687"/>
    <mergeCell ref="N653:N654"/>
    <mergeCell ref="O661:O663"/>
    <mergeCell ref="O672:O673"/>
    <mergeCell ref="N672:N673"/>
    <mergeCell ref="O631:O633"/>
    <mergeCell ref="O634:O635"/>
    <mergeCell ref="O653:O654"/>
    <mergeCell ref="O640:O643"/>
    <mergeCell ref="N678:N681"/>
    <mergeCell ref="O678:O681"/>
    <mergeCell ref="O688:O691"/>
    <mergeCell ref="N688:N691"/>
    <mergeCell ref="N674:N677"/>
    <mergeCell ref="O668:O671"/>
    <mergeCell ref="N657:N660"/>
    <mergeCell ref="N661:N663"/>
    <mergeCell ref="O706:O708"/>
    <mergeCell ref="N552:N555"/>
    <mergeCell ref="O568:O570"/>
    <mergeCell ref="O575:O577"/>
    <mergeCell ref="N764:N767"/>
    <mergeCell ref="N768:N771"/>
    <mergeCell ref="O682:O684"/>
    <mergeCell ref="N682:N684"/>
    <mergeCell ref="N743:N745"/>
    <mergeCell ref="O559:O561"/>
    <mergeCell ref="O556:O558"/>
    <mergeCell ref="O919:O921"/>
    <mergeCell ref="O889:O891"/>
    <mergeCell ref="N875:N879"/>
    <mergeCell ref="N885:N888"/>
    <mergeCell ref="N849:N852"/>
    <mergeCell ref="N839:N842"/>
    <mergeCell ref="N701:N703"/>
    <mergeCell ref="N843:N845"/>
    <mergeCell ref="O843:O845"/>
    <mergeCell ref="O875:O879"/>
    <mergeCell ref="N872:N874"/>
    <mergeCell ref="O866:O868"/>
    <mergeCell ref="N863:N865"/>
    <mergeCell ref="N905:N907"/>
    <mergeCell ref="N901:N904"/>
    <mergeCell ref="O869:O871"/>
    <mergeCell ref="O846:O848"/>
    <mergeCell ref="O849:O852"/>
    <mergeCell ref="N835:N838"/>
    <mergeCell ref="N565:N567"/>
    <mergeCell ref="O657:O660"/>
    <mergeCell ref="O627:O630"/>
    <mergeCell ref="O1058:O1061"/>
    <mergeCell ref="O1011:O1013"/>
    <mergeCell ref="O998:O1000"/>
    <mergeCell ref="N1014:N1016"/>
    <mergeCell ref="O953:O954"/>
    <mergeCell ref="O1028:O1030"/>
    <mergeCell ref="O992:O994"/>
    <mergeCell ref="N943:N944"/>
    <mergeCell ref="O1052:O1053"/>
    <mergeCell ref="O949:O952"/>
    <mergeCell ref="O1045:O1047"/>
    <mergeCell ref="N975:N978"/>
    <mergeCell ref="O988:O991"/>
    <mergeCell ref="N706:N708"/>
    <mergeCell ref="N750:N753"/>
    <mergeCell ref="O743:O745"/>
    <mergeCell ref="N741:N742"/>
    <mergeCell ref="N733:N736"/>
    <mergeCell ref="O937:O939"/>
    <mergeCell ref="O1056:O1057"/>
    <mergeCell ref="N953:N954"/>
    <mergeCell ref="O962:O965"/>
    <mergeCell ref="N1024:N1027"/>
    <mergeCell ref="N966:N967"/>
    <mergeCell ref="N937:N939"/>
    <mergeCell ref="O1048:O1051"/>
    <mergeCell ref="N1035:N1038"/>
    <mergeCell ref="N988:N991"/>
    <mergeCell ref="N968:N970"/>
    <mergeCell ref="O723:O726"/>
    <mergeCell ref="O979:O981"/>
    <mergeCell ref="N998:N1000"/>
    <mergeCell ref="O1139:O1141"/>
    <mergeCell ref="I1358:I1361"/>
    <mergeCell ref="C1380:C1382"/>
    <mergeCell ref="N1276:N1278"/>
    <mergeCell ref="N1298:N1301"/>
    <mergeCell ref="N1325:N1326"/>
    <mergeCell ref="N1305:N1308"/>
    <mergeCell ref="N1282:N1284"/>
    <mergeCell ref="O1298:O1301"/>
    <mergeCell ref="O1289:O1290"/>
    <mergeCell ref="O1302:O1304"/>
    <mergeCell ref="O1305:O1308"/>
    <mergeCell ref="N1312:N1315"/>
    <mergeCell ref="N1289:N1290"/>
    <mergeCell ref="N1336:N1338"/>
    <mergeCell ref="M1376:M1379"/>
    <mergeCell ref="N1339:N1340"/>
    <mergeCell ref="J1309:J1311"/>
    <mergeCell ref="N1150:N1152"/>
    <mergeCell ref="C1351:C1353"/>
    <mergeCell ref="I1345:I1346"/>
    <mergeCell ref="N1316:N1318"/>
    <mergeCell ref="L1279:L1281"/>
    <mergeCell ref="L1282:L1284"/>
    <mergeCell ref="J1294:J1297"/>
    <mergeCell ref="K1279:K1281"/>
    <mergeCell ref="L1266:L1268"/>
    <mergeCell ref="L1269:L1271"/>
    <mergeCell ref="M1322:M1324"/>
    <mergeCell ref="K1229:K1231"/>
    <mergeCell ref="J1282:J1284"/>
    <mergeCell ref="M1272:M1273"/>
    <mergeCell ref="K1236:K1238"/>
    <mergeCell ref="J1336:J1338"/>
    <mergeCell ref="L1322:L1324"/>
    <mergeCell ref="L1312:L1315"/>
    <mergeCell ref="L1319:L1321"/>
    <mergeCell ref="M1252:M1255"/>
    <mergeCell ref="M1242:M1244"/>
    <mergeCell ref="K1319:K1321"/>
    <mergeCell ref="K1309:K1311"/>
    <mergeCell ref="L1341:L1344"/>
    <mergeCell ref="N1285:N1288"/>
    <mergeCell ref="J1285:J1288"/>
    <mergeCell ref="J1316:J1318"/>
    <mergeCell ref="J1319:J1321"/>
    <mergeCell ref="K1285:K1288"/>
    <mergeCell ref="L1294:L1297"/>
    <mergeCell ref="K1272:K1273"/>
    <mergeCell ref="M1319:M1321"/>
    <mergeCell ref="M1312:M1315"/>
    <mergeCell ref="L1302:L1304"/>
    <mergeCell ref="N1302:N1304"/>
    <mergeCell ref="L1305:L1308"/>
    <mergeCell ref="M1298:M1301"/>
    <mergeCell ref="M1305:M1308"/>
    <mergeCell ref="M1276:M1278"/>
    <mergeCell ref="J1272:J1273"/>
    <mergeCell ref="L1289:L1290"/>
    <mergeCell ref="M1236:M1238"/>
    <mergeCell ref="M1262:M1265"/>
    <mergeCell ref="L1249:L1251"/>
    <mergeCell ref="K1305:K1308"/>
    <mergeCell ref="K1262:K1265"/>
    <mergeCell ref="N1223:N1224"/>
    <mergeCell ref="O1205:O1207"/>
    <mergeCell ref="N1205:N1207"/>
    <mergeCell ref="O1259:O1261"/>
    <mergeCell ref="O1252:O1255"/>
    <mergeCell ref="O1201:O1204"/>
    <mergeCell ref="O1215:O1217"/>
    <mergeCell ref="N1232:N1235"/>
    <mergeCell ref="O1245:O1248"/>
    <mergeCell ref="O1266:O1268"/>
    <mergeCell ref="N1245:N1248"/>
    <mergeCell ref="L1201:L1204"/>
    <mergeCell ref="L1272:L1273"/>
    <mergeCell ref="L1298:L1301"/>
    <mergeCell ref="N1279:N1281"/>
    <mergeCell ref="L1274:L1275"/>
    <mergeCell ref="L1276:L1278"/>
    <mergeCell ref="M1259:M1261"/>
    <mergeCell ref="O1256:O1258"/>
    <mergeCell ref="N1249:N1251"/>
    <mergeCell ref="L1285:L1288"/>
    <mergeCell ref="L1291:L1293"/>
    <mergeCell ref="M1256:M1258"/>
    <mergeCell ref="L1215:L1217"/>
    <mergeCell ref="O1192:O1194"/>
    <mergeCell ref="M1225:M1228"/>
    <mergeCell ref="N1256:N1258"/>
    <mergeCell ref="N1236:N1238"/>
    <mergeCell ref="M1220:M1222"/>
    <mergeCell ref="O1187:O1188"/>
    <mergeCell ref="N1215:N1217"/>
    <mergeCell ref="N1182:N1185"/>
    <mergeCell ref="O1274:O1275"/>
    <mergeCell ref="N1192:N1194"/>
    <mergeCell ref="M1205:M1207"/>
    <mergeCell ref="N1262:N1265"/>
    <mergeCell ref="O1220:O1222"/>
    <mergeCell ref="O1182:O1185"/>
    <mergeCell ref="M1189:M1191"/>
    <mergeCell ref="O1218:O1219"/>
    <mergeCell ref="M1249:M1251"/>
    <mergeCell ref="O1239:O1241"/>
    <mergeCell ref="N1274:N1275"/>
    <mergeCell ref="O1262:O1265"/>
    <mergeCell ref="O1249:O1251"/>
    <mergeCell ref="M1239:M1241"/>
    <mergeCell ref="N1239:N1241"/>
    <mergeCell ref="O1242:O1244"/>
    <mergeCell ref="N1220:N1222"/>
    <mergeCell ref="O1208:O1211"/>
    <mergeCell ref="N1242:N1244"/>
    <mergeCell ref="O1272:O1273"/>
    <mergeCell ref="N1259:N1261"/>
    <mergeCell ref="N1201:N1204"/>
    <mergeCell ref="M1269:M1271"/>
    <mergeCell ref="M1232:M1235"/>
    <mergeCell ref="M1155:M1157"/>
    <mergeCell ref="N1169:N1171"/>
    <mergeCell ref="N1179:N1181"/>
    <mergeCell ref="N1158:N1159"/>
    <mergeCell ref="N1160:N1162"/>
    <mergeCell ref="O1163:O1165"/>
    <mergeCell ref="O1225:O1228"/>
    <mergeCell ref="O1223:O1224"/>
    <mergeCell ref="M1176:M1178"/>
    <mergeCell ref="M1195:M1197"/>
    <mergeCell ref="M1201:M1204"/>
    <mergeCell ref="O1229:O1231"/>
    <mergeCell ref="O1212:O1214"/>
    <mergeCell ref="O1232:O1235"/>
    <mergeCell ref="M1172:M1175"/>
    <mergeCell ref="M1169:M1171"/>
    <mergeCell ref="M1215:M1217"/>
    <mergeCell ref="O1155:O1157"/>
    <mergeCell ref="N1225:N1228"/>
    <mergeCell ref="N1229:N1231"/>
    <mergeCell ref="O1158:O1159"/>
    <mergeCell ref="N1163:N1165"/>
    <mergeCell ref="N1195:N1197"/>
    <mergeCell ref="N1208:N1211"/>
    <mergeCell ref="M1187:M1188"/>
    <mergeCell ref="N1189:N1191"/>
    <mergeCell ref="M1163:M1165"/>
    <mergeCell ref="N1218:N1219"/>
    <mergeCell ref="N1212:N1214"/>
    <mergeCell ref="N1198:N1200"/>
    <mergeCell ref="M1223:M1224"/>
    <mergeCell ref="O1160:O1162"/>
    <mergeCell ref="O1179:O1181"/>
    <mergeCell ref="O1172:O1175"/>
    <mergeCell ref="M1158:M1159"/>
    <mergeCell ref="K1223:K1224"/>
    <mergeCell ref="K1276:K1278"/>
    <mergeCell ref="K1225:K1228"/>
    <mergeCell ref="K1249:K1251"/>
    <mergeCell ref="O1189:O1191"/>
    <mergeCell ref="M1182:M1185"/>
    <mergeCell ref="M1192:M1194"/>
    <mergeCell ref="K1205:K1207"/>
    <mergeCell ref="K1232:K1235"/>
    <mergeCell ref="L1366:L1368"/>
    <mergeCell ref="I1285:I1288"/>
    <mergeCell ref="I1420:I1422"/>
    <mergeCell ref="K1291:K1293"/>
    <mergeCell ref="K1376:K1379"/>
    <mergeCell ref="K1345:K1346"/>
    <mergeCell ref="J1403:J1406"/>
    <mergeCell ref="J1400:J1402"/>
    <mergeCell ref="J1411:J1414"/>
    <mergeCell ref="J1322:J1324"/>
    <mergeCell ref="L1392:L1393"/>
    <mergeCell ref="J1327:J1331"/>
    <mergeCell ref="J1383:J1385"/>
    <mergeCell ref="L1383:L1385"/>
    <mergeCell ref="M1362:M1365"/>
    <mergeCell ref="O1347:O1350"/>
    <mergeCell ref="N1347:N1350"/>
    <mergeCell ref="M1327:M1331"/>
    <mergeCell ref="N1362:N1365"/>
    <mergeCell ref="K1392:K1393"/>
    <mergeCell ref="I1427:I1428"/>
    <mergeCell ref="K1386:K1388"/>
    <mergeCell ref="I1383:I1385"/>
    <mergeCell ref="C1445:C1447"/>
    <mergeCell ref="I1445:I1447"/>
    <mergeCell ref="L1380:L1382"/>
    <mergeCell ref="K1354:K1357"/>
    <mergeCell ref="K1322:K1324"/>
    <mergeCell ref="I1322:I1324"/>
    <mergeCell ref="L1327:L1331"/>
    <mergeCell ref="J1332:J1335"/>
    <mergeCell ref="I1376:I1379"/>
    <mergeCell ref="I1332:I1335"/>
    <mergeCell ref="I1327:I1331"/>
    <mergeCell ref="L1369:L1372"/>
    <mergeCell ref="L1325:L1326"/>
    <mergeCell ref="K1362:K1365"/>
    <mergeCell ref="C1347:C1350"/>
    <mergeCell ref="K1380:K1382"/>
    <mergeCell ref="L1351:L1353"/>
    <mergeCell ref="C1386:C1388"/>
    <mergeCell ref="J1347:J1350"/>
    <mergeCell ref="I1443:I1444"/>
    <mergeCell ref="I1400:I1402"/>
    <mergeCell ref="K1403:K1406"/>
    <mergeCell ref="J1392:J1393"/>
    <mergeCell ref="I1339:I1340"/>
    <mergeCell ref="J1420:J1422"/>
    <mergeCell ref="L1354:L1357"/>
    <mergeCell ref="L1358:L1361"/>
    <mergeCell ref="L1347:L1350"/>
    <mergeCell ref="K1445:K1447"/>
    <mergeCell ref="C1312:C1315"/>
    <mergeCell ref="B1325:B1326"/>
    <mergeCell ref="I1524:I1527"/>
    <mergeCell ref="L1316:L1318"/>
    <mergeCell ref="G1329:G1330"/>
    <mergeCell ref="C1279:C1281"/>
    <mergeCell ref="C1289:C1290"/>
    <mergeCell ref="J1291:J1293"/>
    <mergeCell ref="C1294:C1297"/>
    <mergeCell ref="I1294:I1297"/>
    <mergeCell ref="C1319:C1321"/>
    <mergeCell ref="C1316:C1318"/>
    <mergeCell ref="F1329:F1330"/>
    <mergeCell ref="I1312:I1315"/>
    <mergeCell ref="K1298:K1301"/>
    <mergeCell ref="K1294:K1297"/>
    <mergeCell ref="J1427:J1428"/>
    <mergeCell ref="C1341:C1344"/>
    <mergeCell ref="C1427:C1428"/>
    <mergeCell ref="K1483:K1486"/>
    <mergeCell ref="K1516:K1519"/>
    <mergeCell ref="K1503:K1506"/>
    <mergeCell ref="G1526:G1527"/>
    <mergeCell ref="K1302:K1304"/>
    <mergeCell ref="C1322:C1324"/>
    <mergeCell ref="J1417:J1419"/>
    <mergeCell ref="K1397:K1399"/>
    <mergeCell ref="L1400:L1402"/>
    <mergeCell ref="B1383:B1385"/>
    <mergeCell ref="L1415:L1416"/>
    <mergeCell ref="L1403:L1406"/>
    <mergeCell ref="C1500:C1502"/>
    <mergeCell ref="K1520:K1523"/>
    <mergeCell ref="B1500:B1502"/>
    <mergeCell ref="I1467:I1468"/>
    <mergeCell ref="I1507:I1508"/>
    <mergeCell ref="J1507:J1508"/>
    <mergeCell ref="I1473:I1475"/>
    <mergeCell ref="C1487:C1488"/>
    <mergeCell ref="I1487:I1488"/>
    <mergeCell ref="B1480:B1482"/>
    <mergeCell ref="B1441:B1442"/>
    <mergeCell ref="C1407:C1410"/>
    <mergeCell ref="J1415:J1416"/>
    <mergeCell ref="I1394:I1396"/>
    <mergeCell ref="I1429:I1432"/>
    <mergeCell ref="B1429:B1432"/>
    <mergeCell ref="C1462:C1464"/>
    <mergeCell ref="B1637:B1638"/>
    <mergeCell ref="I1578:I1581"/>
    <mergeCell ref="I1573:I1575"/>
    <mergeCell ref="C1555:C1558"/>
    <mergeCell ref="C1637:C1638"/>
    <mergeCell ref="B1584:B1586"/>
    <mergeCell ref="C1584:C1586"/>
    <mergeCell ref="C1599:C1601"/>
    <mergeCell ref="I1617:I1619"/>
    <mergeCell ref="C1533:C1535"/>
    <mergeCell ref="C1543:C1545"/>
    <mergeCell ref="C1511:C1513"/>
    <mergeCell ref="C1514:C1515"/>
    <mergeCell ref="J1489:J1491"/>
    <mergeCell ref="I1520:I1523"/>
    <mergeCell ref="C1507:C1508"/>
    <mergeCell ref="I1503:I1506"/>
    <mergeCell ref="I1546:I1548"/>
    <mergeCell ref="B1649:B1652"/>
    <mergeCell ref="B1629:B1632"/>
    <mergeCell ref="B1613:B1616"/>
    <mergeCell ref="I1606:I1608"/>
    <mergeCell ref="C1553:C1554"/>
    <mergeCell ref="I1602:I1603"/>
    <mergeCell ref="C1625:C1628"/>
    <mergeCell ref="C1646:C1648"/>
    <mergeCell ref="B1639:B1642"/>
    <mergeCell ref="I1649:I1652"/>
    <mergeCell ref="J1639:J1642"/>
    <mergeCell ref="C1633:C1636"/>
    <mergeCell ref="I1590:I1593"/>
    <mergeCell ref="B1646:B1648"/>
    <mergeCell ref="C1578:C1581"/>
    <mergeCell ref="B1594:B1595"/>
    <mergeCell ref="I1587:I1589"/>
    <mergeCell ref="C1569:C1572"/>
    <mergeCell ref="I1596:I1598"/>
    <mergeCell ref="C1594:C1595"/>
    <mergeCell ref="B1578:B1581"/>
    <mergeCell ref="C1549:C1552"/>
    <mergeCell ref="C1573:C1575"/>
    <mergeCell ref="J1587:J1589"/>
    <mergeCell ref="I1569:I1572"/>
    <mergeCell ref="I1553:I1554"/>
    <mergeCell ref="J1565:J1568"/>
    <mergeCell ref="I1637:I1638"/>
    <mergeCell ref="C1623:C1624"/>
    <mergeCell ref="J1576:J1577"/>
    <mergeCell ref="I1511:I1513"/>
    <mergeCell ref="F1526:F1527"/>
    <mergeCell ref="J1514:J1515"/>
    <mergeCell ref="D1932:F1932"/>
    <mergeCell ref="D1931:F1931"/>
    <mergeCell ref="C1613:C1616"/>
    <mergeCell ref="A1930:G1930"/>
    <mergeCell ref="F1698:F1699"/>
    <mergeCell ref="G1698:G1699"/>
    <mergeCell ref="C1693:C1695"/>
    <mergeCell ref="B1701:B1704"/>
    <mergeCell ref="K1646:K1648"/>
    <mergeCell ref="A1643:A1645"/>
    <mergeCell ref="A1633:A1636"/>
    <mergeCell ref="A1646:A1648"/>
    <mergeCell ref="A1653:A1654"/>
    <mergeCell ref="A1637:A1638"/>
    <mergeCell ref="B1665:B1666"/>
    <mergeCell ref="A1662:A1664"/>
    <mergeCell ref="J1682:J1685"/>
    <mergeCell ref="I1625:I1628"/>
    <mergeCell ref="B1678:B1681"/>
    <mergeCell ref="A1639:A1642"/>
    <mergeCell ref="I1662:I1664"/>
    <mergeCell ref="J1667:J1670"/>
    <mergeCell ref="A1667:A1670"/>
    <mergeCell ref="J1665:J1666"/>
    <mergeCell ref="A1649:A1652"/>
    <mergeCell ref="B1625:B1628"/>
    <mergeCell ref="I1623:I1624"/>
    <mergeCell ref="I1678:I1681"/>
    <mergeCell ref="C1675:C1677"/>
    <mergeCell ref="M1639:M1642"/>
    <mergeCell ref="I1633:I1636"/>
    <mergeCell ref="I1639:I1642"/>
    <mergeCell ref="L1617:L1619"/>
    <mergeCell ref="N1620:N1622"/>
    <mergeCell ref="J1623:J1624"/>
    <mergeCell ref="L1629:L1632"/>
    <mergeCell ref="K1623:K1624"/>
    <mergeCell ref="L1613:L1616"/>
    <mergeCell ref="K1639:K1642"/>
    <mergeCell ref="J1637:J1638"/>
    <mergeCell ref="I1629:I1632"/>
    <mergeCell ref="I1620:I1622"/>
    <mergeCell ref="N1633:N1636"/>
    <mergeCell ref="L1633:L1636"/>
    <mergeCell ref="J1629:J1632"/>
    <mergeCell ref="M1620:M1622"/>
    <mergeCell ref="K1613:K1616"/>
    <mergeCell ref="O1653:O1654"/>
    <mergeCell ref="N1637:N1638"/>
    <mergeCell ref="L1637:L1638"/>
    <mergeCell ref="N1625:N1628"/>
    <mergeCell ref="M1637:M1638"/>
    <mergeCell ref="J1625:J1628"/>
    <mergeCell ref="M1625:M1628"/>
    <mergeCell ref="O1633:O1636"/>
    <mergeCell ref="N1629:N1632"/>
    <mergeCell ref="M1623:M1624"/>
    <mergeCell ref="O1637:O1638"/>
    <mergeCell ref="N1643:N1645"/>
    <mergeCell ref="K1637:K1638"/>
    <mergeCell ref="M1629:M1632"/>
    <mergeCell ref="I1655:I1657"/>
    <mergeCell ref="N1639:N1642"/>
    <mergeCell ref="M1643:M1645"/>
    <mergeCell ref="M1633:M1636"/>
    <mergeCell ref="J1649:J1652"/>
    <mergeCell ref="L1625:L1628"/>
    <mergeCell ref="K1629:K1632"/>
    <mergeCell ref="M1646:M1648"/>
    <mergeCell ref="L1646:L1648"/>
    <mergeCell ref="L1639:L1642"/>
    <mergeCell ref="K1633:K1636"/>
    <mergeCell ref="N1646:N1648"/>
    <mergeCell ref="K1643:K1645"/>
    <mergeCell ref="O1625:O1628"/>
    <mergeCell ref="K1649:K1652"/>
    <mergeCell ref="O1646:O1648"/>
    <mergeCell ref="L1649:L1652"/>
    <mergeCell ref="M1649:M1652"/>
    <mergeCell ref="I1667:I1670"/>
    <mergeCell ref="K1671:K1674"/>
    <mergeCell ref="N1678:N1681"/>
    <mergeCell ref="M1671:M1674"/>
    <mergeCell ref="K1665:K1666"/>
    <mergeCell ref="C1649:C1652"/>
    <mergeCell ref="I1653:I1654"/>
    <mergeCell ref="J1653:J1654"/>
    <mergeCell ref="I1675:I1677"/>
    <mergeCell ref="J1675:J1677"/>
    <mergeCell ref="M1665:M1666"/>
    <mergeCell ref="N1665:N1666"/>
    <mergeCell ref="K1655:K1657"/>
    <mergeCell ref="C1665:C1666"/>
    <mergeCell ref="N1649:N1652"/>
    <mergeCell ref="N1655:N1657"/>
    <mergeCell ref="L1665:L1666"/>
    <mergeCell ref="C1671:C1674"/>
    <mergeCell ref="J1671:J1674"/>
    <mergeCell ref="I1665:I1666"/>
    <mergeCell ref="M1655:M1657"/>
    <mergeCell ref="N1675:N1677"/>
    <mergeCell ref="L1658:L1661"/>
    <mergeCell ref="M1658:M1661"/>
    <mergeCell ref="M1667:M1670"/>
    <mergeCell ref="L1671:L1674"/>
    <mergeCell ref="L1662:L1664"/>
    <mergeCell ref="K1667:K1670"/>
    <mergeCell ref="K1675:K1677"/>
    <mergeCell ref="C1658:C1661"/>
    <mergeCell ref="C1662:C1664"/>
    <mergeCell ref="I1658:I1661"/>
    <mergeCell ref="M1686:M1689"/>
    <mergeCell ref="O1649:O1652"/>
    <mergeCell ref="A1671:A1674"/>
    <mergeCell ref="O1665:O1666"/>
    <mergeCell ref="O1662:O1664"/>
    <mergeCell ref="O1671:O1674"/>
    <mergeCell ref="O1675:O1677"/>
    <mergeCell ref="L1653:L1654"/>
    <mergeCell ref="M1653:M1654"/>
    <mergeCell ref="N1653:N1654"/>
    <mergeCell ref="N1662:N1664"/>
    <mergeCell ref="M1675:M1677"/>
    <mergeCell ref="N1658:N1661"/>
    <mergeCell ref="L1667:L1670"/>
    <mergeCell ref="O1667:O1670"/>
    <mergeCell ref="O1658:O1661"/>
    <mergeCell ref="N1667:N1670"/>
    <mergeCell ref="N1671:N1674"/>
    <mergeCell ref="A1658:A1661"/>
    <mergeCell ref="O1655:O1657"/>
    <mergeCell ref="B1662:B1664"/>
    <mergeCell ref="B1675:B1677"/>
    <mergeCell ref="A1665:A1666"/>
    <mergeCell ref="A1655:A1657"/>
    <mergeCell ref="B1667:B1670"/>
    <mergeCell ref="B1671:B1674"/>
    <mergeCell ref="M1662:M1664"/>
    <mergeCell ref="C1678:C1681"/>
    <mergeCell ref="C1667:C1670"/>
    <mergeCell ref="L1655:L1657"/>
    <mergeCell ref="L1675:L1677"/>
    <mergeCell ref="K1662:K1664"/>
    <mergeCell ref="L1682:L1685"/>
    <mergeCell ref="J1678:J1681"/>
    <mergeCell ref="K1682:K1685"/>
    <mergeCell ref="O1682:O1685"/>
    <mergeCell ref="K1678:K1681"/>
    <mergeCell ref="N1682:N1685"/>
    <mergeCell ref="O1678:O1681"/>
    <mergeCell ref="M1682:M1685"/>
    <mergeCell ref="I1705:I1707"/>
    <mergeCell ref="J1705:J1707"/>
    <mergeCell ref="K1701:K1704"/>
    <mergeCell ref="O1696:O1700"/>
    <mergeCell ref="O1693:O1695"/>
    <mergeCell ref="N1690:N1692"/>
    <mergeCell ref="O1686:O1689"/>
    <mergeCell ref="N1686:N1689"/>
    <mergeCell ref="I1693:I1695"/>
    <mergeCell ref="K1690:K1692"/>
    <mergeCell ref="I1690:I1692"/>
    <mergeCell ref="J1690:J1692"/>
    <mergeCell ref="L1696:L1700"/>
    <mergeCell ref="M1678:M1681"/>
    <mergeCell ref="L1678:L1681"/>
    <mergeCell ref="I1696:I1700"/>
    <mergeCell ref="J1696:J1700"/>
    <mergeCell ref="N1693:N1695"/>
    <mergeCell ref="L1686:L1689"/>
    <mergeCell ref="K1686:K1689"/>
    <mergeCell ref="I1686:I1689"/>
    <mergeCell ref="M1693:M1695"/>
    <mergeCell ref="M1690:M1692"/>
    <mergeCell ref="O1690:O1692"/>
    <mergeCell ref="O1724:O1727"/>
    <mergeCell ref="O1708:O1711"/>
    <mergeCell ref="O1701:O1704"/>
    <mergeCell ref="N1705:N1707"/>
    <mergeCell ref="N1716:N1719"/>
    <mergeCell ref="O1705:O1707"/>
    <mergeCell ref="C1708:C1711"/>
    <mergeCell ref="J1712:J1715"/>
    <mergeCell ref="K1712:K1715"/>
    <mergeCell ref="K1724:K1727"/>
    <mergeCell ref="L1724:L1727"/>
    <mergeCell ref="I1716:I1719"/>
    <mergeCell ref="J1716:J1719"/>
    <mergeCell ref="O1720:O1721"/>
    <mergeCell ref="C1720:C1721"/>
    <mergeCell ref="L1712:L1715"/>
    <mergeCell ref="J1693:J1695"/>
    <mergeCell ref="K1705:K1707"/>
    <mergeCell ref="N1701:N1704"/>
    <mergeCell ref="N1696:N1700"/>
    <mergeCell ref="L1693:L1695"/>
    <mergeCell ref="C1696:C1700"/>
    <mergeCell ref="M1716:M1719"/>
    <mergeCell ref="K1693:K1695"/>
    <mergeCell ref="M1708:M1711"/>
    <mergeCell ref="F1696:F1697"/>
    <mergeCell ref="C1701:C1704"/>
    <mergeCell ref="L1705:L1707"/>
    <mergeCell ref="C1712:C1715"/>
    <mergeCell ref="D1698:D1699"/>
    <mergeCell ref="J1701:J1704"/>
    <mergeCell ref="C1724:C1727"/>
    <mergeCell ref="L1690:L1692"/>
    <mergeCell ref="L1701:L1704"/>
    <mergeCell ref="M1701:M1704"/>
    <mergeCell ref="E1698:E1699"/>
    <mergeCell ref="N1712:N1715"/>
    <mergeCell ref="N1728:N1730"/>
    <mergeCell ref="L1716:L1719"/>
    <mergeCell ref="O1716:O1719"/>
    <mergeCell ref="M1720:M1721"/>
    <mergeCell ref="K1716:K1719"/>
    <mergeCell ref="N1708:N1711"/>
    <mergeCell ref="C1716:C1719"/>
    <mergeCell ref="M1738:M1740"/>
    <mergeCell ref="M1696:M1700"/>
    <mergeCell ref="M1705:M1707"/>
    <mergeCell ref="D1696:D1697"/>
    <mergeCell ref="E1696:E1697"/>
    <mergeCell ref="H1698:H1699"/>
    <mergeCell ref="C1705:C1707"/>
    <mergeCell ref="L1734:L1737"/>
    <mergeCell ref="M1734:M1737"/>
    <mergeCell ref="N1738:N1740"/>
    <mergeCell ref="O1712:O1715"/>
    <mergeCell ref="I1712:I1715"/>
    <mergeCell ref="M1724:M1727"/>
    <mergeCell ref="N1724:N1727"/>
    <mergeCell ref="I1720:I1721"/>
    <mergeCell ref="I1724:I1727"/>
    <mergeCell ref="J1724:J1727"/>
    <mergeCell ref="N1720:N1721"/>
    <mergeCell ref="K1708:K1711"/>
    <mergeCell ref="L1708:L1711"/>
    <mergeCell ref="A1734:A1737"/>
    <mergeCell ref="A1741:A1742"/>
    <mergeCell ref="C1734:C1737"/>
    <mergeCell ref="G1696:G1697"/>
    <mergeCell ref="H1696:H1697"/>
    <mergeCell ref="K1696:K1700"/>
    <mergeCell ref="B1724:B1727"/>
    <mergeCell ref="B1708:B1711"/>
    <mergeCell ref="A1696:A1700"/>
    <mergeCell ref="B1696:B1700"/>
    <mergeCell ref="B1731:B1733"/>
    <mergeCell ref="A1720:A1721"/>
    <mergeCell ref="A1728:A1730"/>
    <mergeCell ref="K1731:K1733"/>
    <mergeCell ref="C1731:C1733"/>
    <mergeCell ref="K1720:K1721"/>
    <mergeCell ref="L1720:L1721"/>
    <mergeCell ref="C1728:C1730"/>
    <mergeCell ref="B1728:B1730"/>
    <mergeCell ref="A1708:A1711"/>
    <mergeCell ref="I1708:I1711"/>
    <mergeCell ref="J1708:J1711"/>
    <mergeCell ref="B1720:B1721"/>
    <mergeCell ref="B1712:B1715"/>
    <mergeCell ref="A1712:A1715"/>
    <mergeCell ref="A1716:A1719"/>
    <mergeCell ref="B1716:B1719"/>
    <mergeCell ref="B1738:B1740"/>
    <mergeCell ref="B1741:B1742"/>
    <mergeCell ref="K1728:K1730"/>
    <mergeCell ref="L1728:L1730"/>
    <mergeCell ref="A1682:A1685"/>
    <mergeCell ref="C1753:C1755"/>
    <mergeCell ref="B1753:B1755"/>
    <mergeCell ref="A1753:A1755"/>
    <mergeCell ref="C1756:C1758"/>
    <mergeCell ref="B1756:B1758"/>
    <mergeCell ref="A1756:A1758"/>
    <mergeCell ref="C1686:C1689"/>
    <mergeCell ref="A1690:A1692"/>
    <mergeCell ref="B1690:B1692"/>
    <mergeCell ref="C1690:C1692"/>
    <mergeCell ref="A1701:A1704"/>
    <mergeCell ref="A1693:A1695"/>
    <mergeCell ref="J1686:J1689"/>
    <mergeCell ref="A1705:A1707"/>
    <mergeCell ref="A1724:A1727"/>
    <mergeCell ref="B1682:B1685"/>
    <mergeCell ref="C1682:C1685"/>
    <mergeCell ref="A1686:A1689"/>
    <mergeCell ref="I1741:I1742"/>
    <mergeCell ref="A1738:A1740"/>
    <mergeCell ref="J1741:J1742"/>
    <mergeCell ref="B1734:B1737"/>
    <mergeCell ref="J1720:J1721"/>
    <mergeCell ref="B1705:B1707"/>
    <mergeCell ref="I1701:I1704"/>
    <mergeCell ref="B1693:B1695"/>
    <mergeCell ref="I1682:I1685"/>
    <mergeCell ref="C1750:C1752"/>
    <mergeCell ref="J1750:J1752"/>
    <mergeCell ref="B1686:B1689"/>
    <mergeCell ref="A1750:A1752"/>
    <mergeCell ref="N1747:N1749"/>
    <mergeCell ref="N1750:N1752"/>
    <mergeCell ref="A1766:A1769"/>
    <mergeCell ref="A1770:A1773"/>
    <mergeCell ref="J1759:J1762"/>
    <mergeCell ref="J1747:J1749"/>
    <mergeCell ref="I1750:I1752"/>
    <mergeCell ref="M1763:M1765"/>
    <mergeCell ref="N1763:N1765"/>
    <mergeCell ref="I1763:I1765"/>
    <mergeCell ref="D1772:D1773"/>
    <mergeCell ref="E1772:E1773"/>
    <mergeCell ref="F1772:F1773"/>
    <mergeCell ref="G1772:G1773"/>
    <mergeCell ref="I1766:I1769"/>
    <mergeCell ref="I1770:I1773"/>
    <mergeCell ref="J1766:J1769"/>
    <mergeCell ref="J1770:J1773"/>
    <mergeCell ref="H1772:H1773"/>
    <mergeCell ref="C1763:C1765"/>
    <mergeCell ref="A1759:A1762"/>
    <mergeCell ref="A1808:A1810"/>
    <mergeCell ref="A1794:A1795"/>
    <mergeCell ref="A1796:A1797"/>
    <mergeCell ref="I1796:I1797"/>
    <mergeCell ref="J1796:J1797"/>
    <mergeCell ref="K1794:K1795"/>
    <mergeCell ref="A1774:A1777"/>
    <mergeCell ref="A1782:A1785"/>
    <mergeCell ref="N1802:N1804"/>
    <mergeCell ref="O1802:O1804"/>
    <mergeCell ref="K1750:K1752"/>
    <mergeCell ref="N1759:N1762"/>
    <mergeCell ref="K1753:K1755"/>
    <mergeCell ref="K1756:K1758"/>
    <mergeCell ref="K1759:K1762"/>
    <mergeCell ref="J1763:J1765"/>
    <mergeCell ref="K1763:K1765"/>
    <mergeCell ref="M1759:M1762"/>
    <mergeCell ref="B1750:B1752"/>
    <mergeCell ref="L1753:L1755"/>
    <mergeCell ref="M1753:M1755"/>
    <mergeCell ref="N1753:N1755"/>
    <mergeCell ref="O1753:O1755"/>
    <mergeCell ref="L1756:L1758"/>
    <mergeCell ref="M1756:M1758"/>
    <mergeCell ref="N1756:N1758"/>
    <mergeCell ref="O1766:O1769"/>
    <mergeCell ref="N1798:N1801"/>
    <mergeCell ref="O1798:O1801"/>
    <mergeCell ref="C1798:C1801"/>
    <mergeCell ref="B1798:B1801"/>
    <mergeCell ref="O1794:O1795"/>
    <mergeCell ref="O1796:O1797"/>
    <mergeCell ref="K1770:K1773"/>
    <mergeCell ref="L1770:L1773"/>
    <mergeCell ref="C1786:C1789"/>
    <mergeCell ref="C1790:C1793"/>
    <mergeCell ref="O1770:O1773"/>
    <mergeCell ref="I1753:I1755"/>
    <mergeCell ref="J1753:J1755"/>
    <mergeCell ref="I1756:I1758"/>
    <mergeCell ref="J1756:J1758"/>
    <mergeCell ref="O1759:O1762"/>
    <mergeCell ref="K1790:K1793"/>
    <mergeCell ref="M1774:M1777"/>
    <mergeCell ref="N1774:N1777"/>
    <mergeCell ref="K1782:K1785"/>
    <mergeCell ref="L1782:L1785"/>
    <mergeCell ref="M1782:M1785"/>
    <mergeCell ref="N1782:N1785"/>
    <mergeCell ref="L1786:L1789"/>
    <mergeCell ref="A1814:A1817"/>
    <mergeCell ref="I1814:I1817"/>
    <mergeCell ref="J1814:J1817"/>
    <mergeCell ref="K1814:K1817"/>
    <mergeCell ref="L1814:L1817"/>
    <mergeCell ref="M1814:M1817"/>
    <mergeCell ref="N1814:N1817"/>
    <mergeCell ref="O1814:O1817"/>
    <mergeCell ref="C1814:C1817"/>
    <mergeCell ref="B1814:B1817"/>
    <mergeCell ref="M1802:M1804"/>
    <mergeCell ref="C1802:C1804"/>
    <mergeCell ref="B1794:B1795"/>
    <mergeCell ref="B1796:B1797"/>
    <mergeCell ref="B1786:B1789"/>
    <mergeCell ref="B1763:B1765"/>
    <mergeCell ref="A1763:A1765"/>
    <mergeCell ref="L1763:L1765"/>
    <mergeCell ref="M1766:M1769"/>
    <mergeCell ref="N1766:N1769"/>
    <mergeCell ref="M1770:M1773"/>
    <mergeCell ref="N1770:N1773"/>
    <mergeCell ref="L1766:L1769"/>
    <mergeCell ref="K1808:K1810"/>
    <mergeCell ref="A1790:A1793"/>
    <mergeCell ref="C1796:C1797"/>
    <mergeCell ref="L1790:L1793"/>
    <mergeCell ref="M1790:M1793"/>
    <mergeCell ref="N1790:N1793"/>
    <mergeCell ref="I1786:I1789"/>
    <mergeCell ref="J1786:J1789"/>
    <mergeCell ref="K1786:K1789"/>
    <mergeCell ref="J462:J466"/>
    <mergeCell ref="K462:K466"/>
    <mergeCell ref="L462:L466"/>
    <mergeCell ref="M462:M466"/>
    <mergeCell ref="N462:N466"/>
    <mergeCell ref="C1782:C1785"/>
    <mergeCell ref="C1778:C1781"/>
    <mergeCell ref="B1778:B1781"/>
    <mergeCell ref="A1778:A1781"/>
    <mergeCell ref="I1778:I1781"/>
    <mergeCell ref="M971:M974"/>
    <mergeCell ref="O1790:O1793"/>
    <mergeCell ref="A1786:A1789"/>
    <mergeCell ref="I1790:I1793"/>
    <mergeCell ref="J1790:J1793"/>
    <mergeCell ref="B1790:B1793"/>
    <mergeCell ref="O1778:O1781"/>
    <mergeCell ref="O1763:O1765"/>
    <mergeCell ref="C1766:C1769"/>
    <mergeCell ref="B1766:B1769"/>
    <mergeCell ref="O1774:O1777"/>
    <mergeCell ref="O1786:O1789"/>
    <mergeCell ref="O1782:O1785"/>
    <mergeCell ref="J1778:J1781"/>
    <mergeCell ref="B1774:B1777"/>
    <mergeCell ref="K1778:K1781"/>
    <mergeCell ref="L1778:L1781"/>
    <mergeCell ref="M1778:M1781"/>
    <mergeCell ref="M1786:M1789"/>
    <mergeCell ref="N1786:N1789"/>
    <mergeCell ref="N1778:N1781"/>
    <mergeCell ref="B1759:B1762"/>
    <mergeCell ref="I1834:I1837"/>
    <mergeCell ref="J1834:J1837"/>
    <mergeCell ref="I1838:I1841"/>
    <mergeCell ref="J1838:J1841"/>
    <mergeCell ref="K1834:K1837"/>
    <mergeCell ref="K1838:K1841"/>
    <mergeCell ref="L1834:L1837"/>
    <mergeCell ref="M1834:M1837"/>
    <mergeCell ref="N1834:N1837"/>
    <mergeCell ref="O1834:O1837"/>
    <mergeCell ref="C1834:C1837"/>
    <mergeCell ref="B1834:B1837"/>
    <mergeCell ref="A1834:A1837"/>
    <mergeCell ref="L1838:L1841"/>
    <mergeCell ref="M1838:M1841"/>
    <mergeCell ref="N1838:N1841"/>
    <mergeCell ref="O1838:O1841"/>
    <mergeCell ref="C1838:C1841"/>
    <mergeCell ref="B1838:B1841"/>
    <mergeCell ref="A1838:A1841"/>
    <mergeCell ref="M1847:M1850"/>
    <mergeCell ref="N1847:N1850"/>
    <mergeCell ref="O1847:O1850"/>
    <mergeCell ref="L1851:L1852"/>
    <mergeCell ref="M1851:M1852"/>
    <mergeCell ref="N1851:N1852"/>
    <mergeCell ref="O1851:O1852"/>
    <mergeCell ref="C1851:C1852"/>
    <mergeCell ref="B1851:B1852"/>
    <mergeCell ref="A1851:A1852"/>
    <mergeCell ref="I1842:I1844"/>
    <mergeCell ref="J1842:J1844"/>
    <mergeCell ref="K1842:K1844"/>
    <mergeCell ref="L1842:L1844"/>
    <mergeCell ref="M1842:M1844"/>
    <mergeCell ref="N1842:N1844"/>
    <mergeCell ref="O1842:O1844"/>
    <mergeCell ref="C1842:C1844"/>
    <mergeCell ref="B1842:B1844"/>
    <mergeCell ref="A1842:A1844"/>
    <mergeCell ref="B1860:B1863"/>
    <mergeCell ref="A1860:A1863"/>
    <mergeCell ref="K1853:K1855"/>
    <mergeCell ref="L1853:L1855"/>
    <mergeCell ref="M1853:M1855"/>
    <mergeCell ref="N1853:N1855"/>
    <mergeCell ref="O1853:O1855"/>
    <mergeCell ref="C1853:C1855"/>
    <mergeCell ref="B1853:B1855"/>
    <mergeCell ref="A1853:A1855"/>
    <mergeCell ref="C1845:C1846"/>
    <mergeCell ref="B1845:B1846"/>
    <mergeCell ref="A1845:A1846"/>
    <mergeCell ref="I1845:I1846"/>
    <mergeCell ref="J1845:J1846"/>
    <mergeCell ref="I1847:I1850"/>
    <mergeCell ref="J1847:J1850"/>
    <mergeCell ref="I1851:I1852"/>
    <mergeCell ref="J1851:J1852"/>
    <mergeCell ref="I1853:I1855"/>
    <mergeCell ref="J1853:J1855"/>
    <mergeCell ref="K1845:K1846"/>
    <mergeCell ref="L1845:L1846"/>
    <mergeCell ref="M1845:M1846"/>
    <mergeCell ref="N1845:N1846"/>
    <mergeCell ref="O1845:O1846"/>
    <mergeCell ref="C1847:C1850"/>
    <mergeCell ref="B1847:B1850"/>
    <mergeCell ref="A1847:A1850"/>
    <mergeCell ref="K1847:K1850"/>
    <mergeCell ref="L1847:L1850"/>
    <mergeCell ref="K1851:K1852"/>
    <mergeCell ref="I1864:I1867"/>
    <mergeCell ref="J1864:J1867"/>
    <mergeCell ref="K1864:K1867"/>
    <mergeCell ref="L1864:L1867"/>
    <mergeCell ref="M1864:M1867"/>
    <mergeCell ref="N1864:N1867"/>
    <mergeCell ref="O1864:O1867"/>
    <mergeCell ref="C1864:C1867"/>
    <mergeCell ref="B1864:B1867"/>
    <mergeCell ref="A1864:A1867"/>
    <mergeCell ref="O1870:O1872"/>
    <mergeCell ref="C1870:C1872"/>
    <mergeCell ref="B1870:B1872"/>
    <mergeCell ref="A1870:A1872"/>
    <mergeCell ref="I1856:I1859"/>
    <mergeCell ref="J1856:J1859"/>
    <mergeCell ref="I1860:I1863"/>
    <mergeCell ref="J1860:J1863"/>
    <mergeCell ref="K1856:K1859"/>
    <mergeCell ref="K1860:K1863"/>
    <mergeCell ref="L1856:L1859"/>
    <mergeCell ref="M1856:M1859"/>
    <mergeCell ref="N1856:N1859"/>
    <mergeCell ref="O1856:O1859"/>
    <mergeCell ref="L1860:L1863"/>
    <mergeCell ref="M1860:M1863"/>
    <mergeCell ref="N1860:N1863"/>
    <mergeCell ref="O1860:O1863"/>
    <mergeCell ref="C1856:C1859"/>
    <mergeCell ref="B1856:B1859"/>
    <mergeCell ref="A1856:A1859"/>
    <mergeCell ref="C1860:C1863"/>
    <mergeCell ref="M1873:M1876"/>
    <mergeCell ref="N1873:N1876"/>
    <mergeCell ref="O1873:O1876"/>
    <mergeCell ref="C1873:C1876"/>
    <mergeCell ref="B1873:B1876"/>
    <mergeCell ref="A1873:A1876"/>
    <mergeCell ref="L1877:L1880"/>
    <mergeCell ref="M1877:M1880"/>
    <mergeCell ref="N1877:N1880"/>
    <mergeCell ref="O1877:O1880"/>
    <mergeCell ref="C1877:C1880"/>
    <mergeCell ref="B1877:B1880"/>
    <mergeCell ref="A1877:A1880"/>
    <mergeCell ref="L1881:L1883"/>
    <mergeCell ref="M1881:M1883"/>
    <mergeCell ref="N1881:N1883"/>
    <mergeCell ref="O1881:O1883"/>
    <mergeCell ref="C1881:C1883"/>
    <mergeCell ref="B1881:B1883"/>
    <mergeCell ref="A1881:A1883"/>
    <mergeCell ref="B1884:B1886"/>
    <mergeCell ref="A1884:A1886"/>
    <mergeCell ref="C1887:C1888"/>
    <mergeCell ref="B1887:B1888"/>
    <mergeCell ref="A1887:A1888"/>
    <mergeCell ref="I1884:I1886"/>
    <mergeCell ref="J1884:J1886"/>
    <mergeCell ref="I1887:I1888"/>
    <mergeCell ref="J1887:J1888"/>
    <mergeCell ref="K1884:K1886"/>
    <mergeCell ref="L1884:L1886"/>
    <mergeCell ref="M1884:M1886"/>
    <mergeCell ref="N1884:N1886"/>
    <mergeCell ref="O1884:O1886"/>
    <mergeCell ref="K1887:K1888"/>
    <mergeCell ref="L1887:L1888"/>
    <mergeCell ref="M1887:M1888"/>
    <mergeCell ref="N1887:N1888"/>
    <mergeCell ref="O1887:O1888"/>
    <mergeCell ref="B1895:B1896"/>
    <mergeCell ref="A1895:A1896"/>
    <mergeCell ref="K1897:K1900"/>
    <mergeCell ref="L1897:L1900"/>
    <mergeCell ref="M1897:M1900"/>
    <mergeCell ref="N1897:N1900"/>
    <mergeCell ref="O1897:O1900"/>
    <mergeCell ref="C1897:C1900"/>
    <mergeCell ref="B1897:B1900"/>
    <mergeCell ref="A1897:A1900"/>
    <mergeCell ref="I1895:I1896"/>
    <mergeCell ref="J1895:J1896"/>
    <mergeCell ref="I1897:I1900"/>
    <mergeCell ref="J1897:J1900"/>
    <mergeCell ref="K1895:K1896"/>
    <mergeCell ref="L1895:L1896"/>
    <mergeCell ref="M1895:M1896"/>
    <mergeCell ref="N1895:N1896"/>
    <mergeCell ref="O1895:O1896"/>
    <mergeCell ref="L1912:L1914"/>
    <mergeCell ref="M1912:M1914"/>
    <mergeCell ref="N1912:N1914"/>
    <mergeCell ref="O1912:O1914"/>
    <mergeCell ref="L1915:L1917"/>
    <mergeCell ref="M1915:M1917"/>
    <mergeCell ref="N1915:N1917"/>
    <mergeCell ref="O1915:O1917"/>
    <mergeCell ref="L1918:L1920"/>
    <mergeCell ref="M1918:M1920"/>
    <mergeCell ref="N1918:N1920"/>
    <mergeCell ref="O1918:O1920"/>
    <mergeCell ref="C148:C152"/>
    <mergeCell ref="I148:I152"/>
    <mergeCell ref="J148:J152"/>
    <mergeCell ref="K148:K152"/>
    <mergeCell ref="L148:L152"/>
    <mergeCell ref="M148:M152"/>
    <mergeCell ref="N148:N152"/>
    <mergeCell ref="O148:O152"/>
    <mergeCell ref="C1895:C1896"/>
    <mergeCell ref="C1884:C1886"/>
    <mergeCell ref="I1873:I1876"/>
    <mergeCell ref="J1873:J1876"/>
    <mergeCell ref="I1877:I1880"/>
    <mergeCell ref="J1877:J1880"/>
    <mergeCell ref="I1881:I1883"/>
    <mergeCell ref="J1881:J1883"/>
    <mergeCell ref="K1873:K1876"/>
    <mergeCell ref="K1877:K1880"/>
    <mergeCell ref="K1881:K1883"/>
    <mergeCell ref="L1873:L1876"/>
    <mergeCell ref="C1912:C1914"/>
    <mergeCell ref="B1912:B1914"/>
    <mergeCell ref="A1912:A1914"/>
    <mergeCell ref="C1915:C1917"/>
    <mergeCell ref="B1915:B1917"/>
    <mergeCell ref="A1915:A1917"/>
    <mergeCell ref="C1918:C1920"/>
    <mergeCell ref="B1918:B1920"/>
    <mergeCell ref="A1918:A1920"/>
    <mergeCell ref="I1912:I1914"/>
    <mergeCell ref="J1912:J1914"/>
    <mergeCell ref="I1915:I1917"/>
    <mergeCell ref="J1915:J1917"/>
    <mergeCell ref="I1918:I1920"/>
    <mergeCell ref="J1918:J1920"/>
    <mergeCell ref="K1912:K1914"/>
    <mergeCell ref="K1915:K1917"/>
    <mergeCell ref="K1918:K1920"/>
  </mergeCells>
  <printOptions horizontalCentered="1"/>
  <pageMargins left="0.19685039370078741" right="0.19685039370078741" top="0.83239583333333333" bottom="0.39370078740157483" header="0" footer="0"/>
  <pageSetup paperSize="9" scale="61" fitToHeight="0" orientation="landscape" r:id="rId1"/>
  <headerFooter>
    <oddHeader xml:space="preserve"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Администрация Калининского района города Чебоксары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Раиса В. Абрамова</dc:creator>
  <cp:lastModifiedBy>Раиса В. Абрамова</cp:lastModifiedBy>
  <cp:lastPrinted>2023-06-01T10:05:04Z</cp:lastPrinted>
  <dcterms:created xsi:type="dcterms:W3CDTF">2020-05-29T07:16:20Z</dcterms:created>
  <dcterms:modified xsi:type="dcterms:W3CDTF">2023-06-02T07:38:31Z</dcterms:modified>
</cp:coreProperties>
</file>