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 activeTab="1"/>
  </bookViews>
  <sheets>
    <sheet name="Перечень" sheetId="1" r:id="rId1"/>
    <sheet name="реестр" sheetId="4" r:id="rId2"/>
    <sheet name="Лист1" sheetId="3" r:id="rId3"/>
  </sheets>
  <definedNames>
    <definedName name="_xlnm.Print_Titles" localSheetId="1">реестр!$15:$15</definedName>
    <definedName name="_xlnm.Print_Area" localSheetId="1">реестр!$A$1:$S$49</definedName>
  </definedNames>
  <calcPr calcId="145621"/>
</workbook>
</file>

<file path=xl/calcChain.xml><?xml version="1.0" encoding="utf-8"?>
<calcChain xmlns="http://schemas.openxmlformats.org/spreadsheetml/2006/main">
  <c r="C18" i="4" l="1"/>
  <c r="C19" i="4"/>
  <c r="C20" i="4"/>
  <c r="C21" i="4"/>
  <c r="D22" i="4"/>
  <c r="F22" i="4"/>
  <c r="G22" i="4"/>
  <c r="Q22" i="4"/>
  <c r="R22" i="4"/>
  <c r="C26" i="4"/>
  <c r="C27" i="4"/>
  <c r="C28" i="4"/>
  <c r="C29" i="4"/>
  <c r="C30" i="4"/>
  <c r="C31" i="4"/>
  <c r="C32" i="4"/>
  <c r="C33" i="4"/>
  <c r="C34" i="4"/>
  <c r="D35" i="4"/>
  <c r="F35" i="4"/>
  <c r="G35" i="4"/>
  <c r="Q35" i="4"/>
  <c r="R35" i="4"/>
  <c r="C38" i="4"/>
  <c r="C39" i="4"/>
  <c r="C40" i="4"/>
  <c r="C41" i="4"/>
  <c r="C42" i="4"/>
  <c r="C43" i="4"/>
  <c r="C44" i="4"/>
  <c r="C45" i="4"/>
  <c r="C46" i="4"/>
  <c r="D47" i="4"/>
  <c r="F47" i="4"/>
  <c r="G47" i="4"/>
  <c r="Q47" i="4"/>
  <c r="R47" i="4"/>
  <c r="S49" i="4"/>
  <c r="G48" i="4" l="1"/>
  <c r="C22" i="4"/>
  <c r="D48" i="4"/>
  <c r="R48" i="4"/>
  <c r="Q48" i="4"/>
  <c r="F48" i="4"/>
  <c r="C47" i="4"/>
  <c r="C35" i="4"/>
  <c r="Q46" i="1"/>
  <c r="K46" i="1"/>
  <c r="J46" i="1"/>
  <c r="I46" i="1"/>
  <c r="H46" i="1"/>
  <c r="M45" i="1"/>
  <c r="R45" i="1" s="1"/>
  <c r="M44" i="1"/>
  <c r="R44" i="1" s="1"/>
  <c r="M43" i="1"/>
  <c r="R43" i="1" s="1"/>
  <c r="M42" i="1"/>
  <c r="R42" i="1" s="1"/>
  <c r="M41" i="1"/>
  <c r="R41" i="1" s="1"/>
  <c r="M40" i="1"/>
  <c r="R40" i="1" s="1"/>
  <c r="M39" i="1"/>
  <c r="R39" i="1" s="1"/>
  <c r="M38" i="1"/>
  <c r="R38" i="1" s="1"/>
  <c r="M37" i="1"/>
  <c r="R37" i="1" s="1"/>
  <c r="Q34" i="1"/>
  <c r="K34" i="1"/>
  <c r="J34" i="1"/>
  <c r="I34" i="1"/>
  <c r="H34" i="1"/>
  <c r="M33" i="1"/>
  <c r="R33" i="1" s="1"/>
  <c r="M32" i="1"/>
  <c r="R32" i="1" s="1"/>
  <c r="M31" i="1"/>
  <c r="R31" i="1" s="1"/>
  <c r="M30" i="1"/>
  <c r="R30" i="1" s="1"/>
  <c r="M29" i="1"/>
  <c r="R29" i="1" s="1"/>
  <c r="M28" i="1"/>
  <c r="R28" i="1" s="1"/>
  <c r="M27" i="1"/>
  <c r="R27" i="1" s="1"/>
  <c r="M26" i="1"/>
  <c r="R26" i="1" s="1"/>
  <c r="M25" i="1"/>
  <c r="M21" i="1"/>
  <c r="R21" i="1" s="1"/>
  <c r="M20" i="1"/>
  <c r="R20" i="1" s="1"/>
  <c r="M19" i="1"/>
  <c r="R19" i="1" s="1"/>
  <c r="M18" i="1"/>
  <c r="R18" i="1" s="1"/>
  <c r="C48" i="4" l="1"/>
  <c r="M34" i="1"/>
  <c r="R46" i="1"/>
  <c r="R25" i="1"/>
  <c r="R34" i="1" s="1"/>
  <c r="M46" i="1"/>
  <c r="M22" i="1"/>
  <c r="J22" i="1"/>
  <c r="I22" i="1"/>
  <c r="I48" i="1" s="1"/>
  <c r="H22" i="1"/>
  <c r="H48" i="1" s="1"/>
  <c r="Q22" i="1"/>
  <c r="Q48" i="1" s="1"/>
  <c r="K22" i="1"/>
  <c r="M48" i="1" l="1"/>
  <c r="J48" i="1"/>
  <c r="K48" i="1"/>
  <c r="A20" i="1" l="1"/>
  <c r="A21" i="1" s="1"/>
  <c r="R22" i="1" l="1"/>
  <c r="R48" i="1" s="1"/>
</calcChain>
</file>

<file path=xl/sharedStrings.xml><?xml version="1.0" encoding="utf-8"?>
<sst xmlns="http://schemas.openxmlformats.org/spreadsheetml/2006/main" count="202" uniqueCount="103">
  <si>
    <t>№ п/п</t>
  </si>
  <si>
    <t>Адрес многоквартирного дома</t>
  </si>
  <si>
    <t>Год</t>
  </si>
  <si>
    <t>Материал стен</t>
  </si>
  <si>
    <t>Количество этажей в многоквартирном доме</t>
  </si>
  <si>
    <t>Количество подъездов в многоквартирном доме</t>
  </si>
  <si>
    <t>Общая площадь МКД, всего</t>
  </si>
  <si>
    <t>Площадь помещений МКД</t>
  </si>
  <si>
    <t>Количество жителей, зарегистрированных в многоквартирном доме на дату утверждения Республикан-ской программы капитального ремонта общего имущества в многоквартир-
ных домах, расположенных на территории Чувашской Республики, на 2014–
2043 годы</t>
  </si>
  <si>
    <t>Вид ремонта общего имущества 
в много-
квартирном доме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</si>
  <si>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</si>
  <si>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</si>
  <si>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</si>
  <si>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Способ формиро-вания фонда капитального ремонта</t>
  </si>
  <si>
    <t>Минимальный размер фонда капитального ремонта (для домов, выбравших спецсчет)</t>
  </si>
  <si>
    <t>Год проведения капитального ремонта общего имущества в многоквартирных домах</t>
  </si>
  <si>
    <t>ввода в 
экс-
плуата-
цию мно-
гоквар-
тирного дома</t>
  </si>
  <si>
    <t>Завершение последнего капитального ремонта в многоквартирном доме</t>
  </si>
  <si>
    <t>Всего</t>
  </si>
  <si>
    <t>В том числе жилых помещений, находящихся в собственности граждан</t>
  </si>
  <si>
    <t>Всего:</t>
  </si>
  <si>
    <t>за счет средств государствен-
ной корпора-
ции – Фонда содействия реформирова-нию жилищ-
но-комму-
нального хозяйства</t>
  </si>
  <si>
    <t>за счет средств государственной и муниципальной поддержки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</si>
  <si>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</si>
  <si>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</si>
  <si>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</si>
  <si>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кв.метров</t>
  </si>
  <si>
    <t>чел.</t>
  </si>
  <si>
    <t>рублей</t>
  </si>
  <si>
    <t>рублей/кв.м</t>
  </si>
  <si>
    <t>на счете рег.оператора</t>
  </si>
  <si>
    <t>ремонт крыши</t>
  </si>
  <si>
    <t>на счете рег. оператора</t>
  </si>
  <si>
    <t>Ремонт крыши</t>
  </si>
  <si>
    <t>Ремонт, замена, модернизация лифтов, ремонт лифтовых шахт,  машинных и блочных помещений</t>
  </si>
  <si>
    <t>Ремонт подвальных помещений, относящихся к общему имуществу в многоквартирном доме</t>
  </si>
  <si>
    <t xml:space="preserve">Утепление и ремонт фасада многоквартирного дома </t>
  </si>
  <si>
    <t>Ремонт фундамента   многоквартирного дома</t>
  </si>
  <si>
    <t>ед.</t>
  </si>
  <si>
    <t>2025 г.</t>
  </si>
  <si>
    <t>2026 г.</t>
  </si>
  <si>
    <t>кирпич</t>
  </si>
  <si>
    <t>Итого по округу</t>
  </si>
  <si>
    <t xml:space="preserve">П Е Р Е Ч Е Н Ь
многоквартирных домов, расположенных на территории Чувашской Республики, в отношении которых в 2024–2026 годах  планируется проведение  капитального ремонта общего имущества                      </t>
  </si>
  <si>
    <t>Итого: 4 дома</t>
  </si>
  <si>
    <t>2024 г.</t>
  </si>
  <si>
    <t>пгт Урмары, ул. Заводская, д. 31</t>
  </si>
  <si>
    <t>пгт Урмары, ул. Заводская, д. 33</t>
  </si>
  <si>
    <t>пгт Урмары, ул. Заводская, д. 43</t>
  </si>
  <si>
    <t>Урмарский муниципальный округ</t>
  </si>
  <si>
    <t>пгт Урмары, ул. К. Иванова, д. 1</t>
  </si>
  <si>
    <t>пгт Урмары, пер. Чапаева, д. 2</t>
  </si>
  <si>
    <t>пгт Урмары, ул. Заводская, д. 39</t>
  </si>
  <si>
    <t>пгт Урмары, ул. Мира, д. 14</t>
  </si>
  <si>
    <t>пгт Урмары, ул. Мира, д. 1</t>
  </si>
  <si>
    <t>пгт Урмары, ул. Мира, д. 12</t>
  </si>
  <si>
    <t>пгт Урмары, ул. Новая, д. 1</t>
  </si>
  <si>
    <t>пгт Урмары, ул. Новая, д. 3</t>
  </si>
  <si>
    <t>Итого: 9 домов</t>
  </si>
  <si>
    <t xml:space="preserve">ремонт системы теплоснабжения </t>
  </si>
  <si>
    <t>ремонт системы электроснабжения</t>
  </si>
  <si>
    <t>ремонт системы водоотведения</t>
  </si>
  <si>
    <t>ремонт систем холодного водоснабжения, водоотведения</t>
  </si>
  <si>
    <t>ремонт систем холодного водоснабжения, теплоснабжения, водоотведения</t>
  </si>
  <si>
    <t>пгт Урмары,                                пер. Школьный, д. 6</t>
  </si>
  <si>
    <t xml:space="preserve">ремонт крыши </t>
  </si>
  <si>
    <t>ремонт систем холодного водоснабжения, водоотведения, теплоснабжения, элетроснабжения</t>
  </si>
  <si>
    <t>пгт Урмары, ул. Ленина,               д. 29</t>
  </si>
  <si>
    <t>пгт Урмары, ул. Ленина,             д. 35</t>
  </si>
  <si>
    <t>пгт Урмары, ул. Ленина,            д. 47</t>
  </si>
  <si>
    <t>пгт Урмары, ул. Ленина,            д. 53</t>
  </si>
  <si>
    <t>пгт Урмары,                                    ул. Механизаторов, д. 1</t>
  </si>
  <si>
    <t>пгт Урмары,                                      ул. Механизаторов, д. 14</t>
  </si>
  <si>
    <t>ремонт  системы электроснабжения</t>
  </si>
  <si>
    <t>ремонт систем холодного водоснабжения, водоотведения,  электроснабжения</t>
  </si>
  <si>
    <t>пгт Урмары,                                     ул. Порфирьева, д. 1</t>
  </si>
  <si>
    <t>ст. Шоркистры,                             ул. Заводская, д. 33</t>
  </si>
  <si>
    <t>пгт Урмары,                             ул. Заводская, д. 31</t>
  </si>
  <si>
    <t>пгт Урмары,                             ул. Заводская, д. 33</t>
  </si>
  <si>
    <t>пгт Урмары,                             ул. Заводская, д. 43</t>
  </si>
  <si>
    <t>пгт Урмары,                               ул. К. Иванова, д. 1</t>
  </si>
  <si>
    <t>Итого за 2024–2026 годы: 22 дома</t>
  </si>
  <si>
    <t xml:space="preserve">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
многоквартирных домов, расположенных на территории Чувашской Республики, в отношении которых планируется проведение капитального ремонта 
общего имущества, по видам услуг и (или) работ    </t>
  </si>
  <si>
    <t>№
пп</t>
  </si>
  <si>
    <t xml:space="preserve">Адрес многоквартирного дома 
</t>
  </si>
  <si>
    <t>Стоимость  услуг и (или) работ по капитальному ремонту общего имущества в многоквартирном доме
 – всего</t>
  </si>
  <si>
    <t>Ремонт  внутридомовых 
инженерных систем</t>
  </si>
  <si>
    <t>Установка и замена коллективных (общедомовых) 
ПУ и УУ</t>
  </si>
  <si>
    <t>Энергетическое обследование многоквартир-ного дома</t>
  </si>
  <si>
    <t>Разработка проектной документации</t>
  </si>
  <si>
    <t>Услуги по строительному контролю</t>
  </si>
  <si>
    <t>улица, № дома</t>
  </si>
  <si>
    <t>кв. м</t>
  </si>
  <si>
    <t>куб. м</t>
  </si>
  <si>
    <t>2024 год</t>
  </si>
  <si>
    <t>2025 год</t>
  </si>
  <si>
    <t>Урмарский  муниципальный округ</t>
  </si>
  <si>
    <t>пгт Урмары,                       пер. Чапаева, д. 2</t>
  </si>
  <si>
    <t>пгт Урмары,                          ул. Заводская, д. 39</t>
  </si>
  <si>
    <t>пгт Урмары,                         ул. Заводская, д. 43</t>
  </si>
  <si>
    <t>2026 год</t>
  </si>
  <si>
    <t>Приложение № 1                                                                                                                к постановлению администрации Урмарского муниципального округа Чувашской Республики  от  10.08.2023 № 996</t>
  </si>
  <si>
    <t>Приложение № 2                                                                                              к постановлению администрации Урмарского муниципального округа Чувашской Республики      от 10.08.2023 № 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</si>
</sst>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 * #,##0.00_ ;_ * \-#,##0.00_ ;_ * &quot;-&quot;??_ ;_ @_ "/>
    <numFmt numFmtId="168" formatCode="_ * #,##0_ ;_ * \-#,##0_ ;_ * &quot;-&quot;_ ;_ @_ 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1"/>
      <name val="Times New Roman"/>
      <family val="1"/>
    </font>
    <font>
      <sz val="12"/>
      <color indexed="8"/>
      <name val="Times New Roman"/>
      <family val="1"/>
      <charset val="204"/>
    </font>
    <font>
      <sz val="11"/>
      <color rgb="FFFF0000"/>
      <name val="Arial Cyr"/>
      <charset val="204"/>
    </font>
    <font>
      <sz val="11"/>
      <color rgb="FFFF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57">
    <xf numFmtId="0" fontId="0" fillId="0" borderId="0"/>
    <xf numFmtId="0" fontId="17" fillId="0" borderId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>
      <alignment vertical="center"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>
      <alignment vertical="center"/>
    </xf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/>
    <xf numFmtId="0" fontId="19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/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/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/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/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/>
    <xf numFmtId="0" fontId="19" fillId="36" borderId="0" applyNumberFormat="0" applyBorder="0" applyAlignment="0" applyProtection="0">
      <alignment vertical="center"/>
    </xf>
    <xf numFmtId="0" fontId="19" fillId="25" borderId="0" applyNumberFormat="0" applyBorder="0" applyAlignment="0" applyProtection="0"/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/>
    <xf numFmtId="0" fontId="19" fillId="28" borderId="0" applyNumberFormat="0" applyBorder="0" applyAlignment="0" applyProtection="0">
      <alignment vertical="center"/>
    </xf>
    <xf numFmtId="0" fontId="19" fillId="37" borderId="0" applyNumberFormat="0" applyBorder="0" applyAlignment="0" applyProtection="0"/>
    <xf numFmtId="0" fontId="19" fillId="38" borderId="0" applyNumberFormat="0" applyBorder="0" applyAlignment="0" applyProtection="0">
      <alignment vertical="center"/>
    </xf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4" borderId="9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21" fillId="39" borderId="10" applyNumberFormat="0" applyAlignment="0" applyProtection="0"/>
    <xf numFmtId="0" fontId="21" fillId="39" borderId="10" applyNumberFormat="0" applyAlignment="0" applyProtection="0"/>
    <xf numFmtId="0" fontId="21" fillId="39" borderId="10" applyNumberFormat="0" applyAlignment="0" applyProtection="0"/>
    <xf numFmtId="0" fontId="21" fillId="40" borderId="10" applyNumberFormat="0" applyAlignment="0" applyProtection="0">
      <alignment vertical="center"/>
    </xf>
    <xf numFmtId="0" fontId="21" fillId="40" borderId="10" applyNumberFormat="0" applyAlignment="0" applyProtection="0">
      <alignment vertical="center"/>
    </xf>
    <xf numFmtId="0" fontId="21" fillId="40" borderId="10" applyNumberFormat="0" applyAlignment="0" applyProtection="0">
      <alignment vertical="center"/>
    </xf>
    <xf numFmtId="0" fontId="22" fillId="39" borderId="9" applyNumberFormat="0" applyAlignment="0" applyProtection="0"/>
    <xf numFmtId="0" fontId="22" fillId="39" borderId="9" applyNumberFormat="0" applyAlignment="0" applyProtection="0"/>
    <xf numFmtId="0" fontId="22" fillId="39" borderId="9" applyNumberFormat="0" applyAlignment="0" applyProtection="0"/>
    <xf numFmtId="0" fontId="22" fillId="40" borderId="9" applyNumberFormat="0" applyAlignment="0" applyProtection="0">
      <alignment vertical="center"/>
    </xf>
    <xf numFmtId="0" fontId="22" fillId="40" borderId="9" applyNumberFormat="0" applyAlignment="0" applyProtection="0">
      <alignment vertical="center"/>
    </xf>
    <xf numFmtId="0" fontId="22" fillId="40" borderId="9" applyNumberFormat="0" applyAlignment="0" applyProtection="0">
      <alignment vertical="center"/>
    </xf>
    <xf numFmtId="0" fontId="23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4" fillId="0" borderId="0" applyFont="0" applyFill="0" applyBorder="0" applyAlignment="0" applyProtection="0">
      <alignment vertical="center"/>
    </xf>
    <xf numFmtId="165" fontId="24" fillId="0" borderId="0" applyFont="0" applyFill="0" applyBorder="0" applyAlignment="0" applyProtection="0">
      <alignment vertical="center"/>
    </xf>
    <xf numFmtId="166" fontId="24" fillId="0" borderId="0" applyFont="0" applyFill="0" applyBorder="0" applyAlignment="0" applyProtection="0">
      <alignment vertical="center"/>
    </xf>
    <xf numFmtId="166" fontId="24" fillId="0" borderId="0" applyFont="0" applyFill="0" applyBorder="0" applyAlignment="0" applyProtection="0">
      <alignment vertical="center"/>
    </xf>
    <xf numFmtId="0" fontId="25" fillId="0" borderId="11" applyNumberFormat="0" applyFill="0" applyAlignment="0" applyProtection="0"/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/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/>
    <xf numFmtId="0" fontId="27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167" fontId="24" fillId="0" borderId="0" applyFont="0" applyFill="0" applyBorder="0" applyAlignment="0" applyProtection="0">
      <alignment vertical="center"/>
    </xf>
    <xf numFmtId="167" fontId="24" fillId="0" borderId="0" applyFont="0" applyFill="0" applyBorder="0" applyAlignment="0" applyProtection="0">
      <alignment vertical="center"/>
    </xf>
    <xf numFmtId="168" fontId="24" fillId="0" borderId="0" applyFont="0" applyFill="0" applyBorder="0" applyAlignment="0" applyProtection="0">
      <alignment vertical="center"/>
    </xf>
    <xf numFmtId="168" fontId="24" fillId="0" borderId="0" applyFont="0" applyFill="0" applyBorder="0" applyAlignment="0" applyProtection="0">
      <alignment vertical="center"/>
    </xf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41" borderId="15" applyNumberFormat="0" applyAlignment="0" applyProtection="0"/>
    <xf numFmtId="0" fontId="29" fillId="42" borderId="15" applyNumberFormat="0" applyAlignment="0" applyProtection="0">
      <alignment vertical="center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32" fillId="43" borderId="0" applyNumberFormat="0" applyBorder="0" applyAlignment="0" applyProtection="0"/>
    <xf numFmtId="0" fontId="32" fillId="44" borderId="0" applyNumberFormat="0" applyBorder="0" applyAlignment="0" applyProtection="0">
      <alignment vertical="center"/>
    </xf>
    <xf numFmtId="0" fontId="33" fillId="0" borderId="0"/>
    <xf numFmtId="0" fontId="24" fillId="0" borderId="0"/>
    <xf numFmtId="0" fontId="17" fillId="0" borderId="0"/>
    <xf numFmtId="0" fontId="34" fillId="0" borderId="0"/>
    <xf numFmtId="0" fontId="18" fillId="0" borderId="0">
      <alignment vertical="center"/>
    </xf>
    <xf numFmtId="0" fontId="17" fillId="0" borderId="0"/>
    <xf numFmtId="0" fontId="17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>
      <alignment vertical="center"/>
    </xf>
    <xf numFmtId="0" fontId="17" fillId="0" borderId="0"/>
    <xf numFmtId="0" fontId="11" fillId="0" borderId="0"/>
    <xf numFmtId="0" fontId="11" fillId="0" borderId="0"/>
    <xf numFmtId="0" fontId="35" fillId="5" borderId="0" applyNumberFormat="0" applyBorder="0" applyAlignment="0" applyProtection="0"/>
    <xf numFmtId="0" fontId="35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18" fillId="45" borderId="16" applyNumberFormat="0" applyFont="0" applyAlignment="0" applyProtection="0"/>
    <xf numFmtId="0" fontId="18" fillId="45" borderId="16" applyNumberFormat="0" applyFont="0" applyAlignment="0" applyProtection="0"/>
    <xf numFmtId="0" fontId="18" fillId="45" borderId="16" applyNumberFormat="0" applyFont="0" applyAlignment="0" applyProtection="0"/>
    <xf numFmtId="0" fontId="18" fillId="45" borderId="16" applyNumberFormat="0" applyFont="0" applyAlignment="0" applyProtection="0"/>
    <xf numFmtId="0" fontId="18" fillId="45" borderId="16" applyNumberFormat="0" applyFont="0" applyAlignment="0" applyProtection="0"/>
    <xf numFmtId="0" fontId="18" fillId="45" borderId="16" applyNumberFormat="0" applyFont="0" applyAlignment="0" applyProtection="0"/>
    <xf numFmtId="0" fontId="24" fillId="46" borderId="16" applyNumberFormat="0" applyFont="0" applyAlignment="0" applyProtection="0">
      <alignment vertical="center"/>
    </xf>
    <xf numFmtId="0" fontId="24" fillId="46" borderId="16" applyNumberFormat="0" applyFont="0" applyAlignment="0" applyProtection="0">
      <alignment vertical="center"/>
    </xf>
    <xf numFmtId="0" fontId="24" fillId="46" borderId="16" applyNumberFormat="0" applyFont="0" applyAlignment="0" applyProtection="0">
      <alignment vertical="center"/>
    </xf>
    <xf numFmtId="0" fontId="24" fillId="46" borderId="16" applyNumberFormat="0" applyFont="0" applyAlignment="0" applyProtection="0">
      <alignment vertical="center"/>
    </xf>
    <xf numFmtId="0" fontId="24" fillId="46" borderId="16" applyNumberFormat="0" applyFont="0" applyAlignment="0" applyProtection="0">
      <alignment vertical="center"/>
    </xf>
    <xf numFmtId="0" fontId="24" fillId="46" borderId="16" applyNumberFormat="0" applyFont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7" fillId="0" borderId="17" applyNumberFormat="0" applyFill="0" applyAlignment="0" applyProtection="0"/>
    <xf numFmtId="0" fontId="37" fillId="0" borderId="17" applyNumberFormat="0" applyFill="0" applyAlignment="0" applyProtection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>
      <alignment vertical="center"/>
    </xf>
  </cellStyleXfs>
  <cellXfs count="129">
    <xf numFmtId="0" fontId="0" fillId="0" borderId="0" xfId="0"/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textRotation="90" wrapText="1"/>
    </xf>
    <xf numFmtId="3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2" xfId="0" applyFont="1" applyBorder="1"/>
    <xf numFmtId="0" fontId="5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vertical="top" wrapText="1"/>
    </xf>
    <xf numFmtId="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49" fontId="1" fillId="0" borderId="3" xfId="0" applyNumberFormat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2" fontId="9" fillId="0" borderId="2" xfId="0" applyNumberFormat="1" applyFont="1" applyFill="1" applyBorder="1" applyAlignment="1">
      <alignment horizontal="center" vertical="top"/>
    </xf>
    <xf numFmtId="2" fontId="10" fillId="0" borderId="2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12" fillId="0" borderId="4" xfId="1" applyFont="1" applyBorder="1" applyAlignment="1">
      <alignment horizontal="center"/>
    </xf>
    <xf numFmtId="49" fontId="1" fillId="0" borderId="2" xfId="1" quotePrefix="1" applyNumberFormat="1" applyFont="1" applyBorder="1" applyAlignment="1">
      <alignment horizontal="left" vertical="top" wrapText="1"/>
    </xf>
    <xf numFmtId="0" fontId="17" fillId="0" borderId="0" xfId="1" applyFill="1"/>
    <xf numFmtId="0" fontId="17" fillId="0" borderId="0" xfId="1" applyFill="1" applyBorder="1"/>
    <xf numFmtId="0" fontId="12" fillId="0" borderId="0" xfId="1" applyFont="1" applyFill="1" applyBorder="1"/>
    <xf numFmtId="0" fontId="12" fillId="0" borderId="0" xfId="1" applyFont="1" applyFill="1"/>
    <xf numFmtId="0" fontId="12" fillId="0" borderId="0" xfId="1" applyFont="1" applyFill="1" applyBorder="1" applyAlignment="1">
      <alignment horizontal="center"/>
    </xf>
    <xf numFmtId="4" fontId="12" fillId="0" borderId="0" xfId="1" applyNumberFormat="1" applyFont="1" applyFill="1"/>
    <xf numFmtId="2" fontId="12" fillId="0" borderId="0" xfId="1" applyNumberFormat="1" applyFont="1" applyFill="1"/>
    <xf numFmtId="4" fontId="1" fillId="0" borderId="0" xfId="1" applyNumberFormat="1" applyFont="1" applyFill="1" applyBorder="1" applyAlignment="1">
      <alignment horizontal="center" vertical="top" wrapText="1"/>
    </xf>
    <xf numFmtId="4" fontId="1" fillId="0" borderId="0" xfId="1" quotePrefix="1" applyNumberFormat="1" applyFont="1" applyFill="1" applyBorder="1" applyAlignment="1">
      <alignment horizontal="center" wrapText="1"/>
    </xf>
    <xf numFmtId="3" fontId="1" fillId="0" borderId="0" xfId="1" quotePrefix="1" applyNumberFormat="1" applyFont="1" applyFill="1" applyBorder="1" applyAlignment="1">
      <alignment horizontal="center" wrapText="1"/>
    </xf>
    <xf numFmtId="49" fontId="1" fillId="0" borderId="0" xfId="1" quotePrefix="1" applyNumberFormat="1" applyFont="1" applyFill="1" applyBorder="1" applyAlignment="1">
      <alignment horizontal="left" vertical="top" wrapText="1"/>
    </xf>
    <xf numFmtId="0" fontId="17" fillId="0" borderId="0" xfId="1"/>
    <xf numFmtId="4" fontId="17" fillId="0" borderId="0" xfId="1" applyNumberFormat="1" applyFill="1" applyBorder="1"/>
    <xf numFmtId="4" fontId="1" fillId="0" borderId="2" xfId="1" quotePrefix="1" applyNumberFormat="1" applyFont="1" applyBorder="1" applyAlignment="1">
      <alignment horizontal="center" vertical="top" wrapText="1"/>
    </xf>
    <xf numFmtId="3" fontId="1" fillId="0" borderId="2" xfId="1" quotePrefix="1" applyNumberFormat="1" applyFont="1" applyBorder="1" applyAlignment="1">
      <alignment horizontal="center" vertical="top" wrapText="1"/>
    </xf>
    <xf numFmtId="2" fontId="16" fillId="0" borderId="6" xfId="1" applyNumberFormat="1" applyFont="1" applyBorder="1" applyAlignment="1">
      <alignment horizontal="center" vertical="top" wrapText="1"/>
    </xf>
    <xf numFmtId="0" fontId="15" fillId="0" borderId="4" xfId="1" applyFont="1" applyBorder="1" applyAlignment="1">
      <alignment horizontal="center" vertical="top"/>
    </xf>
    <xf numFmtId="0" fontId="1" fillId="0" borderId="6" xfId="1" applyFont="1" applyBorder="1" applyAlignment="1">
      <alignment horizontal="center" vertical="top"/>
    </xf>
    <xf numFmtId="4" fontId="1" fillId="0" borderId="2" xfId="1" applyNumberFormat="1" applyFont="1" applyBorder="1" applyAlignment="1">
      <alignment horizontal="center" vertical="top" wrapText="1"/>
    </xf>
    <xf numFmtId="2" fontId="1" fillId="0" borderId="2" xfId="1" applyNumberFormat="1" applyFont="1" applyBorder="1" applyAlignment="1">
      <alignment horizontal="center" vertical="top" wrapText="1"/>
    </xf>
    <xf numFmtId="0" fontId="1" fillId="0" borderId="2" xfId="1" applyFont="1" applyBorder="1" applyAlignment="1">
      <alignment horizontal="left" vertical="top" wrapText="1"/>
    </xf>
    <xf numFmtId="0" fontId="1" fillId="0" borderId="4" xfId="1" applyFont="1" applyBorder="1" applyAlignment="1">
      <alignment horizontal="center"/>
    </xf>
    <xf numFmtId="49" fontId="1" fillId="0" borderId="6" xfId="1" applyNumberFormat="1" applyFont="1" applyBorder="1" applyAlignment="1">
      <alignment horizontal="center" vertical="top" wrapText="1"/>
    </xf>
    <xf numFmtId="4" fontId="2" fillId="0" borderId="2" xfId="1" applyNumberFormat="1" applyFont="1" applyBorder="1" applyAlignment="1">
      <alignment horizontal="center" vertical="top" wrapText="1"/>
    </xf>
    <xf numFmtId="4" fontId="3" fillId="0" borderId="2" xfId="1" applyNumberFormat="1" applyFont="1" applyBorder="1" applyAlignment="1">
      <alignment horizontal="center" vertical="top" wrapText="1"/>
    </xf>
    <xf numFmtId="49" fontId="2" fillId="2" borderId="2" xfId="1" applyNumberFormat="1" applyFont="1" applyFill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/>
    </xf>
    <xf numFmtId="0" fontId="2" fillId="2" borderId="8" xfId="1" applyFont="1" applyFill="1" applyBorder="1" applyAlignment="1">
      <alignment horizontal="left" vertical="top" wrapText="1"/>
    </xf>
    <xf numFmtId="2" fontId="16" fillId="0" borderId="6" xfId="1" applyNumberFormat="1" applyFont="1" applyBorder="1" applyAlignment="1">
      <alignment vertical="top" wrapText="1"/>
    </xf>
    <xf numFmtId="4" fontId="1" fillId="0" borderId="4" xfId="1" quotePrefix="1" applyNumberFormat="1" applyFont="1" applyBorder="1" applyAlignment="1">
      <alignment horizontal="center" vertical="top" wrapText="1"/>
    </xf>
    <xf numFmtId="4" fontId="1" fillId="0" borderId="6" xfId="1" quotePrefix="1" applyNumberFormat="1" applyFont="1" applyBorder="1" applyAlignment="1">
      <alignment horizontal="center" vertical="top" wrapText="1"/>
    </xf>
    <xf numFmtId="49" fontId="1" fillId="0" borderId="6" xfId="1" quotePrefix="1" applyNumberFormat="1" applyFont="1" applyBorder="1" applyAlignment="1">
      <alignment horizontal="left" vertical="top" wrapText="1"/>
    </xf>
    <xf numFmtId="0" fontId="15" fillId="0" borderId="6" xfId="1" applyFont="1" applyBorder="1" applyAlignment="1">
      <alignment horizontal="center" vertical="top"/>
    </xf>
    <xf numFmtId="0" fontId="17" fillId="0" borderId="0" xfId="1" applyFont="1" applyFill="1"/>
    <xf numFmtId="0" fontId="17" fillId="0" borderId="0" xfId="1" applyFont="1" applyFill="1" applyBorder="1"/>
    <xf numFmtId="0" fontId="1" fillId="0" borderId="6" xfId="1" applyFont="1" applyBorder="1" applyAlignment="1">
      <alignment horizontal="center" vertical="top" wrapText="1"/>
    </xf>
    <xf numFmtId="2" fontId="3" fillId="0" borderId="2" xfId="1" applyNumberFormat="1" applyFont="1" applyBorder="1" applyAlignment="1">
      <alignment horizontal="center" vertical="top" wrapText="1"/>
    </xf>
    <xf numFmtId="4" fontId="3" fillId="2" borderId="2" xfId="1" applyNumberFormat="1" applyFont="1" applyFill="1" applyBorder="1" applyAlignment="1">
      <alignment horizontal="center" vertical="top" wrapText="1"/>
    </xf>
    <xf numFmtId="2" fontId="3" fillId="2" borderId="2" xfId="1" applyNumberFormat="1" applyFont="1" applyFill="1" applyBorder="1" applyAlignment="1">
      <alignment horizontal="center" vertical="top" wrapText="1"/>
    </xf>
    <xf numFmtId="3" fontId="2" fillId="0" borderId="4" xfId="1" applyNumberFormat="1" applyFont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top" wrapText="1"/>
    </xf>
    <xf numFmtId="0" fontId="12" fillId="0" borderId="4" xfId="1" applyFont="1" applyFill="1" applyBorder="1" applyAlignment="1">
      <alignment horizontal="center"/>
    </xf>
    <xf numFmtId="0" fontId="14" fillId="0" borderId="2" xfId="1" applyFont="1" applyFill="1" applyBorder="1" applyAlignment="1">
      <alignment horizontal="center" vertical="top" wrapText="1"/>
    </xf>
    <xf numFmtId="0" fontId="2" fillId="0" borderId="2" xfId="1" quotePrefix="1" applyFont="1" applyFill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horizontal="center" vertical="top" wrapText="1"/>
    </xf>
    <xf numFmtId="0" fontId="1" fillId="0" borderId="0" xfId="1" applyFont="1" applyFill="1" applyBorder="1" applyAlignment="1">
      <alignment horizontal="center" vertical="top" wrapText="1"/>
    </xf>
    <xf numFmtId="0" fontId="1" fillId="0" borderId="0" xfId="1" applyFont="1" applyFill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6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0" fontId="1" fillId="0" borderId="6" xfId="1" applyFont="1" applyBorder="1" applyAlignment="1">
      <alignment horizontal="center" vertical="top"/>
    </xf>
    <xf numFmtId="0" fontId="1" fillId="0" borderId="4" xfId="1" applyFont="1" applyBorder="1" applyAlignment="1">
      <alignment horizontal="center" vertical="top"/>
    </xf>
    <xf numFmtId="0" fontId="1" fillId="0" borderId="2" xfId="1" applyFont="1" applyBorder="1" applyAlignment="1">
      <alignment horizontal="center" vertical="top"/>
    </xf>
    <xf numFmtId="0" fontId="1" fillId="0" borderId="3" xfId="1" applyFont="1" applyBorder="1" applyAlignment="1">
      <alignment horizontal="center" vertical="top"/>
    </xf>
    <xf numFmtId="0" fontId="2" fillId="0" borderId="0" xfId="1" quotePrefix="1" applyFont="1" applyFill="1" applyBorder="1" applyAlignment="1">
      <alignment horizontal="center" vertical="top" wrapText="1"/>
    </xf>
    <xf numFmtId="0" fontId="2" fillId="0" borderId="2" xfId="1" quotePrefix="1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horizontal="center" vertical="top" wrapText="1"/>
    </xf>
    <xf numFmtId="0" fontId="13" fillId="0" borderId="0" xfId="1" quotePrefix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</cellXfs>
  <cellStyles count="157">
    <cellStyle name="20% - Акцент1 2" xfId="2"/>
    <cellStyle name="20% - Акцент1 2 2" xfId="3"/>
    <cellStyle name="20% - Акцент1 3" xfId="4"/>
    <cellStyle name="20% - Акцент2 2" xfId="5"/>
    <cellStyle name="20% - Акцент2 2 2" xfId="6"/>
    <cellStyle name="20% - Акцент2 3" xfId="7"/>
    <cellStyle name="20% - Акцент3 2" xfId="8"/>
    <cellStyle name="20% - Акцент3 2 2" xfId="9"/>
    <cellStyle name="20% - Акцент3 3" xfId="10"/>
    <cellStyle name="20% - Акцент4 2" xfId="11"/>
    <cellStyle name="20% - Акцент4 2 2" xfId="12"/>
    <cellStyle name="20% - Акцент4 3" xfId="13"/>
    <cellStyle name="20% - Акцент5 2" xfId="14"/>
    <cellStyle name="20% - Акцент5 2 2" xfId="15"/>
    <cellStyle name="20% - Акцент5 3" xfId="16"/>
    <cellStyle name="20% - Акцент6 2" xfId="17"/>
    <cellStyle name="20% - Акцент6 2 2" xfId="18"/>
    <cellStyle name="20% - Акцент6 3" xfId="19"/>
    <cellStyle name="40% - Акцент1 2" xfId="20"/>
    <cellStyle name="40% - Акцент1 2 2" xfId="21"/>
    <cellStyle name="40% - Акцент1 3" xfId="22"/>
    <cellStyle name="40% - Акцент2 2" xfId="23"/>
    <cellStyle name="40% - Акцент2 2 2" xfId="24"/>
    <cellStyle name="40% - Акцент2 3" xfId="25"/>
    <cellStyle name="40% - Акцент3 2" xfId="26"/>
    <cellStyle name="40% - Акцент3 2 2" xfId="27"/>
    <cellStyle name="40% - Акцент3 3" xfId="28"/>
    <cellStyle name="40% - Акцент4 2" xfId="29"/>
    <cellStyle name="40% - Акцент4 2 2" xfId="30"/>
    <cellStyle name="40% - Акцент4 3" xfId="31"/>
    <cellStyle name="40% - Акцент5 2" xfId="32"/>
    <cellStyle name="40% - Акцент5 2 2" xfId="33"/>
    <cellStyle name="40% - Акцент5 3" xfId="34"/>
    <cellStyle name="40% - Акцент6 2" xfId="35"/>
    <cellStyle name="40% - Акцент6 2 2" xfId="36"/>
    <cellStyle name="40% - Акцент6 3" xfId="37"/>
    <cellStyle name="60% - Акцент1 2" xfId="38"/>
    <cellStyle name="60% - Акцент1 3" xfId="39"/>
    <cellStyle name="60% - Акцент2 2" xfId="40"/>
    <cellStyle name="60% - Акцент2 3" xfId="41"/>
    <cellStyle name="60% - Акцент3 2" xfId="42"/>
    <cellStyle name="60% - Акцент3 3" xfId="43"/>
    <cellStyle name="60% - Акцент4 2" xfId="44"/>
    <cellStyle name="60% - Акцент4 3" xfId="45"/>
    <cellStyle name="60% - Акцент5 2" xfId="46"/>
    <cellStyle name="60% - Акцент5 3" xfId="47"/>
    <cellStyle name="60% - Акцент6 2" xfId="48"/>
    <cellStyle name="60% - Акцент6 3" xfId="49"/>
    <cellStyle name="Акцент1 2" xfId="50"/>
    <cellStyle name="Акцент1 3" xfId="51"/>
    <cellStyle name="Акцент2 2" xfId="52"/>
    <cellStyle name="Акцент2 3" xfId="53"/>
    <cellStyle name="Акцент3 2" xfId="54"/>
    <cellStyle name="Акцент3 3" xfId="55"/>
    <cellStyle name="Акцент4 2" xfId="56"/>
    <cellStyle name="Акцент4 3" xfId="57"/>
    <cellStyle name="Акцент5 2" xfId="58"/>
    <cellStyle name="Акцент5 3" xfId="59"/>
    <cellStyle name="Акцент6 2" xfId="60"/>
    <cellStyle name="Акцент6 3" xfId="61"/>
    <cellStyle name="Ввод  2" xfId="62"/>
    <cellStyle name="Ввод  2 2" xfId="63"/>
    <cellStyle name="Ввод  2 3" xfId="64"/>
    <cellStyle name="Ввод  3" xfId="65"/>
    <cellStyle name="Ввод  3 2" xfId="66"/>
    <cellStyle name="Ввод  3 3" xfId="67"/>
    <cellStyle name="Вывод 2" xfId="68"/>
    <cellStyle name="Вывод 2 2" xfId="69"/>
    <cellStyle name="Вывод 2 3" xfId="70"/>
    <cellStyle name="Вывод 3" xfId="71"/>
    <cellStyle name="Вывод 3 2" xfId="72"/>
    <cellStyle name="Вывод 3 3" xfId="73"/>
    <cellStyle name="Вычисление 2" xfId="74"/>
    <cellStyle name="Вычисление 2 2" xfId="75"/>
    <cellStyle name="Вычисление 2 3" xfId="76"/>
    <cellStyle name="Вычисление 3" xfId="77"/>
    <cellStyle name="Вычисление 3 2" xfId="78"/>
    <cellStyle name="Вычисление 3 3" xfId="79"/>
    <cellStyle name="Гиперссылка 2" xfId="80"/>
    <cellStyle name="Денежный 2" xfId="81"/>
    <cellStyle name="Денежный 2 2" xfId="82"/>
    <cellStyle name="Денежный 3" xfId="83"/>
    <cellStyle name="Денежный 3 2" xfId="84"/>
    <cellStyle name="Денежный[0]" xfId="85"/>
    <cellStyle name="Денежный[0] 2" xfId="86"/>
    <cellStyle name="Заголовок 1 2" xfId="87"/>
    <cellStyle name="Заголовок 1 3" xfId="88"/>
    <cellStyle name="Заголовок 2 2" xfId="89"/>
    <cellStyle name="Заголовок 2 3" xfId="90"/>
    <cellStyle name="Заголовок 3 2" xfId="91"/>
    <cellStyle name="Заголовок 3 3" xfId="92"/>
    <cellStyle name="Заголовок 4 2" xfId="93"/>
    <cellStyle name="Заголовок 4 3" xfId="94"/>
    <cellStyle name="Запятая" xfId="95"/>
    <cellStyle name="Запятая 2" xfId="96"/>
    <cellStyle name="Запятая[0]" xfId="97"/>
    <cellStyle name="Запятая[0] 2" xfId="98"/>
    <cellStyle name="Итог 2" xfId="99"/>
    <cellStyle name="Итог 2 2" xfId="100"/>
    <cellStyle name="Итог 2 3" xfId="101"/>
    <cellStyle name="Итог 3" xfId="102"/>
    <cellStyle name="Итог 3 2" xfId="103"/>
    <cellStyle name="Итог 3 3" xfId="104"/>
    <cellStyle name="Контрольная ячейка 2" xfId="105"/>
    <cellStyle name="Контрольная ячейка 3" xfId="106"/>
    <cellStyle name="Название 2" xfId="107"/>
    <cellStyle name="Название 3" xfId="108"/>
    <cellStyle name="Нейтральный 2" xfId="109"/>
    <cellStyle name="Нейтральный 3" xfId="110"/>
    <cellStyle name="Обычный" xfId="0" builtinId="0"/>
    <cellStyle name="Обычный 10" xfId="1"/>
    <cellStyle name="Обычный 11" xfId="111"/>
    <cellStyle name="Обычный 2" xfId="112"/>
    <cellStyle name="Обычный 2 2" xfId="113"/>
    <cellStyle name="Обычный 2 2 2" xfId="114"/>
    <cellStyle name="Обычный 2 3" xfId="115"/>
    <cellStyle name="Обычный 3" xfId="116"/>
    <cellStyle name="Обычный 4" xfId="117"/>
    <cellStyle name="Обычный 5" xfId="118"/>
    <cellStyle name="Обычный 6" xfId="119"/>
    <cellStyle name="Обычный 6 2" xfId="120"/>
    <cellStyle name="Обычный 6 3" xfId="121"/>
    <cellStyle name="Обычный 6 4" xfId="122"/>
    <cellStyle name="Обычный 7" xfId="123"/>
    <cellStyle name="Обычный 8" xfId="124"/>
    <cellStyle name="Обычный 8 2" xfId="125"/>
    <cellStyle name="Обычный 9" xfId="126"/>
    <cellStyle name="Плохой 2" xfId="127"/>
    <cellStyle name="Плохой 3" xfId="128"/>
    <cellStyle name="Пояснение 2" xfId="129"/>
    <cellStyle name="Пояснение 3" xfId="130"/>
    <cellStyle name="Примечание 2" xfId="131"/>
    <cellStyle name="Примечание 2 2" xfId="132"/>
    <cellStyle name="Примечание 2 2 2" xfId="133"/>
    <cellStyle name="Примечание 2 2 3" xfId="134"/>
    <cellStyle name="Примечание 2 3" xfId="135"/>
    <cellStyle name="Примечание 2 4" xfId="136"/>
    <cellStyle name="Примечание 3" xfId="137"/>
    <cellStyle name="Примечание 3 2" xfId="138"/>
    <cellStyle name="Примечание 3 2 2" xfId="139"/>
    <cellStyle name="Примечание 3 2 3" xfId="140"/>
    <cellStyle name="Примечание 3 3" xfId="141"/>
    <cellStyle name="Примечание 3 4" xfId="142"/>
    <cellStyle name="Процентная" xfId="143"/>
    <cellStyle name="Процентная 2" xfId="144"/>
    <cellStyle name="Связанная ячейка 2" xfId="145"/>
    <cellStyle name="Связанная ячейка 3" xfId="146"/>
    <cellStyle name="Текст предупреждения 2" xfId="147"/>
    <cellStyle name="Текст предупреждения 3" xfId="148"/>
    <cellStyle name="Финансовый 2" xfId="149"/>
    <cellStyle name="Финансовый 2 2" xfId="150"/>
    <cellStyle name="Финансовый 3" xfId="151"/>
    <cellStyle name="Финансовый 3 2" xfId="152"/>
    <cellStyle name="Финансовый 4" xfId="153"/>
    <cellStyle name="Финансовый 6" xfId="154"/>
    <cellStyle name="Хороший 2" xfId="155"/>
    <cellStyle name="Хороший 3" xfId="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8"/>
  <sheetViews>
    <sheetView view="pageBreakPreview" zoomScale="90" zoomScaleNormal="90" zoomScaleSheetLayoutView="90" workbookViewId="0">
      <selection activeCell="Q1" sqref="Q1:U9"/>
    </sheetView>
  </sheetViews>
  <sheetFormatPr defaultRowHeight="15" x14ac:dyDescent="0.25"/>
  <cols>
    <col min="1" max="1" width="9.140625" style="11"/>
    <col min="2" max="2" width="30" style="11" customWidth="1"/>
    <col min="3" max="3" width="9.140625" style="11"/>
    <col min="4" max="4" width="12.5703125" style="11" customWidth="1"/>
    <col min="5" max="5" width="11" style="11" customWidth="1"/>
    <col min="6" max="6" width="11.85546875" style="11" customWidth="1"/>
    <col min="7" max="7" width="12.85546875" style="11" customWidth="1"/>
    <col min="8" max="8" width="14.5703125" style="11" customWidth="1"/>
    <col min="9" max="9" width="16.85546875" style="11" customWidth="1"/>
    <col min="10" max="10" width="12.5703125" style="11" customWidth="1"/>
    <col min="11" max="11" width="9.140625" style="11"/>
    <col min="12" max="12" width="21.85546875" style="11" customWidth="1"/>
    <col min="13" max="13" width="14.7109375" style="11" customWidth="1"/>
    <col min="14" max="16" width="9.140625" style="11"/>
    <col min="17" max="18" width="14.42578125" style="11" customWidth="1"/>
    <col min="19" max="19" width="13" style="11" customWidth="1"/>
    <col min="20" max="20" width="14" style="11" customWidth="1"/>
    <col min="21" max="21" width="10.28515625" style="11" customWidth="1"/>
    <col min="22" max="16384" width="9.140625" style="11"/>
  </cols>
  <sheetData>
    <row r="1" spans="1:22" x14ac:dyDescent="0.25">
      <c r="Q1" s="110" t="s">
        <v>101</v>
      </c>
      <c r="R1" s="110"/>
      <c r="S1" s="110"/>
      <c r="T1" s="110"/>
      <c r="U1" s="110"/>
    </row>
    <row r="2" spans="1:22" x14ac:dyDescent="0.25">
      <c r="Q2" s="110"/>
      <c r="R2" s="110"/>
      <c r="S2" s="110"/>
      <c r="T2" s="110"/>
      <c r="U2" s="110"/>
    </row>
    <row r="3" spans="1:22" x14ac:dyDescent="0.25">
      <c r="Q3" s="110"/>
      <c r="R3" s="110"/>
      <c r="S3" s="110"/>
      <c r="T3" s="110"/>
      <c r="U3" s="110"/>
    </row>
    <row r="4" spans="1:22" x14ac:dyDescent="0.25">
      <c r="Q4" s="110"/>
      <c r="R4" s="110"/>
      <c r="S4" s="110"/>
      <c r="T4" s="110"/>
      <c r="U4" s="110"/>
    </row>
    <row r="5" spans="1:22" x14ac:dyDescent="0.25">
      <c r="Q5" s="110"/>
      <c r="R5" s="110"/>
      <c r="S5" s="110"/>
      <c r="T5" s="110"/>
      <c r="U5" s="110"/>
    </row>
    <row r="6" spans="1:22" x14ac:dyDescent="0.25">
      <c r="Q6" s="110"/>
      <c r="R6" s="110"/>
      <c r="S6" s="110"/>
      <c r="T6" s="110"/>
      <c r="U6" s="110"/>
    </row>
    <row r="7" spans="1:22" ht="15.75" customHeight="1" x14ac:dyDescent="0.25">
      <c r="Q7" s="110"/>
      <c r="R7" s="110"/>
      <c r="S7" s="110"/>
      <c r="T7" s="110"/>
      <c r="U7" s="110"/>
    </row>
    <row r="8" spans="1:22" ht="12" customHeight="1" x14ac:dyDescent="0.25">
      <c r="Q8" s="110"/>
      <c r="R8" s="110"/>
      <c r="S8" s="110"/>
      <c r="T8" s="110"/>
      <c r="U8" s="110"/>
    </row>
    <row r="9" spans="1:22" ht="18" customHeight="1" x14ac:dyDescent="0.25">
      <c r="Q9" s="110"/>
      <c r="R9" s="110"/>
      <c r="S9" s="110"/>
      <c r="T9" s="110"/>
      <c r="U9" s="110"/>
    </row>
    <row r="10" spans="1:22" ht="38.25" customHeight="1" x14ac:dyDescent="0.25">
      <c r="A10" s="1"/>
      <c r="B10" s="112" t="s">
        <v>43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2"/>
      <c r="V10" s="2"/>
    </row>
    <row r="11" spans="1:22" x14ac:dyDescent="0.25">
      <c r="A11" s="108" t="s">
        <v>0</v>
      </c>
      <c r="B11" s="108" t="s">
        <v>1</v>
      </c>
      <c r="C11" s="108" t="s">
        <v>2</v>
      </c>
      <c r="D11" s="108"/>
      <c r="E11" s="108" t="s">
        <v>3</v>
      </c>
      <c r="F11" s="108" t="s">
        <v>4</v>
      </c>
      <c r="G11" s="108" t="s">
        <v>5</v>
      </c>
      <c r="H11" s="108" t="s">
        <v>6</v>
      </c>
      <c r="I11" s="108" t="s">
        <v>7</v>
      </c>
      <c r="J11" s="108"/>
      <c r="K11" s="109" t="s">
        <v>8</v>
      </c>
      <c r="L11" s="108" t="s">
        <v>9</v>
      </c>
      <c r="M11" s="108" t="s">
        <v>10</v>
      </c>
      <c r="N11" s="108"/>
      <c r="O11" s="108"/>
      <c r="P11" s="108"/>
      <c r="Q11" s="108"/>
      <c r="R11" s="108" t="s">
        <v>11</v>
      </c>
      <c r="S11" s="108" t="s">
        <v>12</v>
      </c>
      <c r="T11" s="108" t="s">
        <v>13</v>
      </c>
      <c r="U11" s="108" t="s">
        <v>14</v>
      </c>
      <c r="V11" s="108" t="s">
        <v>15</v>
      </c>
    </row>
    <row r="12" spans="1:22" x14ac:dyDescent="0.25">
      <c r="A12" s="108"/>
      <c r="B12" s="108"/>
      <c r="C12" s="108" t="s">
        <v>16</v>
      </c>
      <c r="D12" s="108" t="s">
        <v>17</v>
      </c>
      <c r="E12" s="108"/>
      <c r="F12" s="108"/>
      <c r="G12" s="108"/>
      <c r="H12" s="108"/>
      <c r="I12" s="108" t="s">
        <v>18</v>
      </c>
      <c r="J12" s="108" t="s">
        <v>19</v>
      </c>
      <c r="K12" s="109"/>
      <c r="L12" s="108"/>
      <c r="M12" s="108" t="s">
        <v>20</v>
      </c>
      <c r="N12" s="108" t="s">
        <v>21</v>
      </c>
      <c r="O12" s="108" t="s">
        <v>22</v>
      </c>
      <c r="P12" s="108"/>
      <c r="Q12" s="3"/>
      <c r="R12" s="108"/>
      <c r="S12" s="108"/>
      <c r="T12" s="108"/>
      <c r="U12" s="108"/>
      <c r="V12" s="108"/>
    </row>
    <row r="13" spans="1:22" ht="150" x14ac:dyDescent="0.25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9"/>
      <c r="L13" s="108"/>
      <c r="M13" s="108"/>
      <c r="N13" s="108"/>
      <c r="O13" s="3" t="s">
        <v>23</v>
      </c>
      <c r="P13" s="3" t="s">
        <v>24</v>
      </c>
      <c r="Q13" s="3" t="s">
        <v>25</v>
      </c>
      <c r="R13" s="108"/>
      <c r="S13" s="108"/>
      <c r="T13" s="108"/>
      <c r="U13" s="108"/>
      <c r="V13" s="108"/>
    </row>
    <row r="14" spans="1:22" x14ac:dyDescent="0.25">
      <c r="A14" s="108"/>
      <c r="B14" s="108"/>
      <c r="C14" s="108"/>
      <c r="D14" s="108"/>
      <c r="E14" s="108"/>
      <c r="F14" s="108"/>
      <c r="G14" s="108"/>
      <c r="H14" s="3" t="s">
        <v>26</v>
      </c>
      <c r="I14" s="3" t="s">
        <v>26</v>
      </c>
      <c r="J14" s="3" t="s">
        <v>26</v>
      </c>
      <c r="K14" s="4" t="s">
        <v>27</v>
      </c>
      <c r="L14" s="3"/>
      <c r="M14" s="3" t="s">
        <v>28</v>
      </c>
      <c r="N14" s="3" t="s">
        <v>28</v>
      </c>
      <c r="O14" s="3" t="s">
        <v>28</v>
      </c>
      <c r="P14" s="3" t="s">
        <v>28</v>
      </c>
      <c r="Q14" s="3" t="s">
        <v>28</v>
      </c>
      <c r="R14" s="3" t="s">
        <v>29</v>
      </c>
      <c r="S14" s="3" t="s">
        <v>29</v>
      </c>
      <c r="T14" s="3"/>
      <c r="U14" s="3" t="s">
        <v>28</v>
      </c>
      <c r="V14" s="5"/>
    </row>
    <row r="15" spans="1:22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4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</row>
    <row r="16" spans="1:22" x14ac:dyDescent="0.25">
      <c r="A16" s="111" t="s">
        <v>45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6"/>
    </row>
    <row r="17" spans="1:22" ht="15" customHeight="1" x14ac:dyDescent="0.25">
      <c r="A17" s="111" t="s">
        <v>49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3"/>
    </row>
    <row r="18" spans="1:22" ht="61.5" customHeight="1" x14ac:dyDescent="0.25">
      <c r="A18" s="30">
        <v>1</v>
      </c>
      <c r="B18" s="31" t="s">
        <v>46</v>
      </c>
      <c r="C18" s="32">
        <v>1980</v>
      </c>
      <c r="D18" s="32"/>
      <c r="E18" s="33" t="s">
        <v>41</v>
      </c>
      <c r="F18" s="32">
        <v>2</v>
      </c>
      <c r="G18" s="32">
        <v>3</v>
      </c>
      <c r="H18" s="34">
        <v>999.8</v>
      </c>
      <c r="I18" s="34">
        <v>876.8</v>
      </c>
      <c r="J18" s="34">
        <v>493.4</v>
      </c>
      <c r="K18" s="35">
        <v>32</v>
      </c>
      <c r="L18" s="52" t="s">
        <v>62</v>
      </c>
      <c r="M18" s="34">
        <f>N18+O18+P18+Q18</f>
        <v>1024395.08</v>
      </c>
      <c r="N18" s="34"/>
      <c r="O18" s="34"/>
      <c r="P18" s="34"/>
      <c r="Q18" s="34">
        <v>1024395.08</v>
      </c>
      <c r="R18" s="34">
        <f>M18/I18</f>
        <v>1168.3338047445257</v>
      </c>
      <c r="S18" s="34">
        <v>22041.119999999999</v>
      </c>
      <c r="T18" s="34" t="s">
        <v>32</v>
      </c>
      <c r="U18" s="36">
        <v>7.38</v>
      </c>
      <c r="V18" s="32">
        <v>2024</v>
      </c>
    </row>
    <row r="19" spans="1:22" ht="94.5" customHeight="1" x14ac:dyDescent="0.25">
      <c r="A19" s="30">
        <v>2</v>
      </c>
      <c r="B19" s="31" t="s">
        <v>47</v>
      </c>
      <c r="C19" s="32">
        <v>1980</v>
      </c>
      <c r="D19" s="32"/>
      <c r="E19" s="33" t="s">
        <v>41</v>
      </c>
      <c r="F19" s="32">
        <v>2</v>
      </c>
      <c r="G19" s="32">
        <v>3</v>
      </c>
      <c r="H19" s="34">
        <v>999.8</v>
      </c>
      <c r="I19" s="34">
        <v>879.1</v>
      </c>
      <c r="J19" s="34">
        <v>493.4</v>
      </c>
      <c r="K19" s="35">
        <v>29</v>
      </c>
      <c r="L19" s="33" t="s">
        <v>63</v>
      </c>
      <c r="M19" s="34">
        <f>N19+O19+P19+Q19</f>
        <v>2999000.08</v>
      </c>
      <c r="N19" s="34"/>
      <c r="O19" s="34"/>
      <c r="P19" s="34"/>
      <c r="Q19" s="34">
        <v>2999000.08</v>
      </c>
      <c r="R19" s="34">
        <f>M19/I19</f>
        <v>3411.4436127858035</v>
      </c>
      <c r="S19" s="34">
        <v>22041.119999999999</v>
      </c>
      <c r="T19" s="34" t="s">
        <v>32</v>
      </c>
      <c r="U19" s="36">
        <v>7.38</v>
      </c>
      <c r="V19" s="32">
        <v>2024</v>
      </c>
    </row>
    <row r="20" spans="1:22" ht="60.75" customHeight="1" x14ac:dyDescent="0.25">
      <c r="A20" s="30">
        <f>A19+1</f>
        <v>3</v>
      </c>
      <c r="B20" s="31" t="s">
        <v>48</v>
      </c>
      <c r="C20" s="32">
        <v>1989</v>
      </c>
      <c r="D20" s="32"/>
      <c r="E20" s="33" t="s">
        <v>41</v>
      </c>
      <c r="F20" s="32">
        <v>2</v>
      </c>
      <c r="G20" s="32">
        <v>3</v>
      </c>
      <c r="H20" s="34">
        <v>917.3</v>
      </c>
      <c r="I20" s="34">
        <v>832.4</v>
      </c>
      <c r="J20" s="34">
        <v>481.3</v>
      </c>
      <c r="K20" s="35">
        <v>38</v>
      </c>
      <c r="L20" s="33" t="s">
        <v>62</v>
      </c>
      <c r="M20" s="34">
        <f>N20+O20+P20+Q20</f>
        <v>939865.58</v>
      </c>
      <c r="N20" s="34"/>
      <c r="O20" s="34"/>
      <c r="P20" s="34"/>
      <c r="Q20" s="34">
        <v>939865.58</v>
      </c>
      <c r="R20" s="34">
        <f>M20/I20</f>
        <v>1129.1032916866891</v>
      </c>
      <c r="S20" s="34">
        <v>22041.119999999999</v>
      </c>
      <c r="T20" s="34" t="s">
        <v>32</v>
      </c>
      <c r="U20" s="36">
        <v>7.38</v>
      </c>
      <c r="V20" s="32">
        <v>2024</v>
      </c>
    </row>
    <row r="21" spans="1:22" ht="30.75" customHeight="1" x14ac:dyDescent="0.25">
      <c r="A21" s="30">
        <f>A20+1</f>
        <v>4</v>
      </c>
      <c r="B21" s="31" t="s">
        <v>50</v>
      </c>
      <c r="C21" s="32">
        <v>1986</v>
      </c>
      <c r="D21" s="32"/>
      <c r="E21" s="33" t="s">
        <v>41</v>
      </c>
      <c r="F21" s="32">
        <v>3</v>
      </c>
      <c r="G21" s="32">
        <v>4</v>
      </c>
      <c r="H21" s="34">
        <v>3347.6</v>
      </c>
      <c r="I21" s="34">
        <v>2267.6</v>
      </c>
      <c r="J21" s="34">
        <v>1277</v>
      </c>
      <c r="K21" s="35">
        <v>82</v>
      </c>
      <c r="L21" s="33" t="s">
        <v>31</v>
      </c>
      <c r="M21" s="34">
        <f>N21+O21+P21+Q21</f>
        <v>12039406</v>
      </c>
      <c r="N21" s="34"/>
      <c r="O21" s="34"/>
      <c r="P21" s="34"/>
      <c r="Q21" s="34">
        <v>12039406</v>
      </c>
      <c r="R21" s="34">
        <f>M21/I21</f>
        <v>5309.3164579290878</v>
      </c>
      <c r="S21" s="34">
        <v>22041.119999999999</v>
      </c>
      <c r="T21" s="34" t="s">
        <v>32</v>
      </c>
      <c r="U21" s="36">
        <v>7.38</v>
      </c>
      <c r="V21" s="32">
        <v>2024</v>
      </c>
    </row>
    <row r="22" spans="1:22" ht="15" customHeight="1" x14ac:dyDescent="0.25">
      <c r="A22" s="37"/>
      <c r="B22" s="38" t="s">
        <v>44</v>
      </c>
      <c r="C22" s="39"/>
      <c r="D22" s="39"/>
      <c r="E22" s="39"/>
      <c r="F22" s="39"/>
      <c r="G22" s="39"/>
      <c r="H22" s="40">
        <f>SUM(H18:H21)</f>
        <v>6264.5</v>
      </c>
      <c r="I22" s="40">
        <f>SUM(I18:I21)</f>
        <v>4855.8999999999996</v>
      </c>
      <c r="J22" s="40">
        <f>SUM(J18:J21)</f>
        <v>2745.1</v>
      </c>
      <c r="K22" s="41">
        <f>SUM(K18:K21)</f>
        <v>181</v>
      </c>
      <c r="L22" s="40"/>
      <c r="M22" s="40">
        <f>SUM(M18:M21)</f>
        <v>17002666.740000002</v>
      </c>
      <c r="N22" s="40"/>
      <c r="O22" s="40"/>
      <c r="P22" s="40"/>
      <c r="Q22" s="40">
        <f>SUM(Q18:Q21)</f>
        <v>17002666.740000002</v>
      </c>
      <c r="R22" s="40">
        <f>SUM(R18:R21)</f>
        <v>11018.197167146107</v>
      </c>
      <c r="S22" s="39"/>
      <c r="T22" s="39"/>
      <c r="U22" s="39"/>
      <c r="V22" s="39"/>
    </row>
    <row r="23" spans="1:22" x14ac:dyDescent="0.25">
      <c r="A23" s="113" t="s">
        <v>39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</row>
    <row r="24" spans="1:22" ht="15" customHeight="1" x14ac:dyDescent="0.25">
      <c r="A24" s="113" t="s">
        <v>49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</row>
    <row r="25" spans="1:22" ht="37.5" customHeight="1" x14ac:dyDescent="0.25">
      <c r="A25" s="42">
        <v>1</v>
      </c>
      <c r="B25" s="31" t="s">
        <v>51</v>
      </c>
      <c r="C25" s="32">
        <v>1968</v>
      </c>
      <c r="D25" s="32"/>
      <c r="E25" s="33" t="s">
        <v>41</v>
      </c>
      <c r="F25" s="32">
        <v>2</v>
      </c>
      <c r="G25" s="32">
        <v>2</v>
      </c>
      <c r="H25" s="34">
        <v>408.5</v>
      </c>
      <c r="I25" s="34">
        <v>364.2</v>
      </c>
      <c r="J25" s="34">
        <v>264.2</v>
      </c>
      <c r="K25" s="35">
        <v>15</v>
      </c>
      <c r="L25" s="33" t="s">
        <v>60</v>
      </c>
      <c r="M25" s="34">
        <f>N25+O25+P25+Q25</f>
        <v>453026.5</v>
      </c>
      <c r="N25" s="34"/>
      <c r="O25" s="34"/>
      <c r="P25" s="34"/>
      <c r="Q25" s="34">
        <v>453026.5</v>
      </c>
      <c r="R25" s="34">
        <f>M25/I25</f>
        <v>1243.8948380010984</v>
      </c>
      <c r="S25" s="34">
        <v>22041.119999999999</v>
      </c>
      <c r="T25" s="33" t="s">
        <v>30</v>
      </c>
      <c r="U25" s="36">
        <v>7.38</v>
      </c>
      <c r="V25" s="32">
        <v>2025</v>
      </c>
    </row>
    <row r="26" spans="1:22" ht="31.5" customHeight="1" x14ac:dyDescent="0.25">
      <c r="A26" s="42">
        <v>2</v>
      </c>
      <c r="B26" s="31" t="s">
        <v>64</v>
      </c>
      <c r="C26" s="32">
        <v>2004</v>
      </c>
      <c r="D26" s="32"/>
      <c r="E26" s="33" t="s">
        <v>41</v>
      </c>
      <c r="F26" s="32">
        <v>4</v>
      </c>
      <c r="G26" s="32">
        <v>2</v>
      </c>
      <c r="H26" s="34">
        <v>1699.1</v>
      </c>
      <c r="I26" s="34">
        <v>1469.8</v>
      </c>
      <c r="J26" s="34">
        <v>791.6</v>
      </c>
      <c r="K26" s="35">
        <v>41</v>
      </c>
      <c r="L26" s="33" t="s">
        <v>65</v>
      </c>
      <c r="M26" s="34">
        <f t="shared" ref="M26:M33" si="0">N26+O26+P26+Q26</f>
        <v>6369120</v>
      </c>
      <c r="N26" s="34"/>
      <c r="O26" s="34"/>
      <c r="P26" s="34"/>
      <c r="Q26" s="34">
        <v>6369120</v>
      </c>
      <c r="R26" s="34">
        <f t="shared" ref="R26:R33" si="1">M26/I26</f>
        <v>4333.3242618043269</v>
      </c>
      <c r="S26" s="34">
        <v>22041.119999999999</v>
      </c>
      <c r="T26" s="34" t="s">
        <v>30</v>
      </c>
      <c r="U26" s="43">
        <v>7.38</v>
      </c>
      <c r="V26" s="32">
        <v>2025</v>
      </c>
    </row>
    <row r="27" spans="1:22" ht="91.5" customHeight="1" x14ac:dyDescent="0.25">
      <c r="A27" s="42">
        <v>3</v>
      </c>
      <c r="B27" s="31" t="s">
        <v>52</v>
      </c>
      <c r="C27" s="32">
        <v>1981</v>
      </c>
      <c r="D27" s="32"/>
      <c r="E27" s="33" t="s">
        <v>41</v>
      </c>
      <c r="F27" s="32">
        <v>2</v>
      </c>
      <c r="G27" s="32">
        <v>3</v>
      </c>
      <c r="H27" s="34">
        <v>957</v>
      </c>
      <c r="I27" s="34">
        <v>872.5</v>
      </c>
      <c r="J27" s="34">
        <v>486.6</v>
      </c>
      <c r="K27" s="35">
        <v>25</v>
      </c>
      <c r="L27" s="33" t="s">
        <v>66</v>
      </c>
      <c r="M27" s="34">
        <f t="shared" si="0"/>
        <v>3931930.2</v>
      </c>
      <c r="N27" s="34"/>
      <c r="O27" s="34"/>
      <c r="P27" s="34"/>
      <c r="Q27" s="34">
        <v>3931930.2</v>
      </c>
      <c r="R27" s="34">
        <f t="shared" si="1"/>
        <v>4506.5102578796568</v>
      </c>
      <c r="S27" s="34">
        <v>22041.119999999999</v>
      </c>
      <c r="T27" s="34" t="s">
        <v>30</v>
      </c>
      <c r="U27" s="43">
        <v>7.38</v>
      </c>
      <c r="V27" s="32">
        <v>2025</v>
      </c>
    </row>
    <row r="28" spans="1:22" ht="33" customHeight="1" x14ac:dyDescent="0.25">
      <c r="A28" s="42">
        <v>4</v>
      </c>
      <c r="B28" s="31" t="s">
        <v>48</v>
      </c>
      <c r="C28" s="32">
        <v>1989</v>
      </c>
      <c r="D28" s="32"/>
      <c r="E28" s="33" t="s">
        <v>41</v>
      </c>
      <c r="F28" s="32">
        <v>2</v>
      </c>
      <c r="G28" s="32">
        <v>3</v>
      </c>
      <c r="H28" s="34">
        <v>917.3</v>
      </c>
      <c r="I28" s="34">
        <v>832.4</v>
      </c>
      <c r="J28" s="34">
        <v>481.3</v>
      </c>
      <c r="K28" s="35">
        <v>38</v>
      </c>
      <c r="L28" s="33" t="s">
        <v>59</v>
      </c>
      <c r="M28" s="34">
        <f t="shared" si="0"/>
        <v>1811667.5</v>
      </c>
      <c r="N28" s="34"/>
      <c r="O28" s="34"/>
      <c r="P28" s="34"/>
      <c r="Q28" s="34">
        <v>1811667.5</v>
      </c>
      <c r="R28" s="34">
        <f t="shared" si="1"/>
        <v>2176.4386112445941</v>
      </c>
      <c r="S28" s="34">
        <v>22041.119999999999</v>
      </c>
      <c r="T28" s="34" t="s">
        <v>30</v>
      </c>
      <c r="U28" s="43">
        <v>7.38</v>
      </c>
      <c r="V28" s="32">
        <v>2025</v>
      </c>
    </row>
    <row r="29" spans="1:22" ht="40.5" customHeight="1" x14ac:dyDescent="0.25">
      <c r="A29" s="42">
        <v>5</v>
      </c>
      <c r="B29" s="31" t="s">
        <v>67</v>
      </c>
      <c r="C29" s="32">
        <v>1960</v>
      </c>
      <c r="D29" s="32"/>
      <c r="E29" s="33" t="s">
        <v>41</v>
      </c>
      <c r="F29" s="32">
        <v>2</v>
      </c>
      <c r="G29" s="32">
        <v>1</v>
      </c>
      <c r="H29" s="34">
        <v>281.60000000000002</v>
      </c>
      <c r="I29" s="34">
        <v>259.7</v>
      </c>
      <c r="J29" s="34">
        <v>186.8</v>
      </c>
      <c r="K29" s="35">
        <v>12</v>
      </c>
      <c r="L29" s="33" t="s">
        <v>60</v>
      </c>
      <c r="M29" s="34">
        <f t="shared" si="0"/>
        <v>312294.40000000002</v>
      </c>
      <c r="N29" s="34"/>
      <c r="O29" s="34"/>
      <c r="P29" s="34"/>
      <c r="Q29" s="34">
        <v>312294.40000000002</v>
      </c>
      <c r="R29" s="34">
        <f t="shared" si="1"/>
        <v>1202.519830573739</v>
      </c>
      <c r="S29" s="34">
        <v>22041.119999999999</v>
      </c>
      <c r="T29" s="34" t="s">
        <v>30</v>
      </c>
      <c r="U29" s="43">
        <v>7.38</v>
      </c>
      <c r="V29" s="32">
        <v>2025</v>
      </c>
    </row>
    <row r="30" spans="1:22" ht="33.75" customHeight="1" x14ac:dyDescent="0.25">
      <c r="A30" s="42">
        <v>6</v>
      </c>
      <c r="B30" s="31" t="s">
        <v>68</v>
      </c>
      <c r="C30" s="32">
        <v>1962</v>
      </c>
      <c r="D30" s="32"/>
      <c r="E30" s="33" t="s">
        <v>41</v>
      </c>
      <c r="F30" s="32">
        <v>2</v>
      </c>
      <c r="G30" s="32">
        <v>1</v>
      </c>
      <c r="H30" s="34">
        <v>284.7</v>
      </c>
      <c r="I30" s="34">
        <v>264.7</v>
      </c>
      <c r="J30" s="34">
        <v>186.8</v>
      </c>
      <c r="K30" s="35">
        <v>9</v>
      </c>
      <c r="L30" s="33" t="s">
        <v>60</v>
      </c>
      <c r="M30" s="34">
        <f t="shared" si="0"/>
        <v>315732.3</v>
      </c>
      <c r="N30" s="34"/>
      <c r="O30" s="34"/>
      <c r="P30" s="34"/>
      <c r="Q30" s="34">
        <v>315732.3</v>
      </c>
      <c r="R30" s="34">
        <f t="shared" si="1"/>
        <v>1192.7929731771817</v>
      </c>
      <c r="S30" s="34">
        <v>22041.119999999999</v>
      </c>
      <c r="T30" s="34" t="s">
        <v>30</v>
      </c>
      <c r="U30" s="43">
        <v>7.38</v>
      </c>
      <c r="V30" s="32">
        <v>2025</v>
      </c>
    </row>
    <row r="31" spans="1:22" ht="33.75" customHeight="1" x14ac:dyDescent="0.25">
      <c r="A31" s="42">
        <v>7</v>
      </c>
      <c r="B31" s="31" t="s">
        <v>69</v>
      </c>
      <c r="C31" s="32">
        <v>1959</v>
      </c>
      <c r="D31" s="32"/>
      <c r="E31" s="33" t="s">
        <v>41</v>
      </c>
      <c r="F31" s="32">
        <v>2</v>
      </c>
      <c r="G31" s="32">
        <v>1</v>
      </c>
      <c r="H31" s="34">
        <v>257.8</v>
      </c>
      <c r="I31" s="34">
        <v>231.1</v>
      </c>
      <c r="J31" s="34">
        <v>166.2</v>
      </c>
      <c r="K31" s="35">
        <v>10</v>
      </c>
      <c r="L31" s="33" t="s">
        <v>60</v>
      </c>
      <c r="M31" s="34">
        <f t="shared" si="0"/>
        <v>285900.2</v>
      </c>
      <c r="N31" s="34"/>
      <c r="O31" s="34"/>
      <c r="P31" s="34"/>
      <c r="Q31" s="34">
        <v>285900.2</v>
      </c>
      <c r="R31" s="34">
        <f t="shared" si="1"/>
        <v>1237.1276503678062</v>
      </c>
      <c r="S31" s="34">
        <v>22041.119999999999</v>
      </c>
      <c r="T31" s="34" t="s">
        <v>30</v>
      </c>
      <c r="U31" s="43">
        <v>7.38</v>
      </c>
      <c r="V31" s="32">
        <v>2025</v>
      </c>
    </row>
    <row r="32" spans="1:22" ht="33.75" customHeight="1" x14ac:dyDescent="0.25">
      <c r="A32" s="42">
        <v>8</v>
      </c>
      <c r="B32" s="31" t="s">
        <v>70</v>
      </c>
      <c r="C32" s="32">
        <v>1969</v>
      </c>
      <c r="D32" s="32"/>
      <c r="E32" s="33" t="s">
        <v>41</v>
      </c>
      <c r="F32" s="32">
        <v>2</v>
      </c>
      <c r="G32" s="32">
        <v>1</v>
      </c>
      <c r="H32" s="34">
        <v>421.5</v>
      </c>
      <c r="I32" s="34">
        <v>397.64</v>
      </c>
      <c r="J32" s="34">
        <v>280.12</v>
      </c>
      <c r="K32" s="35">
        <v>18</v>
      </c>
      <c r="L32" s="33" t="s">
        <v>60</v>
      </c>
      <c r="M32" s="34">
        <f t="shared" si="0"/>
        <v>467443.5</v>
      </c>
      <c r="N32" s="34"/>
      <c r="O32" s="34"/>
      <c r="P32" s="34"/>
      <c r="Q32" s="34">
        <v>467443.5</v>
      </c>
      <c r="R32" s="34">
        <f t="shared" si="1"/>
        <v>1175.5444623277338</v>
      </c>
      <c r="S32" s="34">
        <v>22041.119999999999</v>
      </c>
      <c r="T32" s="34" t="s">
        <v>30</v>
      </c>
      <c r="U32" s="43">
        <v>7.38</v>
      </c>
      <c r="V32" s="32">
        <v>2025</v>
      </c>
    </row>
    <row r="33" spans="1:1024" ht="33.75" customHeight="1" x14ac:dyDescent="0.25">
      <c r="A33" s="42">
        <v>9</v>
      </c>
      <c r="B33" s="31" t="s">
        <v>53</v>
      </c>
      <c r="C33" s="32">
        <v>1980</v>
      </c>
      <c r="D33" s="32"/>
      <c r="E33" s="33" t="s">
        <v>41</v>
      </c>
      <c r="F33" s="32">
        <v>2</v>
      </c>
      <c r="G33" s="32">
        <v>3</v>
      </c>
      <c r="H33" s="34">
        <v>967</v>
      </c>
      <c r="I33" s="34">
        <v>870.1</v>
      </c>
      <c r="J33" s="34">
        <v>493.4</v>
      </c>
      <c r="K33" s="35">
        <v>33</v>
      </c>
      <c r="L33" s="33" t="s">
        <v>62</v>
      </c>
      <c r="M33" s="34">
        <f t="shared" si="0"/>
        <v>990788.2</v>
      </c>
      <c r="N33" s="34"/>
      <c r="O33" s="34"/>
      <c r="P33" s="34"/>
      <c r="Q33" s="34">
        <v>990788.2</v>
      </c>
      <c r="R33" s="34">
        <f t="shared" si="1"/>
        <v>1138.7061257326743</v>
      </c>
      <c r="S33" s="34">
        <v>22041.119999999999</v>
      </c>
      <c r="T33" s="34" t="s">
        <v>30</v>
      </c>
      <c r="U33" s="43">
        <v>7.38</v>
      </c>
      <c r="V33" s="32">
        <v>2025</v>
      </c>
    </row>
    <row r="34" spans="1:1024" ht="15" customHeight="1" x14ac:dyDescent="0.25">
      <c r="A34" s="37"/>
      <c r="B34" s="44" t="s">
        <v>58</v>
      </c>
      <c r="C34" s="45"/>
      <c r="D34" s="45"/>
      <c r="E34" s="45"/>
      <c r="F34" s="45"/>
      <c r="G34" s="45"/>
      <c r="H34" s="46">
        <f>SUM(H25:H33)</f>
        <v>6194.5</v>
      </c>
      <c r="I34" s="46">
        <f>SUM(I25:I33)</f>
        <v>5562.14</v>
      </c>
      <c r="J34" s="46">
        <f>SUM(J25:J33)</f>
        <v>3337.02</v>
      </c>
      <c r="K34" s="47">
        <f>SUM(K25:K33)</f>
        <v>201</v>
      </c>
      <c r="L34" s="46"/>
      <c r="M34" s="46">
        <f>SUM(M25:M33)</f>
        <v>14937902.799999999</v>
      </c>
      <c r="N34" s="46"/>
      <c r="O34" s="46"/>
      <c r="P34" s="46"/>
      <c r="Q34" s="46">
        <f>SUM(Q25:Q33)</f>
        <v>14937902.799999999</v>
      </c>
      <c r="R34" s="46">
        <f>SUM(R25:R33)</f>
        <v>18206.859011108812</v>
      </c>
      <c r="S34" s="45"/>
      <c r="T34" s="45"/>
      <c r="U34" s="45"/>
      <c r="V34" s="39"/>
    </row>
    <row r="35" spans="1:1024" s="9" customFormat="1" ht="14.25" x14ac:dyDescent="0.2">
      <c r="A35" s="113" t="s">
        <v>40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</row>
    <row r="36" spans="1:1024" s="9" customFormat="1" ht="14.25" customHeight="1" x14ac:dyDescent="0.2">
      <c r="A36" s="113" t="s">
        <v>49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</row>
    <row r="37" spans="1:1024" ht="32.25" customHeight="1" x14ac:dyDescent="0.25">
      <c r="A37" s="42">
        <v>1</v>
      </c>
      <c r="B37" s="31" t="s">
        <v>71</v>
      </c>
      <c r="C37" s="28">
        <v>1968</v>
      </c>
      <c r="D37" s="28"/>
      <c r="E37" s="28" t="s">
        <v>41</v>
      </c>
      <c r="F37" s="28">
        <v>2</v>
      </c>
      <c r="G37" s="28">
        <v>2</v>
      </c>
      <c r="H37" s="48">
        <v>535.1</v>
      </c>
      <c r="I37" s="49">
        <v>496.1</v>
      </c>
      <c r="J37" s="50">
        <v>334.6</v>
      </c>
      <c r="K37" s="29">
        <v>17</v>
      </c>
      <c r="L37" s="33" t="s">
        <v>61</v>
      </c>
      <c r="M37" s="34">
        <f>N37+O37+P37+Q37</f>
        <v>244540.7</v>
      </c>
      <c r="N37" s="34"/>
      <c r="O37" s="34"/>
      <c r="P37" s="34"/>
      <c r="Q37" s="34">
        <v>244540.7</v>
      </c>
      <c r="R37" s="34">
        <f>M37/I37</f>
        <v>492.92622455150172</v>
      </c>
      <c r="S37" s="34">
        <v>22041.119999999999</v>
      </c>
      <c r="T37" s="34" t="s">
        <v>30</v>
      </c>
      <c r="U37" s="43">
        <v>7.38</v>
      </c>
      <c r="V37" s="32">
        <v>2026</v>
      </c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  <c r="QV37" s="10"/>
      <c r="QW37" s="10"/>
      <c r="QX37" s="10"/>
      <c r="QY37" s="10"/>
      <c r="QZ37" s="10"/>
      <c r="RA37" s="10"/>
      <c r="RB37" s="10"/>
      <c r="RC37" s="10"/>
      <c r="RD37" s="10"/>
      <c r="RE37" s="10"/>
      <c r="RF37" s="10"/>
      <c r="RG37" s="10"/>
      <c r="RH37" s="10"/>
      <c r="RI37" s="10"/>
      <c r="RJ37" s="10"/>
      <c r="RK37" s="10"/>
      <c r="RL37" s="10"/>
      <c r="RM37" s="10"/>
      <c r="RN37" s="10"/>
      <c r="RO37" s="10"/>
      <c r="RP37" s="10"/>
      <c r="RQ37" s="10"/>
      <c r="RR37" s="10"/>
      <c r="RS37" s="10"/>
      <c r="RT37" s="10"/>
      <c r="RU37" s="10"/>
      <c r="RV37" s="10"/>
      <c r="RW37" s="10"/>
      <c r="RX37" s="10"/>
      <c r="RY37" s="10"/>
      <c r="RZ37" s="10"/>
      <c r="SA37" s="10"/>
      <c r="SB37" s="10"/>
      <c r="SC37" s="10"/>
      <c r="SD37" s="10"/>
      <c r="SE37" s="10"/>
      <c r="SF37" s="10"/>
      <c r="SG37" s="10"/>
      <c r="SH37" s="10"/>
      <c r="SI37" s="10"/>
      <c r="SJ37" s="10"/>
      <c r="SK37" s="10"/>
      <c r="SL37" s="10"/>
      <c r="SM37" s="10"/>
      <c r="SN37" s="10"/>
      <c r="SO37" s="10"/>
      <c r="SP37" s="10"/>
      <c r="SQ37" s="10"/>
      <c r="SR37" s="10"/>
      <c r="SS37" s="10"/>
      <c r="ST37" s="10"/>
      <c r="SU37" s="10"/>
      <c r="SV37" s="10"/>
      <c r="SW37" s="10"/>
      <c r="SX37" s="10"/>
      <c r="SY37" s="10"/>
      <c r="SZ37" s="10"/>
      <c r="TA37" s="10"/>
      <c r="TB37" s="10"/>
      <c r="TC37" s="10"/>
      <c r="TD37" s="10"/>
      <c r="TE37" s="10"/>
      <c r="TF37" s="10"/>
      <c r="TG37" s="10"/>
      <c r="TH37" s="10"/>
      <c r="TI37" s="10"/>
      <c r="TJ37" s="10"/>
      <c r="TK37" s="10"/>
      <c r="TL37" s="10"/>
      <c r="TM37" s="10"/>
      <c r="TN37" s="10"/>
      <c r="TO37" s="10"/>
      <c r="TP37" s="10"/>
      <c r="TQ37" s="10"/>
      <c r="TR37" s="10"/>
      <c r="TS37" s="10"/>
      <c r="TT37" s="10"/>
      <c r="TU37" s="10"/>
      <c r="TV37" s="10"/>
      <c r="TW37" s="10"/>
      <c r="TX37" s="10"/>
      <c r="TY37" s="10"/>
      <c r="TZ37" s="10"/>
      <c r="UA37" s="10"/>
      <c r="UB37" s="10"/>
      <c r="UC37" s="10"/>
      <c r="UD37" s="10"/>
      <c r="UE37" s="10"/>
      <c r="UF37" s="10"/>
      <c r="UG37" s="10"/>
      <c r="UH37" s="10"/>
      <c r="UI37" s="10"/>
      <c r="UJ37" s="10"/>
      <c r="UK37" s="10"/>
      <c r="UL37" s="10"/>
      <c r="UM37" s="10"/>
      <c r="UN37" s="10"/>
      <c r="UO37" s="10"/>
      <c r="UP37" s="10"/>
      <c r="UQ37" s="10"/>
      <c r="UR37" s="10"/>
      <c r="US37" s="10"/>
      <c r="UT37" s="10"/>
      <c r="UU37" s="10"/>
      <c r="UV37" s="10"/>
      <c r="UW37" s="10"/>
      <c r="UX37" s="10"/>
      <c r="UY37" s="10"/>
      <c r="UZ37" s="10"/>
      <c r="VA37" s="10"/>
      <c r="VB37" s="10"/>
      <c r="VC37" s="10"/>
      <c r="VD37" s="10"/>
      <c r="VE37" s="10"/>
      <c r="VF37" s="10"/>
      <c r="VG37" s="10"/>
      <c r="VH37" s="10"/>
      <c r="VI37" s="10"/>
      <c r="VJ37" s="10"/>
      <c r="VK37" s="10"/>
      <c r="VL37" s="10"/>
      <c r="VM37" s="10"/>
      <c r="VN37" s="10"/>
      <c r="VO37" s="10"/>
      <c r="VP37" s="10"/>
      <c r="VQ37" s="10"/>
      <c r="VR37" s="10"/>
      <c r="VS37" s="10"/>
      <c r="VT37" s="10"/>
      <c r="VU37" s="10"/>
      <c r="VV37" s="10"/>
      <c r="VW37" s="10"/>
      <c r="VX37" s="10"/>
      <c r="VY37" s="10"/>
      <c r="VZ37" s="10"/>
      <c r="WA37" s="10"/>
      <c r="WB37" s="10"/>
      <c r="WC37" s="10"/>
      <c r="WD37" s="10"/>
      <c r="WE37" s="10"/>
      <c r="WF37" s="10"/>
      <c r="WG37" s="10"/>
      <c r="WH37" s="10"/>
      <c r="WI37" s="10"/>
      <c r="WJ37" s="10"/>
      <c r="WK37" s="10"/>
      <c r="WL37" s="10"/>
      <c r="WM37" s="10"/>
      <c r="WN37" s="10"/>
      <c r="WO37" s="10"/>
      <c r="WP37" s="10"/>
      <c r="WQ37" s="10"/>
      <c r="WR37" s="10"/>
      <c r="WS37" s="10"/>
      <c r="WT37" s="10"/>
      <c r="WU37" s="10"/>
      <c r="WV37" s="10"/>
      <c r="WW37" s="10"/>
      <c r="WX37" s="10"/>
      <c r="WY37" s="10"/>
      <c r="WZ37" s="10"/>
      <c r="XA37" s="10"/>
      <c r="XB37" s="10"/>
      <c r="XC37" s="10"/>
      <c r="XD37" s="10"/>
      <c r="XE37" s="10"/>
      <c r="XF37" s="10"/>
      <c r="XG37" s="10"/>
      <c r="XH37" s="10"/>
      <c r="XI37" s="10"/>
      <c r="XJ37" s="10"/>
      <c r="XK37" s="10"/>
      <c r="XL37" s="10"/>
      <c r="XM37" s="10"/>
      <c r="XN37" s="10"/>
      <c r="XO37" s="10"/>
      <c r="XP37" s="10"/>
      <c r="XQ37" s="10"/>
      <c r="XR37" s="10"/>
      <c r="XS37" s="10"/>
      <c r="XT37" s="10"/>
      <c r="XU37" s="10"/>
      <c r="XV37" s="10"/>
      <c r="XW37" s="10"/>
      <c r="XX37" s="10"/>
      <c r="XY37" s="10"/>
      <c r="XZ37" s="10"/>
      <c r="YA37" s="10"/>
      <c r="YB37" s="10"/>
      <c r="YC37" s="10"/>
      <c r="YD37" s="10"/>
      <c r="YE37" s="10"/>
      <c r="YF37" s="10"/>
      <c r="YG37" s="10"/>
      <c r="YH37" s="10"/>
      <c r="YI37" s="10"/>
      <c r="YJ37" s="10"/>
      <c r="YK37" s="10"/>
      <c r="YL37" s="10"/>
      <c r="YM37" s="10"/>
      <c r="YN37" s="10"/>
      <c r="YO37" s="10"/>
      <c r="YP37" s="10"/>
      <c r="YQ37" s="10"/>
      <c r="YR37" s="10"/>
      <c r="YS37" s="10"/>
      <c r="YT37" s="10"/>
      <c r="YU37" s="10"/>
      <c r="YV37" s="10"/>
      <c r="YW37" s="10"/>
      <c r="YX37" s="10"/>
      <c r="YY37" s="10"/>
      <c r="YZ37" s="10"/>
      <c r="ZA37" s="10"/>
      <c r="ZB37" s="10"/>
      <c r="ZC37" s="10"/>
      <c r="ZD37" s="10"/>
      <c r="ZE37" s="10"/>
      <c r="ZF37" s="10"/>
      <c r="ZG37" s="10"/>
      <c r="ZH37" s="10"/>
      <c r="ZI37" s="10"/>
      <c r="ZJ37" s="10"/>
      <c r="ZK37" s="10"/>
      <c r="ZL37" s="10"/>
      <c r="ZM37" s="10"/>
      <c r="ZN37" s="10"/>
      <c r="ZO37" s="10"/>
      <c r="ZP37" s="10"/>
      <c r="ZQ37" s="10"/>
      <c r="ZR37" s="10"/>
      <c r="ZS37" s="10"/>
      <c r="ZT37" s="10"/>
      <c r="ZU37" s="10"/>
      <c r="ZV37" s="10"/>
      <c r="ZW37" s="10"/>
      <c r="ZX37" s="10"/>
      <c r="ZY37" s="10"/>
      <c r="ZZ37" s="10"/>
      <c r="AAA37" s="10"/>
      <c r="AAB37" s="10"/>
      <c r="AAC37" s="10"/>
      <c r="AAD37" s="10"/>
      <c r="AAE37" s="10"/>
      <c r="AAF37" s="10"/>
      <c r="AAG37" s="10"/>
      <c r="AAH37" s="10"/>
      <c r="AAI37" s="10"/>
      <c r="AAJ37" s="10"/>
      <c r="AAK37" s="10"/>
      <c r="AAL37" s="10"/>
      <c r="AAM37" s="10"/>
      <c r="AAN37" s="10"/>
      <c r="AAO37" s="10"/>
      <c r="AAP37" s="10"/>
      <c r="AAQ37" s="10"/>
      <c r="AAR37" s="10"/>
      <c r="AAS37" s="10"/>
      <c r="AAT37" s="10"/>
      <c r="AAU37" s="10"/>
      <c r="AAV37" s="10"/>
      <c r="AAW37" s="10"/>
      <c r="AAX37" s="10"/>
      <c r="AAY37" s="10"/>
      <c r="AAZ37" s="10"/>
      <c r="ABA37" s="10"/>
      <c r="ABB37" s="10"/>
      <c r="ABC37" s="10"/>
      <c r="ABD37" s="10"/>
      <c r="ABE37" s="10"/>
      <c r="ABF37" s="10"/>
      <c r="ABG37" s="10"/>
      <c r="ABH37" s="10"/>
      <c r="ABI37" s="10"/>
      <c r="ABJ37" s="10"/>
      <c r="ABK37" s="10"/>
      <c r="ABL37" s="10"/>
      <c r="ABM37" s="10"/>
      <c r="ABN37" s="10"/>
      <c r="ABO37" s="10"/>
      <c r="ABP37" s="10"/>
      <c r="ABQ37" s="10"/>
      <c r="ABR37" s="10"/>
      <c r="ABS37" s="10"/>
      <c r="ABT37" s="10"/>
      <c r="ABU37" s="10"/>
      <c r="ABV37" s="10"/>
      <c r="ABW37" s="10"/>
      <c r="ABX37" s="10"/>
      <c r="ABY37" s="10"/>
      <c r="ABZ37" s="10"/>
      <c r="ACA37" s="10"/>
      <c r="ACB37" s="10"/>
      <c r="ACC37" s="10"/>
      <c r="ACD37" s="10"/>
      <c r="ACE37" s="10"/>
      <c r="ACF37" s="10"/>
      <c r="ACG37" s="10"/>
      <c r="ACH37" s="10"/>
      <c r="ACI37" s="10"/>
      <c r="ACJ37" s="10"/>
      <c r="ACK37" s="10"/>
      <c r="ACL37" s="10"/>
      <c r="ACM37" s="10"/>
      <c r="ACN37" s="10"/>
      <c r="ACO37" s="10"/>
      <c r="ACP37" s="10"/>
      <c r="ACQ37" s="10"/>
      <c r="ACR37" s="10"/>
      <c r="ACS37" s="10"/>
      <c r="ACT37" s="10"/>
      <c r="ACU37" s="10"/>
      <c r="ACV37" s="10"/>
      <c r="ACW37" s="10"/>
      <c r="ACX37" s="10"/>
      <c r="ACY37" s="10"/>
      <c r="ACZ37" s="10"/>
      <c r="ADA37" s="10"/>
      <c r="ADB37" s="10"/>
      <c r="ADC37" s="10"/>
      <c r="ADD37" s="10"/>
      <c r="ADE37" s="10"/>
      <c r="ADF37" s="10"/>
      <c r="ADG37" s="10"/>
      <c r="ADH37" s="10"/>
      <c r="ADI37" s="10"/>
      <c r="ADJ37" s="10"/>
      <c r="ADK37" s="10"/>
      <c r="ADL37" s="10"/>
      <c r="ADM37" s="10"/>
      <c r="ADN37" s="10"/>
      <c r="ADO37" s="10"/>
      <c r="ADP37" s="10"/>
      <c r="ADQ37" s="10"/>
      <c r="ADR37" s="10"/>
      <c r="ADS37" s="10"/>
      <c r="ADT37" s="10"/>
      <c r="ADU37" s="10"/>
      <c r="ADV37" s="10"/>
      <c r="ADW37" s="10"/>
      <c r="ADX37" s="10"/>
      <c r="ADY37" s="10"/>
      <c r="ADZ37" s="10"/>
      <c r="AEA37" s="10"/>
      <c r="AEB37" s="10"/>
      <c r="AEC37" s="10"/>
      <c r="AED37" s="10"/>
      <c r="AEE37" s="10"/>
      <c r="AEF37" s="10"/>
      <c r="AEG37" s="10"/>
      <c r="AEH37" s="10"/>
      <c r="AEI37" s="10"/>
      <c r="AEJ37" s="10"/>
      <c r="AEK37" s="10"/>
      <c r="AEL37" s="10"/>
      <c r="AEM37" s="10"/>
      <c r="AEN37" s="10"/>
      <c r="AEO37" s="10"/>
      <c r="AEP37" s="10"/>
      <c r="AEQ37" s="10"/>
      <c r="AER37" s="10"/>
      <c r="AES37" s="10"/>
      <c r="AET37" s="10"/>
      <c r="AEU37" s="10"/>
      <c r="AEV37" s="10"/>
      <c r="AEW37" s="10"/>
      <c r="AEX37" s="10"/>
      <c r="AEY37" s="10"/>
      <c r="AEZ37" s="10"/>
      <c r="AFA37" s="10"/>
      <c r="AFB37" s="10"/>
      <c r="AFC37" s="10"/>
      <c r="AFD37" s="10"/>
      <c r="AFE37" s="10"/>
      <c r="AFF37" s="10"/>
      <c r="AFG37" s="10"/>
      <c r="AFH37" s="10"/>
      <c r="AFI37" s="10"/>
      <c r="AFJ37" s="10"/>
      <c r="AFK37" s="10"/>
      <c r="AFL37" s="10"/>
      <c r="AFM37" s="10"/>
      <c r="AFN37" s="10"/>
      <c r="AFO37" s="10"/>
      <c r="AFP37" s="10"/>
      <c r="AFQ37" s="10"/>
      <c r="AFR37" s="10"/>
      <c r="AFS37" s="10"/>
      <c r="AFT37" s="10"/>
      <c r="AFU37" s="10"/>
      <c r="AFV37" s="10"/>
      <c r="AFW37" s="10"/>
      <c r="AFX37" s="10"/>
      <c r="AFY37" s="10"/>
      <c r="AFZ37" s="10"/>
      <c r="AGA37" s="10"/>
      <c r="AGB37" s="10"/>
      <c r="AGC37" s="10"/>
      <c r="AGD37" s="10"/>
      <c r="AGE37" s="10"/>
      <c r="AGF37" s="10"/>
      <c r="AGG37" s="10"/>
      <c r="AGH37" s="10"/>
      <c r="AGI37" s="10"/>
      <c r="AGJ37" s="10"/>
      <c r="AGK37" s="10"/>
      <c r="AGL37" s="10"/>
      <c r="AGM37" s="10"/>
      <c r="AGN37" s="10"/>
      <c r="AGO37" s="10"/>
      <c r="AGP37" s="10"/>
      <c r="AGQ37" s="10"/>
      <c r="AGR37" s="10"/>
      <c r="AGS37" s="10"/>
      <c r="AGT37" s="10"/>
      <c r="AGU37" s="10"/>
      <c r="AGV37" s="10"/>
      <c r="AGW37" s="10"/>
      <c r="AGX37" s="10"/>
      <c r="AGY37" s="10"/>
      <c r="AGZ37" s="10"/>
      <c r="AHA37" s="10"/>
      <c r="AHB37" s="10"/>
      <c r="AHC37" s="10"/>
      <c r="AHD37" s="10"/>
      <c r="AHE37" s="10"/>
      <c r="AHF37" s="10"/>
      <c r="AHG37" s="10"/>
      <c r="AHH37" s="10"/>
      <c r="AHI37" s="10"/>
      <c r="AHJ37" s="10"/>
      <c r="AHK37" s="10"/>
      <c r="AHL37" s="10"/>
      <c r="AHM37" s="10"/>
      <c r="AHN37" s="10"/>
      <c r="AHO37" s="10"/>
      <c r="AHP37" s="10"/>
      <c r="AHQ37" s="10"/>
      <c r="AHR37" s="10"/>
      <c r="AHS37" s="10"/>
      <c r="AHT37" s="10"/>
      <c r="AHU37" s="10"/>
      <c r="AHV37" s="10"/>
      <c r="AHW37" s="10"/>
      <c r="AHX37" s="10"/>
      <c r="AHY37" s="10"/>
      <c r="AHZ37" s="10"/>
      <c r="AIA37" s="10"/>
      <c r="AIB37" s="10"/>
      <c r="AIC37" s="10"/>
      <c r="AID37" s="10"/>
      <c r="AIE37" s="10"/>
      <c r="AIF37" s="10"/>
      <c r="AIG37" s="10"/>
      <c r="AIH37" s="10"/>
      <c r="AII37" s="10"/>
      <c r="AIJ37" s="10"/>
      <c r="AIK37" s="10"/>
      <c r="AIL37" s="10"/>
      <c r="AIM37" s="10"/>
      <c r="AIN37" s="10"/>
      <c r="AIO37" s="10"/>
      <c r="AIP37" s="10"/>
      <c r="AIQ37" s="10"/>
      <c r="AIR37" s="10"/>
      <c r="AIS37" s="10"/>
      <c r="AIT37" s="10"/>
      <c r="AIU37" s="10"/>
      <c r="AIV37" s="10"/>
      <c r="AIW37" s="10"/>
      <c r="AIX37" s="10"/>
      <c r="AIY37" s="10"/>
      <c r="AIZ37" s="10"/>
      <c r="AJA37" s="10"/>
      <c r="AJB37" s="10"/>
      <c r="AJC37" s="10"/>
      <c r="AJD37" s="10"/>
      <c r="AJE37" s="10"/>
      <c r="AJF37" s="10"/>
      <c r="AJG37" s="10"/>
      <c r="AJH37" s="10"/>
      <c r="AJI37" s="10"/>
      <c r="AJJ37" s="10"/>
      <c r="AJK37" s="10"/>
      <c r="AJL37" s="10"/>
      <c r="AJM37" s="10"/>
      <c r="AJN37" s="10"/>
      <c r="AJO37" s="10"/>
      <c r="AJP37" s="10"/>
      <c r="AJQ37" s="10"/>
      <c r="AJR37" s="10"/>
      <c r="AJS37" s="10"/>
      <c r="AJT37" s="10"/>
      <c r="AJU37" s="10"/>
      <c r="AJV37" s="10"/>
      <c r="AJW37" s="10"/>
      <c r="AJX37" s="10"/>
      <c r="AJY37" s="10"/>
      <c r="AJZ37" s="10"/>
      <c r="AKA37" s="10"/>
      <c r="AKB37" s="10"/>
      <c r="AKC37" s="10"/>
      <c r="AKD37" s="10"/>
      <c r="AKE37" s="10"/>
      <c r="AKF37" s="10"/>
      <c r="AKG37" s="10"/>
      <c r="AKH37" s="10"/>
      <c r="AKI37" s="10"/>
      <c r="AKJ37" s="10"/>
      <c r="AKK37" s="10"/>
      <c r="AKL37" s="10"/>
      <c r="AKM37" s="10"/>
      <c r="AKN37" s="10"/>
      <c r="AKO37" s="10"/>
      <c r="AKP37" s="10"/>
      <c r="AKQ37" s="10"/>
      <c r="AKR37" s="10"/>
      <c r="AKS37" s="10"/>
      <c r="AKT37" s="10"/>
      <c r="AKU37" s="10"/>
      <c r="AKV37" s="10"/>
      <c r="AKW37" s="10"/>
      <c r="AKX37" s="10"/>
      <c r="AKY37" s="10"/>
      <c r="AKZ37" s="10"/>
      <c r="ALA37" s="10"/>
      <c r="ALB37" s="10"/>
      <c r="ALC37" s="10"/>
      <c r="ALD37" s="10"/>
      <c r="ALE37" s="10"/>
      <c r="ALF37" s="10"/>
      <c r="ALG37" s="10"/>
      <c r="ALH37" s="10"/>
      <c r="ALI37" s="10"/>
      <c r="ALJ37" s="10"/>
      <c r="ALK37" s="10"/>
      <c r="ALL37" s="10"/>
      <c r="ALM37" s="10"/>
      <c r="ALN37" s="10"/>
      <c r="ALO37" s="10"/>
      <c r="ALP37" s="10"/>
      <c r="ALQ37" s="10"/>
      <c r="ALR37" s="10"/>
      <c r="ALS37" s="10"/>
      <c r="ALT37" s="10"/>
      <c r="ALU37" s="10"/>
      <c r="ALV37" s="10"/>
      <c r="ALW37" s="10"/>
      <c r="ALX37" s="10"/>
      <c r="ALY37" s="10"/>
      <c r="ALZ37" s="10"/>
      <c r="AMA37" s="10"/>
      <c r="AMB37" s="10"/>
      <c r="AMC37" s="10"/>
      <c r="AMD37" s="10"/>
      <c r="AME37" s="10"/>
      <c r="AMF37" s="10"/>
      <c r="AMG37" s="10"/>
      <c r="AMH37" s="10"/>
      <c r="AMI37" s="10"/>
      <c r="AMJ37" s="10"/>
    </row>
    <row r="38" spans="1:1024" ht="36.75" customHeight="1" x14ac:dyDescent="0.25">
      <c r="A38" s="42">
        <v>2</v>
      </c>
      <c r="B38" s="31" t="s">
        <v>72</v>
      </c>
      <c r="C38" s="32">
        <v>1990</v>
      </c>
      <c r="D38" s="32"/>
      <c r="E38" s="33" t="s">
        <v>41</v>
      </c>
      <c r="F38" s="32">
        <v>2</v>
      </c>
      <c r="G38" s="32">
        <v>1</v>
      </c>
      <c r="H38" s="34">
        <v>387.7</v>
      </c>
      <c r="I38" s="34">
        <v>367.7</v>
      </c>
      <c r="J38" s="34">
        <v>219.8</v>
      </c>
      <c r="K38" s="35">
        <v>15</v>
      </c>
      <c r="L38" s="33" t="s">
        <v>73</v>
      </c>
      <c r="M38" s="34">
        <f t="shared" ref="M38:M45" si="2">N38+O38+P38+Q38</f>
        <v>429959.3</v>
      </c>
      <c r="N38" s="34"/>
      <c r="O38" s="34"/>
      <c r="P38" s="34"/>
      <c r="Q38" s="34">
        <v>429959.3</v>
      </c>
      <c r="R38" s="34">
        <f t="shared" ref="R38:R45" si="3">M38/I38</f>
        <v>1169.3209137884144</v>
      </c>
      <c r="S38" s="34">
        <v>22041.119999999999</v>
      </c>
      <c r="T38" s="34" t="s">
        <v>30</v>
      </c>
      <c r="U38" s="43">
        <v>7.38</v>
      </c>
      <c r="V38" s="32">
        <v>2026</v>
      </c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  <c r="QV38" s="10"/>
      <c r="QW38" s="10"/>
      <c r="QX38" s="10"/>
      <c r="QY38" s="10"/>
      <c r="QZ38" s="10"/>
      <c r="RA38" s="10"/>
      <c r="RB38" s="10"/>
      <c r="RC38" s="10"/>
      <c r="RD38" s="10"/>
      <c r="RE38" s="10"/>
      <c r="RF38" s="10"/>
      <c r="RG38" s="10"/>
      <c r="RH38" s="10"/>
      <c r="RI38" s="10"/>
      <c r="RJ38" s="10"/>
      <c r="RK38" s="10"/>
      <c r="RL38" s="10"/>
      <c r="RM38" s="10"/>
      <c r="RN38" s="10"/>
      <c r="RO38" s="10"/>
      <c r="RP38" s="10"/>
      <c r="RQ38" s="10"/>
      <c r="RR38" s="10"/>
      <c r="RS38" s="10"/>
      <c r="RT38" s="10"/>
      <c r="RU38" s="10"/>
      <c r="RV38" s="10"/>
      <c r="RW38" s="10"/>
      <c r="RX38" s="10"/>
      <c r="RY38" s="10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10"/>
      <c r="TU38" s="10"/>
      <c r="TV38" s="1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10"/>
      <c r="UJ38" s="10"/>
      <c r="UK38" s="10"/>
      <c r="UL38" s="10"/>
      <c r="UM38" s="10"/>
      <c r="UN38" s="10"/>
      <c r="UO38" s="10"/>
      <c r="UP38" s="10"/>
      <c r="UQ38" s="10"/>
      <c r="UR38" s="1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  <c r="VI38" s="10"/>
      <c r="VJ38" s="10"/>
      <c r="VK38" s="10"/>
      <c r="VL38" s="10"/>
      <c r="VM38" s="10"/>
      <c r="VN38" s="10"/>
      <c r="VO38" s="10"/>
      <c r="VP38" s="10"/>
      <c r="VQ38" s="10"/>
      <c r="VR38" s="10"/>
      <c r="VS38" s="10"/>
      <c r="VT38" s="10"/>
      <c r="VU38" s="10"/>
      <c r="VV38" s="10"/>
      <c r="VW38" s="10"/>
      <c r="VX38" s="10"/>
      <c r="VY38" s="10"/>
      <c r="VZ38" s="10"/>
      <c r="WA38" s="10"/>
      <c r="WB38" s="10"/>
      <c r="WC38" s="10"/>
      <c r="WD38" s="10"/>
      <c r="WE38" s="10"/>
      <c r="WF38" s="10"/>
      <c r="WG38" s="10"/>
      <c r="WH38" s="10"/>
      <c r="WI38" s="10"/>
      <c r="WJ38" s="10"/>
      <c r="WK38" s="10"/>
      <c r="WL38" s="10"/>
      <c r="WM38" s="10"/>
      <c r="WN38" s="10"/>
      <c r="WO38" s="10"/>
      <c r="WP38" s="10"/>
      <c r="WQ38" s="10"/>
      <c r="WR38" s="10"/>
      <c r="WS38" s="10"/>
      <c r="WT38" s="10"/>
      <c r="WU38" s="10"/>
      <c r="WV38" s="10"/>
      <c r="WW38" s="10"/>
      <c r="WX38" s="10"/>
      <c r="WY38" s="10"/>
      <c r="WZ38" s="10"/>
      <c r="XA38" s="10"/>
      <c r="XB38" s="10"/>
      <c r="XC38" s="10"/>
      <c r="XD38" s="10"/>
      <c r="XE38" s="10"/>
      <c r="XF38" s="10"/>
      <c r="XG38" s="10"/>
      <c r="XH38" s="10"/>
      <c r="XI38" s="10"/>
      <c r="XJ38" s="10"/>
      <c r="XK38" s="10"/>
      <c r="XL38" s="10"/>
      <c r="XM38" s="10"/>
      <c r="XN38" s="10"/>
      <c r="XO38" s="10"/>
      <c r="XP38" s="10"/>
      <c r="XQ38" s="10"/>
      <c r="XR38" s="10"/>
      <c r="XS38" s="10"/>
      <c r="XT38" s="10"/>
      <c r="XU38" s="10"/>
      <c r="XV38" s="10"/>
      <c r="XW38" s="10"/>
      <c r="XX38" s="10"/>
      <c r="XY38" s="10"/>
      <c r="XZ38" s="10"/>
      <c r="YA38" s="10"/>
      <c r="YB38" s="10"/>
      <c r="YC38" s="10"/>
      <c r="YD38" s="10"/>
      <c r="YE38" s="10"/>
      <c r="YF38" s="10"/>
      <c r="YG38" s="10"/>
      <c r="YH38" s="10"/>
      <c r="YI38" s="10"/>
      <c r="YJ38" s="10"/>
      <c r="YK38" s="10"/>
      <c r="YL38" s="10"/>
      <c r="YM38" s="10"/>
      <c r="YN38" s="10"/>
      <c r="YO38" s="10"/>
      <c r="YP38" s="10"/>
      <c r="YQ38" s="10"/>
      <c r="YR38" s="10"/>
      <c r="YS38" s="10"/>
      <c r="YT38" s="10"/>
      <c r="YU38" s="10"/>
      <c r="YV38" s="10"/>
      <c r="YW38" s="10"/>
      <c r="YX38" s="10"/>
      <c r="YY38" s="10"/>
      <c r="YZ38" s="10"/>
      <c r="ZA38" s="10"/>
      <c r="ZB38" s="10"/>
      <c r="ZC38" s="10"/>
      <c r="ZD38" s="10"/>
      <c r="ZE38" s="10"/>
      <c r="ZF38" s="10"/>
      <c r="ZG38" s="10"/>
      <c r="ZH38" s="10"/>
      <c r="ZI38" s="10"/>
      <c r="ZJ38" s="10"/>
      <c r="ZK38" s="10"/>
      <c r="ZL38" s="10"/>
      <c r="ZM38" s="10"/>
      <c r="ZN38" s="10"/>
      <c r="ZO38" s="10"/>
      <c r="ZP38" s="10"/>
      <c r="ZQ38" s="10"/>
      <c r="ZR38" s="10"/>
      <c r="ZS38" s="10"/>
      <c r="ZT38" s="10"/>
      <c r="ZU38" s="10"/>
      <c r="ZV38" s="10"/>
      <c r="ZW38" s="10"/>
      <c r="ZX38" s="10"/>
      <c r="ZY38" s="10"/>
      <c r="ZZ38" s="10"/>
      <c r="AAA38" s="10"/>
      <c r="AAB38" s="10"/>
      <c r="AAC38" s="10"/>
      <c r="AAD38" s="10"/>
      <c r="AAE38" s="10"/>
      <c r="AAF38" s="10"/>
      <c r="AAG38" s="10"/>
      <c r="AAH38" s="10"/>
      <c r="AAI38" s="10"/>
      <c r="AAJ38" s="10"/>
      <c r="AAK38" s="10"/>
      <c r="AAL38" s="10"/>
      <c r="AAM38" s="10"/>
      <c r="AAN38" s="10"/>
      <c r="AAO38" s="10"/>
      <c r="AAP38" s="10"/>
      <c r="AAQ38" s="10"/>
      <c r="AAR38" s="10"/>
      <c r="AAS38" s="10"/>
      <c r="AAT38" s="10"/>
      <c r="AAU38" s="10"/>
      <c r="AAV38" s="10"/>
      <c r="AAW38" s="10"/>
      <c r="AAX38" s="10"/>
      <c r="AAY38" s="10"/>
      <c r="AAZ38" s="10"/>
      <c r="ABA38" s="10"/>
      <c r="ABB38" s="10"/>
      <c r="ABC38" s="10"/>
      <c r="ABD38" s="10"/>
      <c r="ABE38" s="10"/>
      <c r="ABF38" s="10"/>
      <c r="ABG38" s="10"/>
      <c r="ABH38" s="10"/>
      <c r="ABI38" s="10"/>
      <c r="ABJ38" s="10"/>
      <c r="ABK38" s="10"/>
      <c r="ABL38" s="10"/>
      <c r="ABM38" s="10"/>
      <c r="ABN38" s="10"/>
      <c r="ABO38" s="10"/>
      <c r="ABP38" s="10"/>
      <c r="ABQ38" s="10"/>
      <c r="ABR38" s="10"/>
      <c r="ABS38" s="10"/>
      <c r="ABT38" s="10"/>
      <c r="ABU38" s="10"/>
      <c r="ABV38" s="10"/>
      <c r="ABW38" s="10"/>
      <c r="ABX38" s="10"/>
      <c r="ABY38" s="10"/>
      <c r="ABZ38" s="10"/>
      <c r="ACA38" s="10"/>
      <c r="ACB38" s="10"/>
      <c r="ACC38" s="10"/>
      <c r="ACD38" s="10"/>
      <c r="ACE38" s="10"/>
      <c r="ACF38" s="10"/>
      <c r="ACG38" s="10"/>
      <c r="ACH38" s="10"/>
      <c r="ACI38" s="10"/>
      <c r="ACJ38" s="10"/>
      <c r="ACK38" s="10"/>
      <c r="ACL38" s="10"/>
      <c r="ACM38" s="10"/>
      <c r="ACN38" s="10"/>
      <c r="ACO38" s="10"/>
      <c r="ACP38" s="10"/>
      <c r="ACQ38" s="10"/>
      <c r="ACR38" s="10"/>
      <c r="ACS38" s="10"/>
      <c r="ACT38" s="10"/>
      <c r="ACU38" s="10"/>
      <c r="ACV38" s="10"/>
      <c r="ACW38" s="10"/>
      <c r="ACX38" s="10"/>
      <c r="ACY38" s="10"/>
      <c r="ACZ38" s="10"/>
      <c r="ADA38" s="10"/>
      <c r="ADB38" s="10"/>
      <c r="ADC38" s="10"/>
      <c r="ADD38" s="10"/>
      <c r="ADE38" s="10"/>
      <c r="ADF38" s="10"/>
      <c r="ADG38" s="10"/>
      <c r="ADH38" s="10"/>
      <c r="ADI38" s="10"/>
      <c r="ADJ38" s="10"/>
      <c r="ADK38" s="10"/>
      <c r="ADL38" s="10"/>
      <c r="ADM38" s="10"/>
      <c r="ADN38" s="10"/>
      <c r="ADO38" s="10"/>
      <c r="ADP38" s="10"/>
      <c r="ADQ38" s="10"/>
      <c r="ADR38" s="10"/>
      <c r="ADS38" s="10"/>
      <c r="ADT38" s="10"/>
      <c r="ADU38" s="10"/>
      <c r="ADV38" s="10"/>
      <c r="ADW38" s="10"/>
      <c r="ADX38" s="10"/>
      <c r="ADY38" s="10"/>
      <c r="ADZ38" s="10"/>
      <c r="AEA38" s="10"/>
      <c r="AEB38" s="10"/>
      <c r="AEC38" s="10"/>
      <c r="AED38" s="10"/>
      <c r="AEE38" s="10"/>
      <c r="AEF38" s="10"/>
      <c r="AEG38" s="10"/>
      <c r="AEH38" s="10"/>
      <c r="AEI38" s="10"/>
      <c r="AEJ38" s="10"/>
      <c r="AEK38" s="10"/>
      <c r="AEL38" s="10"/>
      <c r="AEM38" s="10"/>
      <c r="AEN38" s="10"/>
      <c r="AEO38" s="10"/>
      <c r="AEP38" s="10"/>
      <c r="AEQ38" s="10"/>
      <c r="AER38" s="10"/>
      <c r="AES38" s="10"/>
      <c r="AET38" s="10"/>
      <c r="AEU38" s="10"/>
      <c r="AEV38" s="10"/>
      <c r="AEW38" s="10"/>
      <c r="AEX38" s="10"/>
      <c r="AEY38" s="10"/>
      <c r="AEZ38" s="10"/>
      <c r="AFA38" s="10"/>
      <c r="AFB38" s="10"/>
      <c r="AFC38" s="10"/>
      <c r="AFD38" s="10"/>
      <c r="AFE38" s="10"/>
      <c r="AFF38" s="10"/>
      <c r="AFG38" s="10"/>
      <c r="AFH38" s="10"/>
      <c r="AFI38" s="10"/>
      <c r="AFJ38" s="10"/>
      <c r="AFK38" s="10"/>
      <c r="AFL38" s="10"/>
      <c r="AFM38" s="10"/>
      <c r="AFN38" s="10"/>
      <c r="AFO38" s="10"/>
      <c r="AFP38" s="10"/>
      <c r="AFQ38" s="10"/>
      <c r="AFR38" s="10"/>
      <c r="AFS38" s="10"/>
      <c r="AFT38" s="10"/>
      <c r="AFU38" s="10"/>
      <c r="AFV38" s="10"/>
      <c r="AFW38" s="10"/>
      <c r="AFX38" s="10"/>
      <c r="AFY38" s="10"/>
      <c r="AFZ38" s="10"/>
      <c r="AGA38" s="10"/>
      <c r="AGB38" s="10"/>
      <c r="AGC38" s="10"/>
      <c r="AGD38" s="10"/>
      <c r="AGE38" s="10"/>
      <c r="AGF38" s="10"/>
      <c r="AGG38" s="10"/>
      <c r="AGH38" s="10"/>
      <c r="AGI38" s="10"/>
      <c r="AGJ38" s="10"/>
      <c r="AGK38" s="10"/>
      <c r="AGL38" s="10"/>
      <c r="AGM38" s="10"/>
      <c r="AGN38" s="10"/>
      <c r="AGO38" s="10"/>
      <c r="AGP38" s="10"/>
      <c r="AGQ38" s="10"/>
      <c r="AGR38" s="10"/>
      <c r="AGS38" s="10"/>
      <c r="AGT38" s="10"/>
      <c r="AGU38" s="10"/>
      <c r="AGV38" s="10"/>
      <c r="AGW38" s="10"/>
      <c r="AGX38" s="10"/>
      <c r="AGY38" s="10"/>
      <c r="AGZ38" s="10"/>
      <c r="AHA38" s="10"/>
      <c r="AHB38" s="10"/>
      <c r="AHC38" s="10"/>
      <c r="AHD38" s="10"/>
      <c r="AHE38" s="10"/>
      <c r="AHF38" s="10"/>
      <c r="AHG38" s="10"/>
      <c r="AHH38" s="10"/>
      <c r="AHI38" s="10"/>
      <c r="AHJ38" s="10"/>
      <c r="AHK38" s="10"/>
      <c r="AHL38" s="10"/>
      <c r="AHM38" s="10"/>
      <c r="AHN38" s="10"/>
      <c r="AHO38" s="10"/>
      <c r="AHP38" s="10"/>
      <c r="AHQ38" s="10"/>
      <c r="AHR38" s="10"/>
      <c r="AHS38" s="10"/>
      <c r="AHT38" s="10"/>
      <c r="AHU38" s="10"/>
      <c r="AHV38" s="10"/>
      <c r="AHW38" s="10"/>
      <c r="AHX38" s="10"/>
      <c r="AHY38" s="10"/>
      <c r="AHZ38" s="10"/>
      <c r="AIA38" s="10"/>
      <c r="AIB38" s="10"/>
      <c r="AIC38" s="10"/>
      <c r="AID38" s="10"/>
      <c r="AIE38" s="10"/>
      <c r="AIF38" s="10"/>
      <c r="AIG38" s="10"/>
      <c r="AIH38" s="10"/>
      <c r="AII38" s="10"/>
      <c r="AIJ38" s="10"/>
      <c r="AIK38" s="10"/>
      <c r="AIL38" s="10"/>
      <c r="AIM38" s="10"/>
      <c r="AIN38" s="10"/>
      <c r="AIO38" s="10"/>
      <c r="AIP38" s="10"/>
      <c r="AIQ38" s="10"/>
      <c r="AIR38" s="10"/>
      <c r="AIS38" s="10"/>
      <c r="AIT38" s="10"/>
      <c r="AIU38" s="10"/>
      <c r="AIV38" s="10"/>
      <c r="AIW38" s="10"/>
      <c r="AIX38" s="10"/>
      <c r="AIY38" s="10"/>
      <c r="AIZ38" s="10"/>
      <c r="AJA38" s="10"/>
      <c r="AJB38" s="10"/>
      <c r="AJC38" s="10"/>
      <c r="AJD38" s="10"/>
      <c r="AJE38" s="10"/>
      <c r="AJF38" s="10"/>
      <c r="AJG38" s="10"/>
      <c r="AJH38" s="10"/>
      <c r="AJI38" s="10"/>
      <c r="AJJ38" s="10"/>
      <c r="AJK38" s="10"/>
      <c r="AJL38" s="10"/>
      <c r="AJM38" s="10"/>
      <c r="AJN38" s="10"/>
      <c r="AJO38" s="10"/>
      <c r="AJP38" s="10"/>
      <c r="AJQ38" s="10"/>
      <c r="AJR38" s="10"/>
      <c r="AJS38" s="10"/>
      <c r="AJT38" s="10"/>
      <c r="AJU38" s="10"/>
      <c r="AJV38" s="10"/>
      <c r="AJW38" s="10"/>
      <c r="AJX38" s="10"/>
      <c r="AJY38" s="10"/>
      <c r="AJZ38" s="10"/>
      <c r="AKA38" s="10"/>
      <c r="AKB38" s="10"/>
      <c r="AKC38" s="10"/>
      <c r="AKD38" s="10"/>
      <c r="AKE38" s="10"/>
      <c r="AKF38" s="10"/>
      <c r="AKG38" s="10"/>
      <c r="AKH38" s="10"/>
      <c r="AKI38" s="10"/>
      <c r="AKJ38" s="10"/>
      <c r="AKK38" s="10"/>
      <c r="AKL38" s="10"/>
      <c r="AKM38" s="10"/>
      <c r="AKN38" s="10"/>
      <c r="AKO38" s="10"/>
      <c r="AKP38" s="10"/>
      <c r="AKQ38" s="10"/>
      <c r="AKR38" s="10"/>
      <c r="AKS38" s="10"/>
      <c r="AKT38" s="10"/>
      <c r="AKU38" s="10"/>
      <c r="AKV38" s="10"/>
      <c r="AKW38" s="10"/>
      <c r="AKX38" s="10"/>
      <c r="AKY38" s="10"/>
      <c r="AKZ38" s="10"/>
      <c r="ALA38" s="10"/>
      <c r="ALB38" s="10"/>
      <c r="ALC38" s="10"/>
      <c r="ALD38" s="10"/>
      <c r="ALE38" s="10"/>
      <c r="ALF38" s="10"/>
      <c r="ALG38" s="10"/>
      <c r="ALH38" s="10"/>
      <c r="ALI38" s="10"/>
      <c r="ALJ38" s="10"/>
      <c r="ALK38" s="10"/>
      <c r="ALL38" s="10"/>
      <c r="ALM38" s="10"/>
      <c r="ALN38" s="10"/>
      <c r="ALO38" s="10"/>
      <c r="ALP38" s="10"/>
      <c r="ALQ38" s="10"/>
      <c r="ALR38" s="10"/>
      <c r="ALS38" s="10"/>
      <c r="ALT38" s="10"/>
      <c r="ALU38" s="10"/>
      <c r="ALV38" s="10"/>
      <c r="ALW38" s="10"/>
      <c r="ALX38" s="10"/>
      <c r="ALY38" s="10"/>
      <c r="ALZ38" s="10"/>
      <c r="AMA38" s="10"/>
      <c r="AMB38" s="10"/>
      <c r="AMC38" s="10"/>
      <c r="AMD38" s="10"/>
      <c r="AME38" s="10"/>
      <c r="AMF38" s="10"/>
      <c r="AMG38" s="10"/>
      <c r="AMH38" s="10"/>
      <c r="AMI38" s="10"/>
      <c r="AMJ38" s="10"/>
    </row>
    <row r="39" spans="1:1024" ht="33" customHeight="1" x14ac:dyDescent="0.25">
      <c r="A39" s="42">
        <v>3</v>
      </c>
      <c r="B39" s="31" t="s">
        <v>54</v>
      </c>
      <c r="C39" s="32">
        <v>1974</v>
      </c>
      <c r="D39" s="32"/>
      <c r="E39" s="33" t="s">
        <v>41</v>
      </c>
      <c r="F39" s="32">
        <v>2</v>
      </c>
      <c r="G39" s="32">
        <v>2</v>
      </c>
      <c r="H39" s="34">
        <v>470.6</v>
      </c>
      <c r="I39" s="34">
        <v>441.4</v>
      </c>
      <c r="J39" s="34">
        <v>279.3</v>
      </c>
      <c r="K39" s="35">
        <v>13</v>
      </c>
      <c r="L39" s="33" t="s">
        <v>73</v>
      </c>
      <c r="M39" s="34">
        <f t="shared" si="2"/>
        <v>521895.4</v>
      </c>
      <c r="N39" s="34"/>
      <c r="O39" s="34"/>
      <c r="P39" s="34"/>
      <c r="Q39" s="34">
        <v>521895.4</v>
      </c>
      <c r="R39" s="34">
        <f t="shared" si="3"/>
        <v>1182.3638423198913</v>
      </c>
      <c r="S39" s="34">
        <v>22041.119999999999</v>
      </c>
      <c r="T39" s="34" t="s">
        <v>30</v>
      </c>
      <c r="U39" s="43">
        <v>7.38</v>
      </c>
      <c r="V39" s="32">
        <v>2026</v>
      </c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0"/>
      <c r="QI39" s="10"/>
      <c r="QJ39" s="10"/>
      <c r="QK39" s="10"/>
      <c r="QL39" s="10"/>
      <c r="QM39" s="10"/>
      <c r="QN39" s="10"/>
      <c r="QO39" s="10"/>
      <c r="QP39" s="10"/>
      <c r="QQ39" s="10"/>
      <c r="QR39" s="10"/>
      <c r="QS39" s="10"/>
      <c r="QT39" s="10"/>
      <c r="QU39" s="10"/>
      <c r="QV39" s="10"/>
      <c r="QW39" s="10"/>
      <c r="QX39" s="10"/>
      <c r="QY39" s="10"/>
      <c r="QZ39" s="10"/>
      <c r="RA39" s="10"/>
      <c r="RB39" s="10"/>
      <c r="RC39" s="10"/>
      <c r="RD39" s="10"/>
      <c r="RE39" s="10"/>
      <c r="RF39" s="10"/>
      <c r="RG39" s="10"/>
      <c r="RH39" s="10"/>
      <c r="RI39" s="10"/>
      <c r="RJ39" s="10"/>
      <c r="RK39" s="10"/>
      <c r="RL39" s="10"/>
      <c r="RM39" s="10"/>
      <c r="RN39" s="10"/>
      <c r="RO39" s="10"/>
      <c r="RP39" s="10"/>
      <c r="RQ39" s="10"/>
      <c r="RR39" s="10"/>
      <c r="RS39" s="10"/>
      <c r="RT39" s="10"/>
      <c r="RU39" s="10"/>
      <c r="RV39" s="10"/>
      <c r="RW39" s="10"/>
      <c r="RX39" s="10"/>
      <c r="RY39" s="10"/>
      <c r="RZ39" s="10"/>
      <c r="SA39" s="10"/>
      <c r="SB39" s="10"/>
      <c r="SC39" s="10"/>
      <c r="SD39" s="10"/>
      <c r="SE39" s="10"/>
      <c r="SF39" s="10"/>
      <c r="SG39" s="10"/>
      <c r="SH39" s="10"/>
      <c r="SI39" s="10"/>
      <c r="SJ39" s="10"/>
      <c r="SK39" s="10"/>
      <c r="SL39" s="10"/>
      <c r="SM39" s="10"/>
      <c r="SN39" s="10"/>
      <c r="SO39" s="10"/>
      <c r="SP39" s="10"/>
      <c r="SQ39" s="10"/>
      <c r="SR39" s="10"/>
      <c r="SS39" s="10"/>
      <c r="ST39" s="10"/>
      <c r="SU39" s="10"/>
      <c r="SV39" s="10"/>
      <c r="SW39" s="10"/>
      <c r="SX39" s="10"/>
      <c r="SY39" s="10"/>
      <c r="SZ39" s="10"/>
      <c r="TA39" s="10"/>
      <c r="TB39" s="10"/>
      <c r="TC39" s="10"/>
      <c r="TD39" s="10"/>
      <c r="TE39" s="10"/>
      <c r="TF39" s="10"/>
      <c r="TG39" s="10"/>
      <c r="TH39" s="10"/>
      <c r="TI39" s="10"/>
      <c r="TJ39" s="10"/>
      <c r="TK39" s="10"/>
      <c r="TL39" s="10"/>
      <c r="TM39" s="10"/>
      <c r="TN39" s="10"/>
      <c r="TO39" s="10"/>
      <c r="TP39" s="10"/>
      <c r="TQ39" s="10"/>
      <c r="TR39" s="10"/>
      <c r="TS39" s="10"/>
      <c r="TT39" s="10"/>
      <c r="TU39" s="10"/>
      <c r="TV39" s="10"/>
      <c r="TW39" s="10"/>
      <c r="TX39" s="10"/>
      <c r="TY39" s="10"/>
      <c r="TZ39" s="10"/>
      <c r="UA39" s="10"/>
      <c r="UB39" s="10"/>
      <c r="UC39" s="10"/>
      <c r="UD39" s="10"/>
      <c r="UE39" s="10"/>
      <c r="UF39" s="10"/>
      <c r="UG39" s="10"/>
      <c r="UH39" s="10"/>
      <c r="UI39" s="10"/>
      <c r="UJ39" s="10"/>
      <c r="UK39" s="10"/>
      <c r="UL39" s="10"/>
      <c r="UM39" s="10"/>
      <c r="UN39" s="10"/>
      <c r="UO39" s="10"/>
      <c r="UP39" s="10"/>
      <c r="UQ39" s="10"/>
      <c r="UR39" s="10"/>
      <c r="US39" s="10"/>
      <c r="UT39" s="10"/>
      <c r="UU39" s="10"/>
      <c r="UV39" s="10"/>
      <c r="UW39" s="10"/>
      <c r="UX39" s="10"/>
      <c r="UY39" s="10"/>
      <c r="UZ39" s="10"/>
      <c r="VA39" s="10"/>
      <c r="VB39" s="10"/>
      <c r="VC39" s="10"/>
      <c r="VD39" s="10"/>
      <c r="VE39" s="10"/>
      <c r="VF39" s="10"/>
      <c r="VG39" s="10"/>
      <c r="VH39" s="10"/>
      <c r="VI39" s="10"/>
      <c r="VJ39" s="10"/>
      <c r="VK39" s="10"/>
      <c r="VL39" s="10"/>
      <c r="VM39" s="10"/>
      <c r="VN39" s="10"/>
      <c r="VO39" s="10"/>
      <c r="VP39" s="10"/>
      <c r="VQ39" s="10"/>
      <c r="VR39" s="10"/>
      <c r="VS39" s="10"/>
      <c r="VT39" s="10"/>
      <c r="VU39" s="10"/>
      <c r="VV39" s="10"/>
      <c r="VW39" s="10"/>
      <c r="VX39" s="10"/>
      <c r="VY39" s="10"/>
      <c r="VZ39" s="10"/>
      <c r="WA39" s="10"/>
      <c r="WB39" s="10"/>
      <c r="WC39" s="10"/>
      <c r="WD39" s="10"/>
      <c r="WE39" s="10"/>
      <c r="WF39" s="10"/>
      <c r="WG39" s="10"/>
      <c r="WH39" s="10"/>
      <c r="WI39" s="10"/>
      <c r="WJ39" s="10"/>
      <c r="WK39" s="10"/>
      <c r="WL39" s="10"/>
      <c r="WM39" s="10"/>
      <c r="WN39" s="10"/>
      <c r="WO39" s="10"/>
      <c r="WP39" s="10"/>
      <c r="WQ39" s="10"/>
      <c r="WR39" s="10"/>
      <c r="WS39" s="10"/>
      <c r="WT39" s="10"/>
      <c r="WU39" s="10"/>
      <c r="WV39" s="10"/>
      <c r="WW39" s="10"/>
      <c r="WX39" s="10"/>
      <c r="WY39" s="10"/>
      <c r="WZ39" s="10"/>
      <c r="XA39" s="10"/>
      <c r="XB39" s="10"/>
      <c r="XC39" s="10"/>
      <c r="XD39" s="10"/>
      <c r="XE39" s="10"/>
      <c r="XF39" s="10"/>
      <c r="XG39" s="10"/>
      <c r="XH39" s="10"/>
      <c r="XI39" s="10"/>
      <c r="XJ39" s="10"/>
      <c r="XK39" s="10"/>
      <c r="XL39" s="10"/>
      <c r="XM39" s="10"/>
      <c r="XN39" s="10"/>
      <c r="XO39" s="10"/>
      <c r="XP39" s="10"/>
      <c r="XQ39" s="10"/>
      <c r="XR39" s="10"/>
      <c r="XS39" s="10"/>
      <c r="XT39" s="10"/>
      <c r="XU39" s="10"/>
      <c r="XV39" s="10"/>
      <c r="XW39" s="10"/>
      <c r="XX39" s="10"/>
      <c r="XY39" s="10"/>
      <c r="XZ39" s="10"/>
      <c r="YA39" s="10"/>
      <c r="YB39" s="10"/>
      <c r="YC39" s="10"/>
      <c r="YD39" s="10"/>
      <c r="YE39" s="10"/>
      <c r="YF39" s="10"/>
      <c r="YG39" s="10"/>
      <c r="YH39" s="10"/>
      <c r="YI39" s="10"/>
      <c r="YJ39" s="10"/>
      <c r="YK39" s="10"/>
      <c r="YL39" s="10"/>
      <c r="YM39" s="10"/>
      <c r="YN39" s="10"/>
      <c r="YO39" s="10"/>
      <c r="YP39" s="10"/>
      <c r="YQ39" s="10"/>
      <c r="YR39" s="10"/>
      <c r="YS39" s="10"/>
      <c r="YT39" s="10"/>
      <c r="YU39" s="10"/>
      <c r="YV39" s="10"/>
      <c r="YW39" s="10"/>
      <c r="YX39" s="10"/>
      <c r="YY39" s="10"/>
      <c r="YZ39" s="10"/>
      <c r="ZA39" s="10"/>
      <c r="ZB39" s="10"/>
      <c r="ZC39" s="10"/>
      <c r="ZD39" s="10"/>
      <c r="ZE39" s="10"/>
      <c r="ZF39" s="10"/>
      <c r="ZG39" s="10"/>
      <c r="ZH39" s="10"/>
      <c r="ZI39" s="10"/>
      <c r="ZJ39" s="10"/>
      <c r="ZK39" s="10"/>
      <c r="ZL39" s="10"/>
      <c r="ZM39" s="10"/>
      <c r="ZN39" s="10"/>
      <c r="ZO39" s="10"/>
      <c r="ZP39" s="10"/>
      <c r="ZQ39" s="10"/>
      <c r="ZR39" s="10"/>
      <c r="ZS39" s="10"/>
      <c r="ZT39" s="10"/>
      <c r="ZU39" s="10"/>
      <c r="ZV39" s="10"/>
      <c r="ZW39" s="10"/>
      <c r="ZX39" s="10"/>
      <c r="ZY39" s="10"/>
      <c r="ZZ39" s="10"/>
      <c r="AAA39" s="10"/>
      <c r="AAB39" s="10"/>
      <c r="AAC39" s="10"/>
      <c r="AAD39" s="10"/>
      <c r="AAE39" s="10"/>
      <c r="AAF39" s="10"/>
      <c r="AAG39" s="10"/>
      <c r="AAH39" s="10"/>
      <c r="AAI39" s="10"/>
      <c r="AAJ39" s="10"/>
      <c r="AAK39" s="10"/>
      <c r="AAL39" s="10"/>
      <c r="AAM39" s="10"/>
      <c r="AAN39" s="10"/>
      <c r="AAO39" s="10"/>
      <c r="AAP39" s="10"/>
      <c r="AAQ39" s="10"/>
      <c r="AAR39" s="10"/>
      <c r="AAS39" s="10"/>
      <c r="AAT39" s="10"/>
      <c r="AAU39" s="10"/>
      <c r="AAV39" s="10"/>
      <c r="AAW39" s="10"/>
      <c r="AAX39" s="10"/>
      <c r="AAY39" s="10"/>
      <c r="AAZ39" s="10"/>
      <c r="ABA39" s="10"/>
      <c r="ABB39" s="10"/>
      <c r="ABC39" s="10"/>
      <c r="ABD39" s="10"/>
      <c r="ABE39" s="10"/>
      <c r="ABF39" s="10"/>
      <c r="ABG39" s="10"/>
      <c r="ABH39" s="10"/>
      <c r="ABI39" s="10"/>
      <c r="ABJ39" s="10"/>
      <c r="ABK39" s="10"/>
      <c r="ABL39" s="10"/>
      <c r="ABM39" s="10"/>
      <c r="ABN39" s="10"/>
      <c r="ABO39" s="10"/>
      <c r="ABP39" s="10"/>
      <c r="ABQ39" s="10"/>
      <c r="ABR39" s="10"/>
      <c r="ABS39" s="10"/>
      <c r="ABT39" s="10"/>
      <c r="ABU39" s="10"/>
      <c r="ABV39" s="10"/>
      <c r="ABW39" s="10"/>
      <c r="ABX39" s="10"/>
      <c r="ABY39" s="10"/>
      <c r="ABZ39" s="10"/>
      <c r="ACA39" s="10"/>
      <c r="ACB39" s="10"/>
      <c r="ACC39" s="10"/>
      <c r="ACD39" s="10"/>
      <c r="ACE39" s="10"/>
      <c r="ACF39" s="10"/>
      <c r="ACG39" s="10"/>
      <c r="ACH39" s="10"/>
      <c r="ACI39" s="10"/>
      <c r="ACJ39" s="10"/>
      <c r="ACK39" s="10"/>
      <c r="ACL39" s="10"/>
      <c r="ACM39" s="10"/>
      <c r="ACN39" s="10"/>
      <c r="ACO39" s="10"/>
      <c r="ACP39" s="10"/>
      <c r="ACQ39" s="10"/>
      <c r="ACR39" s="10"/>
      <c r="ACS39" s="10"/>
      <c r="ACT39" s="10"/>
      <c r="ACU39" s="10"/>
      <c r="ACV39" s="10"/>
      <c r="ACW39" s="10"/>
      <c r="ACX39" s="10"/>
      <c r="ACY39" s="10"/>
      <c r="ACZ39" s="10"/>
      <c r="ADA39" s="10"/>
      <c r="ADB39" s="10"/>
      <c r="ADC39" s="10"/>
      <c r="ADD39" s="10"/>
      <c r="ADE39" s="10"/>
      <c r="ADF39" s="10"/>
      <c r="ADG39" s="10"/>
      <c r="ADH39" s="10"/>
      <c r="ADI39" s="10"/>
      <c r="ADJ39" s="10"/>
      <c r="ADK39" s="10"/>
      <c r="ADL39" s="10"/>
      <c r="ADM39" s="10"/>
      <c r="ADN39" s="10"/>
      <c r="ADO39" s="10"/>
      <c r="ADP39" s="10"/>
      <c r="ADQ39" s="10"/>
      <c r="ADR39" s="10"/>
      <c r="ADS39" s="10"/>
      <c r="ADT39" s="10"/>
      <c r="ADU39" s="10"/>
      <c r="ADV39" s="10"/>
      <c r="ADW39" s="10"/>
      <c r="ADX39" s="10"/>
      <c r="ADY39" s="10"/>
      <c r="ADZ39" s="10"/>
      <c r="AEA39" s="10"/>
      <c r="AEB39" s="10"/>
      <c r="AEC39" s="10"/>
      <c r="AED39" s="10"/>
      <c r="AEE39" s="10"/>
      <c r="AEF39" s="10"/>
      <c r="AEG39" s="10"/>
      <c r="AEH39" s="10"/>
      <c r="AEI39" s="10"/>
      <c r="AEJ39" s="10"/>
      <c r="AEK39" s="10"/>
      <c r="AEL39" s="10"/>
      <c r="AEM39" s="10"/>
      <c r="AEN39" s="10"/>
      <c r="AEO39" s="10"/>
      <c r="AEP39" s="10"/>
      <c r="AEQ39" s="10"/>
      <c r="AER39" s="10"/>
      <c r="AES39" s="10"/>
      <c r="AET39" s="10"/>
      <c r="AEU39" s="10"/>
      <c r="AEV39" s="10"/>
      <c r="AEW39" s="10"/>
      <c r="AEX39" s="10"/>
      <c r="AEY39" s="10"/>
      <c r="AEZ39" s="10"/>
      <c r="AFA39" s="10"/>
      <c r="AFB39" s="10"/>
      <c r="AFC39" s="10"/>
      <c r="AFD39" s="10"/>
      <c r="AFE39" s="10"/>
      <c r="AFF39" s="10"/>
      <c r="AFG39" s="10"/>
      <c r="AFH39" s="10"/>
      <c r="AFI39" s="10"/>
      <c r="AFJ39" s="10"/>
      <c r="AFK39" s="10"/>
      <c r="AFL39" s="10"/>
      <c r="AFM39" s="10"/>
      <c r="AFN39" s="10"/>
      <c r="AFO39" s="10"/>
      <c r="AFP39" s="10"/>
      <c r="AFQ39" s="10"/>
      <c r="AFR39" s="10"/>
      <c r="AFS39" s="10"/>
      <c r="AFT39" s="10"/>
      <c r="AFU39" s="10"/>
      <c r="AFV39" s="10"/>
      <c r="AFW39" s="10"/>
      <c r="AFX39" s="10"/>
      <c r="AFY39" s="10"/>
      <c r="AFZ39" s="10"/>
      <c r="AGA39" s="10"/>
      <c r="AGB39" s="10"/>
      <c r="AGC39" s="10"/>
      <c r="AGD39" s="10"/>
      <c r="AGE39" s="10"/>
      <c r="AGF39" s="10"/>
      <c r="AGG39" s="10"/>
      <c r="AGH39" s="10"/>
      <c r="AGI39" s="10"/>
      <c r="AGJ39" s="10"/>
      <c r="AGK39" s="10"/>
      <c r="AGL39" s="10"/>
      <c r="AGM39" s="10"/>
      <c r="AGN39" s="10"/>
      <c r="AGO39" s="10"/>
      <c r="AGP39" s="10"/>
      <c r="AGQ39" s="10"/>
      <c r="AGR39" s="10"/>
      <c r="AGS39" s="10"/>
      <c r="AGT39" s="10"/>
      <c r="AGU39" s="10"/>
      <c r="AGV39" s="10"/>
      <c r="AGW39" s="10"/>
      <c r="AGX39" s="10"/>
      <c r="AGY39" s="10"/>
      <c r="AGZ39" s="10"/>
      <c r="AHA39" s="10"/>
      <c r="AHB39" s="10"/>
      <c r="AHC39" s="10"/>
      <c r="AHD39" s="10"/>
      <c r="AHE39" s="10"/>
      <c r="AHF39" s="10"/>
      <c r="AHG39" s="10"/>
      <c r="AHH39" s="10"/>
      <c r="AHI39" s="10"/>
      <c r="AHJ39" s="10"/>
      <c r="AHK39" s="10"/>
      <c r="AHL39" s="10"/>
      <c r="AHM39" s="10"/>
      <c r="AHN39" s="10"/>
      <c r="AHO39" s="10"/>
      <c r="AHP39" s="10"/>
      <c r="AHQ39" s="10"/>
      <c r="AHR39" s="10"/>
      <c r="AHS39" s="10"/>
      <c r="AHT39" s="10"/>
      <c r="AHU39" s="10"/>
      <c r="AHV39" s="10"/>
      <c r="AHW39" s="10"/>
      <c r="AHX39" s="10"/>
      <c r="AHY39" s="10"/>
      <c r="AHZ39" s="10"/>
      <c r="AIA39" s="10"/>
      <c r="AIB39" s="10"/>
      <c r="AIC39" s="10"/>
      <c r="AID39" s="10"/>
      <c r="AIE39" s="10"/>
      <c r="AIF39" s="10"/>
      <c r="AIG39" s="10"/>
      <c r="AIH39" s="10"/>
      <c r="AII39" s="10"/>
      <c r="AIJ39" s="10"/>
      <c r="AIK39" s="10"/>
      <c r="AIL39" s="10"/>
      <c r="AIM39" s="10"/>
      <c r="AIN39" s="10"/>
      <c r="AIO39" s="10"/>
      <c r="AIP39" s="10"/>
      <c r="AIQ39" s="10"/>
      <c r="AIR39" s="10"/>
      <c r="AIS39" s="10"/>
      <c r="AIT39" s="10"/>
      <c r="AIU39" s="10"/>
      <c r="AIV39" s="10"/>
      <c r="AIW39" s="10"/>
      <c r="AIX39" s="10"/>
      <c r="AIY39" s="10"/>
      <c r="AIZ39" s="10"/>
      <c r="AJA39" s="10"/>
      <c r="AJB39" s="10"/>
      <c r="AJC39" s="10"/>
      <c r="AJD39" s="10"/>
      <c r="AJE39" s="10"/>
      <c r="AJF39" s="10"/>
      <c r="AJG39" s="10"/>
      <c r="AJH39" s="10"/>
      <c r="AJI39" s="10"/>
      <c r="AJJ39" s="10"/>
      <c r="AJK39" s="10"/>
      <c r="AJL39" s="10"/>
      <c r="AJM39" s="10"/>
      <c r="AJN39" s="10"/>
      <c r="AJO39" s="10"/>
      <c r="AJP39" s="10"/>
      <c r="AJQ39" s="10"/>
      <c r="AJR39" s="10"/>
      <c r="AJS39" s="10"/>
      <c r="AJT39" s="10"/>
      <c r="AJU39" s="10"/>
      <c r="AJV39" s="10"/>
      <c r="AJW39" s="10"/>
      <c r="AJX39" s="10"/>
      <c r="AJY39" s="10"/>
      <c r="AJZ39" s="10"/>
      <c r="AKA39" s="10"/>
      <c r="AKB39" s="10"/>
      <c r="AKC39" s="10"/>
      <c r="AKD39" s="10"/>
      <c r="AKE39" s="10"/>
      <c r="AKF39" s="10"/>
      <c r="AKG39" s="10"/>
      <c r="AKH39" s="10"/>
      <c r="AKI39" s="10"/>
      <c r="AKJ39" s="10"/>
      <c r="AKK39" s="10"/>
      <c r="AKL39" s="10"/>
      <c r="AKM39" s="10"/>
      <c r="AKN39" s="10"/>
      <c r="AKO39" s="10"/>
      <c r="AKP39" s="10"/>
      <c r="AKQ39" s="10"/>
      <c r="AKR39" s="10"/>
      <c r="AKS39" s="10"/>
      <c r="AKT39" s="10"/>
      <c r="AKU39" s="10"/>
      <c r="AKV39" s="10"/>
      <c r="AKW39" s="10"/>
      <c r="AKX39" s="10"/>
      <c r="AKY39" s="10"/>
      <c r="AKZ39" s="10"/>
      <c r="ALA39" s="10"/>
      <c r="ALB39" s="10"/>
      <c r="ALC39" s="10"/>
      <c r="ALD39" s="10"/>
      <c r="ALE39" s="10"/>
      <c r="ALF39" s="10"/>
      <c r="ALG39" s="10"/>
      <c r="ALH39" s="10"/>
      <c r="ALI39" s="10"/>
      <c r="ALJ39" s="10"/>
      <c r="ALK39" s="10"/>
      <c r="ALL39" s="10"/>
      <c r="ALM39" s="10"/>
      <c r="ALN39" s="10"/>
      <c r="ALO39" s="10"/>
      <c r="ALP39" s="10"/>
      <c r="ALQ39" s="10"/>
      <c r="ALR39" s="10"/>
      <c r="ALS39" s="10"/>
      <c r="ALT39" s="10"/>
      <c r="ALU39" s="10"/>
      <c r="ALV39" s="10"/>
      <c r="ALW39" s="10"/>
      <c r="ALX39" s="10"/>
      <c r="ALY39" s="10"/>
      <c r="ALZ39" s="10"/>
      <c r="AMA39" s="10"/>
      <c r="AMB39" s="10"/>
      <c r="AMC39" s="10"/>
      <c r="AMD39" s="10"/>
      <c r="AME39" s="10"/>
      <c r="AMF39" s="10"/>
      <c r="AMG39" s="10"/>
      <c r="AMH39" s="10"/>
      <c r="AMI39" s="10"/>
      <c r="AMJ39" s="10"/>
    </row>
    <row r="40" spans="1:1024" ht="60.75" customHeight="1" x14ac:dyDescent="0.25">
      <c r="A40" s="42">
        <v>4</v>
      </c>
      <c r="B40" s="31" t="s">
        <v>55</v>
      </c>
      <c r="C40" s="32">
        <v>1985</v>
      </c>
      <c r="D40" s="32"/>
      <c r="E40" s="33" t="s">
        <v>41</v>
      </c>
      <c r="F40" s="32">
        <v>2</v>
      </c>
      <c r="G40" s="32">
        <v>3</v>
      </c>
      <c r="H40" s="34">
        <v>1026.0999999999999</v>
      </c>
      <c r="I40" s="34">
        <v>825.2</v>
      </c>
      <c r="J40" s="34">
        <v>465.6</v>
      </c>
      <c r="K40" s="35">
        <v>34</v>
      </c>
      <c r="L40" s="33" t="s">
        <v>74</v>
      </c>
      <c r="M40" s="34">
        <f t="shared" si="2"/>
        <v>2189286.96</v>
      </c>
      <c r="N40" s="34"/>
      <c r="O40" s="34"/>
      <c r="P40" s="34"/>
      <c r="Q40" s="34">
        <v>2189286.96</v>
      </c>
      <c r="R40" s="34">
        <f t="shared" si="3"/>
        <v>2653.0380029083858</v>
      </c>
      <c r="S40" s="34">
        <v>22041.119999999999</v>
      </c>
      <c r="T40" s="34" t="s">
        <v>30</v>
      </c>
      <c r="U40" s="43">
        <v>7.38</v>
      </c>
      <c r="V40" s="32">
        <v>2026</v>
      </c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0"/>
      <c r="QI40" s="10"/>
      <c r="QJ40" s="10"/>
      <c r="QK40" s="10"/>
      <c r="QL40" s="10"/>
      <c r="QM40" s="10"/>
      <c r="QN40" s="10"/>
      <c r="QO40" s="10"/>
      <c r="QP40" s="10"/>
      <c r="QQ40" s="10"/>
      <c r="QR40" s="10"/>
      <c r="QS40" s="10"/>
      <c r="QT40" s="10"/>
      <c r="QU40" s="10"/>
      <c r="QV40" s="10"/>
      <c r="QW40" s="10"/>
      <c r="QX40" s="10"/>
      <c r="QY40" s="10"/>
      <c r="QZ40" s="10"/>
      <c r="RA40" s="10"/>
      <c r="RB40" s="10"/>
      <c r="RC40" s="10"/>
      <c r="RD40" s="10"/>
      <c r="RE40" s="10"/>
      <c r="RF40" s="10"/>
      <c r="RG40" s="10"/>
      <c r="RH40" s="10"/>
      <c r="RI40" s="10"/>
      <c r="RJ40" s="10"/>
      <c r="RK40" s="10"/>
      <c r="RL40" s="10"/>
      <c r="RM40" s="10"/>
      <c r="RN40" s="10"/>
      <c r="RO40" s="10"/>
      <c r="RP40" s="10"/>
      <c r="RQ40" s="10"/>
      <c r="RR40" s="10"/>
      <c r="RS40" s="10"/>
      <c r="RT40" s="10"/>
      <c r="RU40" s="10"/>
      <c r="RV40" s="10"/>
      <c r="RW40" s="10"/>
      <c r="RX40" s="10"/>
      <c r="RY40" s="10"/>
      <c r="RZ40" s="10"/>
      <c r="SA40" s="10"/>
      <c r="SB40" s="10"/>
      <c r="SC40" s="10"/>
      <c r="SD40" s="10"/>
      <c r="SE40" s="10"/>
      <c r="SF40" s="10"/>
      <c r="SG40" s="10"/>
      <c r="SH40" s="10"/>
      <c r="SI40" s="10"/>
      <c r="SJ40" s="10"/>
      <c r="SK40" s="10"/>
      <c r="SL40" s="10"/>
      <c r="SM40" s="10"/>
      <c r="SN40" s="10"/>
      <c r="SO40" s="10"/>
      <c r="SP40" s="10"/>
      <c r="SQ40" s="10"/>
      <c r="SR40" s="10"/>
      <c r="SS40" s="10"/>
      <c r="ST40" s="10"/>
      <c r="SU40" s="10"/>
      <c r="SV40" s="10"/>
      <c r="SW40" s="10"/>
      <c r="SX40" s="10"/>
      <c r="SY40" s="10"/>
      <c r="SZ40" s="10"/>
      <c r="TA40" s="10"/>
      <c r="TB40" s="10"/>
      <c r="TC40" s="10"/>
      <c r="TD40" s="10"/>
      <c r="TE40" s="10"/>
      <c r="TF40" s="10"/>
      <c r="TG40" s="10"/>
      <c r="TH40" s="10"/>
      <c r="TI40" s="10"/>
      <c r="TJ40" s="10"/>
      <c r="TK40" s="10"/>
      <c r="TL40" s="10"/>
      <c r="TM40" s="10"/>
      <c r="TN40" s="10"/>
      <c r="TO40" s="10"/>
      <c r="TP40" s="10"/>
      <c r="TQ40" s="10"/>
      <c r="TR40" s="10"/>
      <c r="TS40" s="10"/>
      <c r="TT40" s="10"/>
      <c r="TU40" s="10"/>
      <c r="TV40" s="10"/>
      <c r="TW40" s="10"/>
      <c r="TX40" s="10"/>
      <c r="TY40" s="10"/>
      <c r="TZ40" s="10"/>
      <c r="UA40" s="10"/>
      <c r="UB40" s="10"/>
      <c r="UC40" s="10"/>
      <c r="UD40" s="10"/>
      <c r="UE40" s="10"/>
      <c r="UF40" s="10"/>
      <c r="UG40" s="10"/>
      <c r="UH40" s="10"/>
      <c r="UI40" s="10"/>
      <c r="UJ40" s="10"/>
      <c r="UK40" s="10"/>
      <c r="UL40" s="10"/>
      <c r="UM40" s="10"/>
      <c r="UN40" s="10"/>
      <c r="UO40" s="10"/>
      <c r="UP40" s="10"/>
      <c r="UQ40" s="10"/>
      <c r="UR40" s="10"/>
      <c r="US40" s="10"/>
      <c r="UT40" s="10"/>
      <c r="UU40" s="10"/>
      <c r="UV40" s="10"/>
      <c r="UW40" s="10"/>
      <c r="UX40" s="10"/>
      <c r="UY40" s="10"/>
      <c r="UZ40" s="10"/>
      <c r="VA40" s="10"/>
      <c r="VB40" s="10"/>
      <c r="VC40" s="10"/>
      <c r="VD40" s="10"/>
      <c r="VE40" s="10"/>
      <c r="VF40" s="10"/>
      <c r="VG40" s="10"/>
      <c r="VH40" s="10"/>
      <c r="VI40" s="10"/>
      <c r="VJ40" s="10"/>
      <c r="VK40" s="10"/>
      <c r="VL40" s="10"/>
      <c r="VM40" s="10"/>
      <c r="VN40" s="10"/>
      <c r="VO40" s="10"/>
      <c r="VP40" s="10"/>
      <c r="VQ40" s="10"/>
      <c r="VR40" s="10"/>
      <c r="VS40" s="10"/>
      <c r="VT40" s="10"/>
      <c r="VU40" s="10"/>
      <c r="VV40" s="10"/>
      <c r="VW40" s="10"/>
      <c r="VX40" s="10"/>
      <c r="VY40" s="10"/>
      <c r="VZ40" s="10"/>
      <c r="WA40" s="10"/>
      <c r="WB40" s="10"/>
      <c r="WC40" s="10"/>
      <c r="WD40" s="10"/>
      <c r="WE40" s="10"/>
      <c r="WF40" s="10"/>
      <c r="WG40" s="10"/>
      <c r="WH40" s="10"/>
      <c r="WI40" s="10"/>
      <c r="WJ40" s="10"/>
      <c r="WK40" s="10"/>
      <c r="WL40" s="10"/>
      <c r="WM40" s="10"/>
      <c r="WN40" s="10"/>
      <c r="WO40" s="10"/>
      <c r="WP40" s="10"/>
      <c r="WQ40" s="10"/>
      <c r="WR40" s="10"/>
      <c r="WS40" s="10"/>
      <c r="WT40" s="10"/>
      <c r="WU40" s="10"/>
      <c r="WV40" s="10"/>
      <c r="WW40" s="10"/>
      <c r="WX40" s="10"/>
      <c r="WY40" s="10"/>
      <c r="WZ40" s="10"/>
      <c r="XA40" s="10"/>
      <c r="XB40" s="10"/>
      <c r="XC40" s="10"/>
      <c r="XD40" s="10"/>
      <c r="XE40" s="10"/>
      <c r="XF40" s="10"/>
      <c r="XG40" s="10"/>
      <c r="XH40" s="10"/>
      <c r="XI40" s="10"/>
      <c r="XJ40" s="10"/>
      <c r="XK40" s="10"/>
      <c r="XL40" s="10"/>
      <c r="XM40" s="10"/>
      <c r="XN40" s="10"/>
      <c r="XO40" s="10"/>
      <c r="XP40" s="10"/>
      <c r="XQ40" s="10"/>
      <c r="XR40" s="10"/>
      <c r="XS40" s="10"/>
      <c r="XT40" s="10"/>
      <c r="XU40" s="10"/>
      <c r="XV40" s="10"/>
      <c r="XW40" s="10"/>
      <c r="XX40" s="10"/>
      <c r="XY40" s="10"/>
      <c r="XZ40" s="10"/>
      <c r="YA40" s="10"/>
      <c r="YB40" s="10"/>
      <c r="YC40" s="10"/>
      <c r="YD40" s="10"/>
      <c r="YE40" s="10"/>
      <c r="YF40" s="10"/>
      <c r="YG40" s="10"/>
      <c r="YH40" s="10"/>
      <c r="YI40" s="10"/>
      <c r="YJ40" s="10"/>
      <c r="YK40" s="10"/>
      <c r="YL40" s="10"/>
      <c r="YM40" s="10"/>
      <c r="YN40" s="10"/>
      <c r="YO40" s="10"/>
      <c r="YP40" s="10"/>
      <c r="YQ40" s="10"/>
      <c r="YR40" s="10"/>
      <c r="YS40" s="10"/>
      <c r="YT40" s="10"/>
      <c r="YU40" s="10"/>
      <c r="YV40" s="10"/>
      <c r="YW40" s="10"/>
      <c r="YX40" s="10"/>
      <c r="YY40" s="10"/>
      <c r="YZ40" s="10"/>
      <c r="ZA40" s="10"/>
      <c r="ZB40" s="10"/>
      <c r="ZC40" s="10"/>
      <c r="ZD40" s="10"/>
      <c r="ZE40" s="10"/>
      <c r="ZF40" s="10"/>
      <c r="ZG40" s="10"/>
      <c r="ZH40" s="10"/>
      <c r="ZI40" s="10"/>
      <c r="ZJ40" s="10"/>
      <c r="ZK40" s="10"/>
      <c r="ZL40" s="10"/>
      <c r="ZM40" s="10"/>
      <c r="ZN40" s="10"/>
      <c r="ZO40" s="10"/>
      <c r="ZP40" s="10"/>
      <c r="ZQ40" s="10"/>
      <c r="ZR40" s="10"/>
      <c r="ZS40" s="10"/>
      <c r="ZT40" s="10"/>
      <c r="ZU40" s="10"/>
      <c r="ZV40" s="10"/>
      <c r="ZW40" s="10"/>
      <c r="ZX40" s="10"/>
      <c r="ZY40" s="10"/>
      <c r="ZZ40" s="10"/>
      <c r="AAA40" s="10"/>
      <c r="AAB40" s="10"/>
      <c r="AAC40" s="10"/>
      <c r="AAD40" s="10"/>
      <c r="AAE40" s="10"/>
      <c r="AAF40" s="10"/>
      <c r="AAG40" s="10"/>
      <c r="AAH40" s="10"/>
      <c r="AAI40" s="10"/>
      <c r="AAJ40" s="10"/>
      <c r="AAK40" s="10"/>
      <c r="AAL40" s="10"/>
      <c r="AAM40" s="10"/>
      <c r="AAN40" s="10"/>
      <c r="AAO40" s="10"/>
      <c r="AAP40" s="10"/>
      <c r="AAQ40" s="10"/>
      <c r="AAR40" s="10"/>
      <c r="AAS40" s="10"/>
      <c r="AAT40" s="10"/>
      <c r="AAU40" s="10"/>
      <c r="AAV40" s="10"/>
      <c r="AAW40" s="10"/>
      <c r="AAX40" s="10"/>
      <c r="AAY40" s="10"/>
      <c r="AAZ40" s="10"/>
      <c r="ABA40" s="10"/>
      <c r="ABB40" s="10"/>
      <c r="ABC40" s="10"/>
      <c r="ABD40" s="10"/>
      <c r="ABE40" s="10"/>
      <c r="ABF40" s="10"/>
      <c r="ABG40" s="10"/>
      <c r="ABH40" s="10"/>
      <c r="ABI40" s="10"/>
      <c r="ABJ40" s="10"/>
      <c r="ABK40" s="10"/>
      <c r="ABL40" s="10"/>
      <c r="ABM40" s="10"/>
      <c r="ABN40" s="10"/>
      <c r="ABO40" s="10"/>
      <c r="ABP40" s="10"/>
      <c r="ABQ40" s="10"/>
      <c r="ABR40" s="10"/>
      <c r="ABS40" s="10"/>
      <c r="ABT40" s="10"/>
      <c r="ABU40" s="10"/>
      <c r="ABV40" s="10"/>
      <c r="ABW40" s="10"/>
      <c r="ABX40" s="10"/>
      <c r="ABY40" s="10"/>
      <c r="ABZ40" s="10"/>
      <c r="ACA40" s="10"/>
      <c r="ACB40" s="10"/>
      <c r="ACC40" s="10"/>
      <c r="ACD40" s="10"/>
      <c r="ACE40" s="10"/>
      <c r="ACF40" s="10"/>
      <c r="ACG40" s="10"/>
      <c r="ACH40" s="10"/>
      <c r="ACI40" s="10"/>
      <c r="ACJ40" s="10"/>
      <c r="ACK40" s="10"/>
      <c r="ACL40" s="10"/>
      <c r="ACM40" s="10"/>
      <c r="ACN40" s="10"/>
      <c r="ACO40" s="10"/>
      <c r="ACP40" s="10"/>
      <c r="ACQ40" s="10"/>
      <c r="ACR40" s="10"/>
      <c r="ACS40" s="10"/>
      <c r="ACT40" s="10"/>
      <c r="ACU40" s="10"/>
      <c r="ACV40" s="10"/>
      <c r="ACW40" s="10"/>
      <c r="ACX40" s="10"/>
      <c r="ACY40" s="10"/>
      <c r="ACZ40" s="10"/>
      <c r="ADA40" s="10"/>
      <c r="ADB40" s="10"/>
      <c r="ADC40" s="10"/>
      <c r="ADD40" s="10"/>
      <c r="ADE40" s="10"/>
      <c r="ADF40" s="10"/>
      <c r="ADG40" s="10"/>
      <c r="ADH40" s="10"/>
      <c r="ADI40" s="10"/>
      <c r="ADJ40" s="10"/>
      <c r="ADK40" s="10"/>
      <c r="ADL40" s="10"/>
      <c r="ADM40" s="10"/>
      <c r="ADN40" s="10"/>
      <c r="ADO40" s="10"/>
      <c r="ADP40" s="10"/>
      <c r="ADQ40" s="10"/>
      <c r="ADR40" s="10"/>
      <c r="ADS40" s="10"/>
      <c r="ADT40" s="10"/>
      <c r="ADU40" s="10"/>
      <c r="ADV40" s="10"/>
      <c r="ADW40" s="10"/>
      <c r="ADX40" s="10"/>
      <c r="ADY40" s="10"/>
      <c r="ADZ40" s="10"/>
      <c r="AEA40" s="10"/>
      <c r="AEB40" s="10"/>
      <c r="AEC40" s="10"/>
      <c r="AED40" s="10"/>
      <c r="AEE40" s="10"/>
      <c r="AEF40" s="10"/>
      <c r="AEG40" s="10"/>
      <c r="AEH40" s="10"/>
      <c r="AEI40" s="10"/>
      <c r="AEJ40" s="10"/>
      <c r="AEK40" s="10"/>
      <c r="AEL40" s="10"/>
      <c r="AEM40" s="10"/>
      <c r="AEN40" s="10"/>
      <c r="AEO40" s="10"/>
      <c r="AEP40" s="10"/>
      <c r="AEQ40" s="10"/>
      <c r="AER40" s="10"/>
      <c r="AES40" s="10"/>
      <c r="AET40" s="10"/>
      <c r="AEU40" s="10"/>
      <c r="AEV40" s="10"/>
      <c r="AEW40" s="10"/>
      <c r="AEX40" s="10"/>
      <c r="AEY40" s="10"/>
      <c r="AEZ40" s="10"/>
      <c r="AFA40" s="10"/>
      <c r="AFB40" s="10"/>
      <c r="AFC40" s="10"/>
      <c r="AFD40" s="10"/>
      <c r="AFE40" s="10"/>
      <c r="AFF40" s="10"/>
      <c r="AFG40" s="10"/>
      <c r="AFH40" s="10"/>
      <c r="AFI40" s="10"/>
      <c r="AFJ40" s="10"/>
      <c r="AFK40" s="10"/>
      <c r="AFL40" s="10"/>
      <c r="AFM40" s="10"/>
      <c r="AFN40" s="10"/>
      <c r="AFO40" s="10"/>
      <c r="AFP40" s="10"/>
      <c r="AFQ40" s="10"/>
      <c r="AFR40" s="10"/>
      <c r="AFS40" s="10"/>
      <c r="AFT40" s="10"/>
      <c r="AFU40" s="10"/>
      <c r="AFV40" s="10"/>
      <c r="AFW40" s="10"/>
      <c r="AFX40" s="10"/>
      <c r="AFY40" s="10"/>
      <c r="AFZ40" s="10"/>
      <c r="AGA40" s="10"/>
      <c r="AGB40" s="10"/>
      <c r="AGC40" s="10"/>
      <c r="AGD40" s="10"/>
      <c r="AGE40" s="10"/>
      <c r="AGF40" s="10"/>
      <c r="AGG40" s="10"/>
      <c r="AGH40" s="10"/>
      <c r="AGI40" s="10"/>
      <c r="AGJ40" s="10"/>
      <c r="AGK40" s="10"/>
      <c r="AGL40" s="10"/>
      <c r="AGM40" s="10"/>
      <c r="AGN40" s="10"/>
      <c r="AGO40" s="10"/>
      <c r="AGP40" s="10"/>
      <c r="AGQ40" s="10"/>
      <c r="AGR40" s="10"/>
      <c r="AGS40" s="10"/>
      <c r="AGT40" s="10"/>
      <c r="AGU40" s="10"/>
      <c r="AGV40" s="10"/>
      <c r="AGW40" s="10"/>
      <c r="AGX40" s="10"/>
      <c r="AGY40" s="10"/>
      <c r="AGZ40" s="10"/>
      <c r="AHA40" s="10"/>
      <c r="AHB40" s="10"/>
      <c r="AHC40" s="10"/>
      <c r="AHD40" s="10"/>
      <c r="AHE40" s="10"/>
      <c r="AHF40" s="10"/>
      <c r="AHG40" s="10"/>
      <c r="AHH40" s="10"/>
      <c r="AHI40" s="10"/>
      <c r="AHJ40" s="10"/>
      <c r="AHK40" s="10"/>
      <c r="AHL40" s="10"/>
      <c r="AHM40" s="10"/>
      <c r="AHN40" s="10"/>
      <c r="AHO40" s="10"/>
      <c r="AHP40" s="10"/>
      <c r="AHQ40" s="10"/>
      <c r="AHR40" s="10"/>
      <c r="AHS40" s="10"/>
      <c r="AHT40" s="10"/>
      <c r="AHU40" s="10"/>
      <c r="AHV40" s="10"/>
      <c r="AHW40" s="10"/>
      <c r="AHX40" s="10"/>
      <c r="AHY40" s="10"/>
      <c r="AHZ40" s="10"/>
      <c r="AIA40" s="10"/>
      <c r="AIB40" s="10"/>
      <c r="AIC40" s="10"/>
      <c r="AID40" s="10"/>
      <c r="AIE40" s="10"/>
      <c r="AIF40" s="10"/>
      <c r="AIG40" s="10"/>
      <c r="AIH40" s="10"/>
      <c r="AII40" s="10"/>
      <c r="AIJ40" s="10"/>
      <c r="AIK40" s="10"/>
      <c r="AIL40" s="10"/>
      <c r="AIM40" s="10"/>
      <c r="AIN40" s="10"/>
      <c r="AIO40" s="10"/>
      <c r="AIP40" s="10"/>
      <c r="AIQ40" s="10"/>
      <c r="AIR40" s="10"/>
      <c r="AIS40" s="10"/>
      <c r="AIT40" s="10"/>
      <c r="AIU40" s="10"/>
      <c r="AIV40" s="10"/>
      <c r="AIW40" s="10"/>
      <c r="AIX40" s="10"/>
      <c r="AIY40" s="10"/>
      <c r="AIZ40" s="10"/>
      <c r="AJA40" s="10"/>
      <c r="AJB40" s="10"/>
      <c r="AJC40" s="10"/>
      <c r="AJD40" s="10"/>
      <c r="AJE40" s="10"/>
      <c r="AJF40" s="10"/>
      <c r="AJG40" s="10"/>
      <c r="AJH40" s="10"/>
      <c r="AJI40" s="10"/>
      <c r="AJJ40" s="10"/>
      <c r="AJK40" s="10"/>
      <c r="AJL40" s="10"/>
      <c r="AJM40" s="10"/>
      <c r="AJN40" s="10"/>
      <c r="AJO40" s="10"/>
      <c r="AJP40" s="10"/>
      <c r="AJQ40" s="10"/>
      <c r="AJR40" s="10"/>
      <c r="AJS40" s="10"/>
      <c r="AJT40" s="10"/>
      <c r="AJU40" s="10"/>
      <c r="AJV40" s="10"/>
      <c r="AJW40" s="10"/>
      <c r="AJX40" s="10"/>
      <c r="AJY40" s="10"/>
      <c r="AJZ40" s="10"/>
      <c r="AKA40" s="10"/>
      <c r="AKB40" s="10"/>
      <c r="AKC40" s="10"/>
      <c r="AKD40" s="10"/>
      <c r="AKE40" s="10"/>
      <c r="AKF40" s="10"/>
      <c r="AKG40" s="10"/>
      <c r="AKH40" s="10"/>
      <c r="AKI40" s="10"/>
      <c r="AKJ40" s="10"/>
      <c r="AKK40" s="10"/>
      <c r="AKL40" s="10"/>
      <c r="AKM40" s="10"/>
      <c r="AKN40" s="10"/>
      <c r="AKO40" s="10"/>
      <c r="AKP40" s="10"/>
      <c r="AKQ40" s="10"/>
      <c r="AKR40" s="10"/>
      <c r="AKS40" s="10"/>
      <c r="AKT40" s="10"/>
      <c r="AKU40" s="10"/>
      <c r="AKV40" s="10"/>
      <c r="AKW40" s="10"/>
      <c r="AKX40" s="10"/>
      <c r="AKY40" s="10"/>
      <c r="AKZ40" s="10"/>
      <c r="ALA40" s="10"/>
      <c r="ALB40" s="10"/>
      <c r="ALC40" s="10"/>
      <c r="ALD40" s="10"/>
      <c r="ALE40" s="10"/>
      <c r="ALF40" s="10"/>
      <c r="ALG40" s="10"/>
      <c r="ALH40" s="10"/>
      <c r="ALI40" s="10"/>
      <c r="ALJ40" s="10"/>
      <c r="ALK40" s="10"/>
      <c r="ALL40" s="10"/>
      <c r="ALM40" s="10"/>
      <c r="ALN40" s="10"/>
      <c r="ALO40" s="10"/>
      <c r="ALP40" s="10"/>
      <c r="ALQ40" s="10"/>
      <c r="ALR40" s="10"/>
      <c r="ALS40" s="10"/>
      <c r="ALT40" s="10"/>
      <c r="ALU40" s="10"/>
      <c r="ALV40" s="10"/>
      <c r="ALW40" s="10"/>
      <c r="ALX40" s="10"/>
      <c r="ALY40" s="10"/>
      <c r="ALZ40" s="10"/>
      <c r="AMA40" s="10"/>
      <c r="AMB40" s="10"/>
      <c r="AMC40" s="10"/>
      <c r="AMD40" s="10"/>
      <c r="AME40" s="10"/>
      <c r="AMF40" s="10"/>
      <c r="AMG40" s="10"/>
      <c r="AMH40" s="10"/>
      <c r="AMI40" s="10"/>
      <c r="AMJ40" s="10"/>
    </row>
    <row r="41" spans="1:1024" ht="39.75" customHeight="1" x14ac:dyDescent="0.25">
      <c r="A41" s="42">
        <v>5</v>
      </c>
      <c r="B41" s="31" t="s">
        <v>53</v>
      </c>
      <c r="C41" s="32">
        <v>1980</v>
      </c>
      <c r="D41" s="32"/>
      <c r="E41" s="33" t="s">
        <v>41</v>
      </c>
      <c r="F41" s="32">
        <v>2</v>
      </c>
      <c r="G41" s="32">
        <v>3</v>
      </c>
      <c r="H41" s="34">
        <v>967</v>
      </c>
      <c r="I41" s="34">
        <v>870.1</v>
      </c>
      <c r="J41" s="34">
        <v>493.4</v>
      </c>
      <c r="K41" s="35">
        <v>33</v>
      </c>
      <c r="L41" s="33" t="s">
        <v>73</v>
      </c>
      <c r="M41" s="34">
        <f t="shared" si="2"/>
        <v>1072403</v>
      </c>
      <c r="N41" s="34"/>
      <c r="O41" s="34"/>
      <c r="P41" s="34"/>
      <c r="Q41" s="34">
        <v>1072403</v>
      </c>
      <c r="R41" s="34">
        <f t="shared" si="3"/>
        <v>1232.5054591426272</v>
      </c>
      <c r="S41" s="34">
        <v>22041.119999999999</v>
      </c>
      <c r="T41" s="34" t="s">
        <v>30</v>
      </c>
      <c r="U41" s="43">
        <v>7.38</v>
      </c>
      <c r="V41" s="32">
        <v>2026</v>
      </c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  <c r="QR41" s="10"/>
      <c r="QS41" s="10"/>
      <c r="QT41" s="10"/>
      <c r="QU41" s="10"/>
      <c r="QV41" s="10"/>
      <c r="QW41" s="10"/>
      <c r="QX41" s="10"/>
      <c r="QY41" s="10"/>
      <c r="QZ41" s="10"/>
      <c r="RA41" s="10"/>
      <c r="RB41" s="10"/>
      <c r="RC41" s="10"/>
      <c r="RD41" s="10"/>
      <c r="RE41" s="10"/>
      <c r="RF41" s="10"/>
      <c r="RG41" s="10"/>
      <c r="RH41" s="10"/>
      <c r="RI41" s="10"/>
      <c r="RJ41" s="10"/>
      <c r="RK41" s="10"/>
      <c r="RL41" s="10"/>
      <c r="RM41" s="10"/>
      <c r="RN41" s="10"/>
      <c r="RO41" s="10"/>
      <c r="RP41" s="10"/>
      <c r="RQ41" s="10"/>
      <c r="RR41" s="10"/>
      <c r="RS41" s="10"/>
      <c r="RT41" s="10"/>
      <c r="RU41" s="10"/>
      <c r="RV41" s="10"/>
      <c r="RW41" s="10"/>
      <c r="RX41" s="10"/>
      <c r="RY41" s="10"/>
      <c r="RZ41" s="10"/>
      <c r="SA41" s="10"/>
      <c r="SB41" s="10"/>
      <c r="SC41" s="10"/>
      <c r="SD41" s="10"/>
      <c r="SE41" s="10"/>
      <c r="SF41" s="10"/>
      <c r="SG41" s="10"/>
      <c r="SH41" s="10"/>
      <c r="SI41" s="10"/>
      <c r="SJ41" s="10"/>
      <c r="SK41" s="10"/>
      <c r="SL41" s="10"/>
      <c r="SM41" s="10"/>
      <c r="SN41" s="10"/>
      <c r="SO41" s="10"/>
      <c r="SP41" s="10"/>
      <c r="SQ41" s="10"/>
      <c r="SR41" s="10"/>
      <c r="SS41" s="10"/>
      <c r="ST41" s="10"/>
      <c r="SU41" s="10"/>
      <c r="SV41" s="10"/>
      <c r="SW41" s="10"/>
      <c r="SX41" s="10"/>
      <c r="SY41" s="10"/>
      <c r="SZ41" s="10"/>
      <c r="TA41" s="10"/>
      <c r="TB41" s="10"/>
      <c r="TC41" s="10"/>
      <c r="TD41" s="10"/>
      <c r="TE41" s="10"/>
      <c r="TF41" s="10"/>
      <c r="TG41" s="10"/>
      <c r="TH41" s="10"/>
      <c r="TI41" s="10"/>
      <c r="TJ41" s="10"/>
      <c r="TK41" s="10"/>
      <c r="TL41" s="10"/>
      <c r="TM41" s="10"/>
      <c r="TN41" s="10"/>
      <c r="TO41" s="10"/>
      <c r="TP41" s="10"/>
      <c r="TQ41" s="10"/>
      <c r="TR41" s="10"/>
      <c r="TS41" s="10"/>
      <c r="TT41" s="10"/>
      <c r="TU41" s="10"/>
      <c r="TV41" s="10"/>
      <c r="TW41" s="10"/>
      <c r="TX41" s="10"/>
      <c r="TY41" s="10"/>
      <c r="TZ41" s="10"/>
      <c r="UA41" s="10"/>
      <c r="UB41" s="10"/>
      <c r="UC41" s="10"/>
      <c r="UD41" s="10"/>
      <c r="UE41" s="10"/>
      <c r="UF41" s="10"/>
      <c r="UG41" s="10"/>
      <c r="UH41" s="10"/>
      <c r="UI41" s="10"/>
      <c r="UJ41" s="10"/>
      <c r="UK41" s="10"/>
      <c r="UL41" s="10"/>
      <c r="UM41" s="10"/>
      <c r="UN41" s="10"/>
      <c r="UO41" s="10"/>
      <c r="UP41" s="10"/>
      <c r="UQ41" s="10"/>
      <c r="UR41" s="10"/>
      <c r="US41" s="10"/>
      <c r="UT41" s="10"/>
      <c r="UU41" s="10"/>
      <c r="UV41" s="10"/>
      <c r="UW41" s="10"/>
      <c r="UX41" s="10"/>
      <c r="UY41" s="10"/>
      <c r="UZ41" s="10"/>
      <c r="VA41" s="10"/>
      <c r="VB41" s="10"/>
      <c r="VC41" s="10"/>
      <c r="VD41" s="10"/>
      <c r="VE41" s="10"/>
      <c r="VF41" s="10"/>
      <c r="VG41" s="10"/>
      <c r="VH41" s="10"/>
      <c r="VI41" s="10"/>
      <c r="VJ41" s="10"/>
      <c r="VK41" s="10"/>
      <c r="VL41" s="10"/>
      <c r="VM41" s="10"/>
      <c r="VN41" s="10"/>
      <c r="VO41" s="10"/>
      <c r="VP41" s="10"/>
      <c r="VQ41" s="10"/>
      <c r="VR41" s="10"/>
      <c r="VS41" s="10"/>
      <c r="VT41" s="10"/>
      <c r="VU41" s="10"/>
      <c r="VV41" s="10"/>
      <c r="VW41" s="10"/>
      <c r="VX41" s="10"/>
      <c r="VY41" s="10"/>
      <c r="VZ41" s="10"/>
      <c r="WA41" s="10"/>
      <c r="WB41" s="10"/>
      <c r="WC41" s="10"/>
      <c r="WD41" s="10"/>
      <c r="WE41" s="10"/>
      <c r="WF41" s="10"/>
      <c r="WG41" s="10"/>
      <c r="WH41" s="10"/>
      <c r="WI41" s="10"/>
      <c r="WJ41" s="10"/>
      <c r="WK41" s="10"/>
      <c r="WL41" s="10"/>
      <c r="WM41" s="10"/>
      <c r="WN41" s="10"/>
      <c r="WO41" s="10"/>
      <c r="WP41" s="10"/>
      <c r="WQ41" s="10"/>
      <c r="WR41" s="10"/>
      <c r="WS41" s="10"/>
      <c r="WT41" s="10"/>
      <c r="WU41" s="10"/>
      <c r="WV41" s="10"/>
      <c r="WW41" s="10"/>
      <c r="WX41" s="10"/>
      <c r="WY41" s="10"/>
      <c r="WZ41" s="10"/>
      <c r="XA41" s="10"/>
      <c r="XB41" s="10"/>
      <c r="XC41" s="10"/>
      <c r="XD41" s="10"/>
      <c r="XE41" s="10"/>
      <c r="XF41" s="10"/>
      <c r="XG41" s="10"/>
      <c r="XH41" s="10"/>
      <c r="XI41" s="10"/>
      <c r="XJ41" s="10"/>
      <c r="XK41" s="10"/>
      <c r="XL41" s="10"/>
      <c r="XM41" s="10"/>
      <c r="XN41" s="10"/>
      <c r="XO41" s="10"/>
      <c r="XP41" s="10"/>
      <c r="XQ41" s="10"/>
      <c r="XR41" s="10"/>
      <c r="XS41" s="10"/>
      <c r="XT41" s="10"/>
      <c r="XU41" s="10"/>
      <c r="XV41" s="10"/>
      <c r="XW41" s="10"/>
      <c r="XX41" s="10"/>
      <c r="XY41" s="10"/>
      <c r="XZ41" s="10"/>
      <c r="YA41" s="10"/>
      <c r="YB41" s="10"/>
      <c r="YC41" s="10"/>
      <c r="YD41" s="10"/>
      <c r="YE41" s="10"/>
      <c r="YF41" s="10"/>
      <c r="YG41" s="10"/>
      <c r="YH41" s="10"/>
      <c r="YI41" s="10"/>
      <c r="YJ41" s="10"/>
      <c r="YK41" s="10"/>
      <c r="YL41" s="10"/>
      <c r="YM41" s="10"/>
      <c r="YN41" s="10"/>
      <c r="YO41" s="10"/>
      <c r="YP41" s="10"/>
      <c r="YQ41" s="10"/>
      <c r="YR41" s="10"/>
      <c r="YS41" s="10"/>
      <c r="YT41" s="10"/>
      <c r="YU41" s="10"/>
      <c r="YV41" s="10"/>
      <c r="YW41" s="10"/>
      <c r="YX41" s="10"/>
      <c r="YY41" s="10"/>
      <c r="YZ41" s="10"/>
      <c r="ZA41" s="10"/>
      <c r="ZB41" s="10"/>
      <c r="ZC41" s="10"/>
      <c r="ZD41" s="10"/>
      <c r="ZE41" s="10"/>
      <c r="ZF41" s="10"/>
      <c r="ZG41" s="10"/>
      <c r="ZH41" s="10"/>
      <c r="ZI41" s="10"/>
      <c r="ZJ41" s="10"/>
      <c r="ZK41" s="10"/>
      <c r="ZL41" s="10"/>
      <c r="ZM41" s="10"/>
      <c r="ZN41" s="10"/>
      <c r="ZO41" s="10"/>
      <c r="ZP41" s="10"/>
      <c r="ZQ41" s="10"/>
      <c r="ZR41" s="10"/>
      <c r="ZS41" s="10"/>
      <c r="ZT41" s="10"/>
      <c r="ZU41" s="10"/>
      <c r="ZV41" s="10"/>
      <c r="ZW41" s="10"/>
      <c r="ZX41" s="10"/>
      <c r="ZY41" s="10"/>
      <c r="ZZ41" s="10"/>
      <c r="AAA41" s="10"/>
      <c r="AAB41" s="10"/>
      <c r="AAC41" s="10"/>
      <c r="AAD41" s="10"/>
      <c r="AAE41" s="10"/>
      <c r="AAF41" s="10"/>
      <c r="AAG41" s="10"/>
      <c r="AAH41" s="10"/>
      <c r="AAI41" s="10"/>
      <c r="AAJ41" s="10"/>
      <c r="AAK41" s="10"/>
      <c r="AAL41" s="10"/>
      <c r="AAM41" s="10"/>
      <c r="AAN41" s="10"/>
      <c r="AAO41" s="10"/>
      <c r="AAP41" s="10"/>
      <c r="AAQ41" s="10"/>
      <c r="AAR41" s="10"/>
      <c r="AAS41" s="10"/>
      <c r="AAT41" s="10"/>
      <c r="AAU41" s="10"/>
      <c r="AAV41" s="10"/>
      <c r="AAW41" s="10"/>
      <c r="AAX41" s="10"/>
      <c r="AAY41" s="10"/>
      <c r="AAZ41" s="10"/>
      <c r="ABA41" s="10"/>
      <c r="ABB41" s="10"/>
      <c r="ABC41" s="10"/>
      <c r="ABD41" s="10"/>
      <c r="ABE41" s="10"/>
      <c r="ABF41" s="10"/>
      <c r="ABG41" s="10"/>
      <c r="ABH41" s="10"/>
      <c r="ABI41" s="10"/>
      <c r="ABJ41" s="10"/>
      <c r="ABK41" s="10"/>
      <c r="ABL41" s="10"/>
      <c r="ABM41" s="10"/>
      <c r="ABN41" s="10"/>
      <c r="ABO41" s="10"/>
      <c r="ABP41" s="10"/>
      <c r="ABQ41" s="10"/>
      <c r="ABR41" s="10"/>
      <c r="ABS41" s="10"/>
      <c r="ABT41" s="10"/>
      <c r="ABU41" s="10"/>
      <c r="ABV41" s="10"/>
      <c r="ABW41" s="10"/>
      <c r="ABX41" s="10"/>
      <c r="ABY41" s="10"/>
      <c r="ABZ41" s="10"/>
      <c r="ACA41" s="10"/>
      <c r="ACB41" s="10"/>
      <c r="ACC41" s="10"/>
      <c r="ACD41" s="10"/>
      <c r="ACE41" s="10"/>
      <c r="ACF41" s="10"/>
      <c r="ACG41" s="10"/>
      <c r="ACH41" s="10"/>
      <c r="ACI41" s="10"/>
      <c r="ACJ41" s="10"/>
      <c r="ACK41" s="10"/>
      <c r="ACL41" s="10"/>
      <c r="ACM41" s="10"/>
      <c r="ACN41" s="10"/>
      <c r="ACO41" s="10"/>
      <c r="ACP41" s="10"/>
      <c r="ACQ41" s="10"/>
      <c r="ACR41" s="10"/>
      <c r="ACS41" s="10"/>
      <c r="ACT41" s="10"/>
      <c r="ACU41" s="10"/>
      <c r="ACV41" s="10"/>
      <c r="ACW41" s="10"/>
      <c r="ACX41" s="10"/>
      <c r="ACY41" s="10"/>
      <c r="ACZ41" s="10"/>
      <c r="ADA41" s="10"/>
      <c r="ADB41" s="10"/>
      <c r="ADC41" s="10"/>
      <c r="ADD41" s="10"/>
      <c r="ADE41" s="10"/>
      <c r="ADF41" s="10"/>
      <c r="ADG41" s="10"/>
      <c r="ADH41" s="10"/>
      <c r="ADI41" s="10"/>
      <c r="ADJ41" s="10"/>
      <c r="ADK41" s="10"/>
      <c r="ADL41" s="10"/>
      <c r="ADM41" s="10"/>
      <c r="ADN41" s="10"/>
      <c r="ADO41" s="10"/>
      <c r="ADP41" s="10"/>
      <c r="ADQ41" s="10"/>
      <c r="ADR41" s="10"/>
      <c r="ADS41" s="10"/>
      <c r="ADT41" s="10"/>
      <c r="ADU41" s="10"/>
      <c r="ADV41" s="10"/>
      <c r="ADW41" s="10"/>
      <c r="ADX41" s="10"/>
      <c r="ADY41" s="10"/>
      <c r="ADZ41" s="10"/>
      <c r="AEA41" s="10"/>
      <c r="AEB41" s="10"/>
      <c r="AEC41" s="10"/>
      <c r="AED41" s="10"/>
      <c r="AEE41" s="10"/>
      <c r="AEF41" s="10"/>
      <c r="AEG41" s="10"/>
      <c r="AEH41" s="10"/>
      <c r="AEI41" s="10"/>
      <c r="AEJ41" s="10"/>
      <c r="AEK41" s="10"/>
      <c r="AEL41" s="10"/>
      <c r="AEM41" s="10"/>
      <c r="AEN41" s="10"/>
      <c r="AEO41" s="10"/>
      <c r="AEP41" s="10"/>
      <c r="AEQ41" s="10"/>
      <c r="AER41" s="10"/>
      <c r="AES41" s="10"/>
      <c r="AET41" s="10"/>
      <c r="AEU41" s="10"/>
      <c r="AEV41" s="10"/>
      <c r="AEW41" s="10"/>
      <c r="AEX41" s="10"/>
      <c r="AEY41" s="10"/>
      <c r="AEZ41" s="10"/>
      <c r="AFA41" s="10"/>
      <c r="AFB41" s="10"/>
      <c r="AFC41" s="10"/>
      <c r="AFD41" s="10"/>
      <c r="AFE41" s="10"/>
      <c r="AFF41" s="10"/>
      <c r="AFG41" s="10"/>
      <c r="AFH41" s="10"/>
      <c r="AFI41" s="10"/>
      <c r="AFJ41" s="10"/>
      <c r="AFK41" s="10"/>
      <c r="AFL41" s="10"/>
      <c r="AFM41" s="10"/>
      <c r="AFN41" s="10"/>
      <c r="AFO41" s="10"/>
      <c r="AFP41" s="10"/>
      <c r="AFQ41" s="10"/>
      <c r="AFR41" s="10"/>
      <c r="AFS41" s="10"/>
      <c r="AFT41" s="10"/>
      <c r="AFU41" s="10"/>
      <c r="AFV41" s="10"/>
      <c r="AFW41" s="10"/>
      <c r="AFX41" s="10"/>
      <c r="AFY41" s="10"/>
      <c r="AFZ41" s="10"/>
      <c r="AGA41" s="10"/>
      <c r="AGB41" s="10"/>
      <c r="AGC41" s="10"/>
      <c r="AGD41" s="10"/>
      <c r="AGE41" s="10"/>
      <c r="AGF41" s="10"/>
      <c r="AGG41" s="10"/>
      <c r="AGH41" s="10"/>
      <c r="AGI41" s="10"/>
      <c r="AGJ41" s="10"/>
      <c r="AGK41" s="10"/>
      <c r="AGL41" s="10"/>
      <c r="AGM41" s="10"/>
      <c r="AGN41" s="10"/>
      <c r="AGO41" s="10"/>
      <c r="AGP41" s="10"/>
      <c r="AGQ41" s="10"/>
      <c r="AGR41" s="10"/>
      <c r="AGS41" s="10"/>
      <c r="AGT41" s="10"/>
      <c r="AGU41" s="10"/>
      <c r="AGV41" s="10"/>
      <c r="AGW41" s="10"/>
      <c r="AGX41" s="10"/>
      <c r="AGY41" s="10"/>
      <c r="AGZ41" s="10"/>
      <c r="AHA41" s="10"/>
      <c r="AHB41" s="10"/>
      <c r="AHC41" s="10"/>
      <c r="AHD41" s="10"/>
      <c r="AHE41" s="10"/>
      <c r="AHF41" s="10"/>
      <c r="AHG41" s="10"/>
      <c r="AHH41" s="10"/>
      <c r="AHI41" s="10"/>
      <c r="AHJ41" s="10"/>
      <c r="AHK41" s="10"/>
      <c r="AHL41" s="10"/>
      <c r="AHM41" s="10"/>
      <c r="AHN41" s="10"/>
      <c r="AHO41" s="10"/>
      <c r="AHP41" s="10"/>
      <c r="AHQ41" s="10"/>
      <c r="AHR41" s="10"/>
      <c r="AHS41" s="10"/>
      <c r="AHT41" s="10"/>
      <c r="AHU41" s="10"/>
      <c r="AHV41" s="10"/>
      <c r="AHW41" s="10"/>
      <c r="AHX41" s="10"/>
      <c r="AHY41" s="10"/>
      <c r="AHZ41" s="10"/>
      <c r="AIA41" s="10"/>
      <c r="AIB41" s="10"/>
      <c r="AIC41" s="10"/>
      <c r="AID41" s="10"/>
      <c r="AIE41" s="10"/>
      <c r="AIF41" s="10"/>
      <c r="AIG41" s="10"/>
      <c r="AIH41" s="10"/>
      <c r="AII41" s="10"/>
      <c r="AIJ41" s="10"/>
      <c r="AIK41" s="10"/>
      <c r="AIL41" s="10"/>
      <c r="AIM41" s="10"/>
      <c r="AIN41" s="10"/>
      <c r="AIO41" s="10"/>
      <c r="AIP41" s="10"/>
      <c r="AIQ41" s="10"/>
      <c r="AIR41" s="10"/>
      <c r="AIS41" s="10"/>
      <c r="AIT41" s="10"/>
      <c r="AIU41" s="10"/>
      <c r="AIV41" s="10"/>
      <c r="AIW41" s="10"/>
      <c r="AIX41" s="10"/>
      <c r="AIY41" s="10"/>
      <c r="AIZ41" s="10"/>
      <c r="AJA41" s="10"/>
      <c r="AJB41" s="10"/>
      <c r="AJC41" s="10"/>
      <c r="AJD41" s="10"/>
      <c r="AJE41" s="10"/>
      <c r="AJF41" s="10"/>
      <c r="AJG41" s="10"/>
      <c r="AJH41" s="10"/>
      <c r="AJI41" s="10"/>
      <c r="AJJ41" s="10"/>
      <c r="AJK41" s="10"/>
      <c r="AJL41" s="10"/>
      <c r="AJM41" s="10"/>
      <c r="AJN41" s="10"/>
      <c r="AJO41" s="10"/>
      <c r="AJP41" s="10"/>
      <c r="AJQ41" s="10"/>
      <c r="AJR41" s="10"/>
      <c r="AJS41" s="10"/>
      <c r="AJT41" s="10"/>
      <c r="AJU41" s="10"/>
      <c r="AJV41" s="10"/>
      <c r="AJW41" s="10"/>
      <c r="AJX41" s="10"/>
      <c r="AJY41" s="10"/>
      <c r="AJZ41" s="10"/>
      <c r="AKA41" s="10"/>
      <c r="AKB41" s="10"/>
      <c r="AKC41" s="10"/>
      <c r="AKD41" s="10"/>
      <c r="AKE41" s="10"/>
      <c r="AKF41" s="10"/>
      <c r="AKG41" s="10"/>
      <c r="AKH41" s="10"/>
      <c r="AKI41" s="10"/>
      <c r="AKJ41" s="10"/>
      <c r="AKK41" s="10"/>
      <c r="AKL41" s="10"/>
      <c r="AKM41" s="10"/>
      <c r="AKN41" s="10"/>
      <c r="AKO41" s="10"/>
      <c r="AKP41" s="10"/>
      <c r="AKQ41" s="10"/>
      <c r="AKR41" s="10"/>
      <c r="AKS41" s="10"/>
      <c r="AKT41" s="10"/>
      <c r="AKU41" s="10"/>
      <c r="AKV41" s="10"/>
      <c r="AKW41" s="10"/>
      <c r="AKX41" s="10"/>
      <c r="AKY41" s="10"/>
      <c r="AKZ41" s="10"/>
      <c r="ALA41" s="10"/>
      <c r="ALB41" s="10"/>
      <c r="ALC41" s="10"/>
      <c r="ALD41" s="10"/>
      <c r="ALE41" s="10"/>
      <c r="ALF41" s="10"/>
      <c r="ALG41" s="10"/>
      <c r="ALH41" s="10"/>
      <c r="ALI41" s="10"/>
      <c r="ALJ41" s="10"/>
      <c r="ALK41" s="10"/>
      <c r="ALL41" s="10"/>
      <c r="ALM41" s="10"/>
      <c r="ALN41" s="10"/>
      <c r="ALO41" s="10"/>
      <c r="ALP41" s="10"/>
      <c r="ALQ41" s="10"/>
      <c r="ALR41" s="10"/>
      <c r="ALS41" s="10"/>
      <c r="ALT41" s="10"/>
      <c r="ALU41" s="10"/>
      <c r="ALV41" s="10"/>
      <c r="ALW41" s="10"/>
      <c r="ALX41" s="10"/>
      <c r="ALY41" s="10"/>
      <c r="ALZ41" s="10"/>
      <c r="AMA41" s="10"/>
      <c r="AMB41" s="10"/>
      <c r="AMC41" s="10"/>
      <c r="AMD41" s="10"/>
      <c r="AME41" s="10"/>
      <c r="AMF41" s="10"/>
      <c r="AMG41" s="10"/>
      <c r="AMH41" s="10"/>
      <c r="AMI41" s="10"/>
      <c r="AMJ41" s="10"/>
    </row>
    <row r="42" spans="1:1024" ht="35.25" customHeight="1" x14ac:dyDescent="0.25">
      <c r="A42" s="42">
        <v>6</v>
      </c>
      <c r="B42" s="51" t="s">
        <v>56</v>
      </c>
      <c r="C42" s="32">
        <v>1967</v>
      </c>
      <c r="D42" s="32"/>
      <c r="E42" s="33" t="s">
        <v>41</v>
      </c>
      <c r="F42" s="32">
        <v>2</v>
      </c>
      <c r="G42" s="32">
        <v>2</v>
      </c>
      <c r="H42" s="34">
        <v>396.5</v>
      </c>
      <c r="I42" s="34">
        <v>359.8</v>
      </c>
      <c r="J42" s="34">
        <v>265.2</v>
      </c>
      <c r="K42" s="35">
        <v>12</v>
      </c>
      <c r="L42" s="33" t="s">
        <v>73</v>
      </c>
      <c r="M42" s="34">
        <f t="shared" si="2"/>
        <v>439718.5</v>
      </c>
      <c r="N42" s="34"/>
      <c r="O42" s="34"/>
      <c r="P42" s="34"/>
      <c r="Q42" s="34">
        <v>439718.5</v>
      </c>
      <c r="R42" s="34">
        <f t="shared" si="3"/>
        <v>1222.1192329071705</v>
      </c>
      <c r="S42" s="34">
        <v>22041.119999999999</v>
      </c>
      <c r="T42" s="34" t="s">
        <v>30</v>
      </c>
      <c r="U42" s="43">
        <v>7.38</v>
      </c>
      <c r="V42" s="32">
        <v>2026</v>
      </c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/>
      <c r="RL42" s="10"/>
      <c r="RM42" s="10"/>
      <c r="RN42" s="10"/>
      <c r="RO42" s="10"/>
      <c r="RP42" s="10"/>
      <c r="RQ42" s="10"/>
      <c r="RR42" s="10"/>
      <c r="RS42" s="10"/>
      <c r="RT42" s="10"/>
      <c r="RU42" s="10"/>
      <c r="RV42" s="10"/>
      <c r="RW42" s="10"/>
      <c r="RX42" s="10"/>
      <c r="RY42" s="10"/>
      <c r="RZ42" s="10"/>
      <c r="SA42" s="10"/>
      <c r="SB42" s="10"/>
      <c r="SC42" s="10"/>
      <c r="SD42" s="10"/>
      <c r="SE42" s="10"/>
      <c r="SF42" s="10"/>
      <c r="SG42" s="10"/>
      <c r="SH42" s="10"/>
      <c r="SI42" s="10"/>
      <c r="SJ42" s="10"/>
      <c r="SK42" s="10"/>
      <c r="SL42" s="10"/>
      <c r="SM42" s="10"/>
      <c r="SN42" s="10"/>
      <c r="SO42" s="10"/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10"/>
      <c r="TB42" s="10"/>
      <c r="TC42" s="10"/>
      <c r="TD42" s="10"/>
      <c r="TE42" s="10"/>
      <c r="TF42" s="10"/>
      <c r="TG42" s="10"/>
      <c r="TH42" s="10"/>
      <c r="TI42" s="10"/>
      <c r="TJ42" s="10"/>
      <c r="TK42" s="10"/>
      <c r="TL42" s="10"/>
      <c r="TM42" s="10"/>
      <c r="TN42" s="10"/>
      <c r="TO42" s="10"/>
      <c r="TP42" s="10"/>
      <c r="TQ42" s="10"/>
      <c r="TR42" s="10"/>
      <c r="TS42" s="10"/>
      <c r="TT42" s="10"/>
      <c r="TU42" s="10"/>
      <c r="TV42" s="10"/>
      <c r="TW42" s="10"/>
      <c r="TX42" s="10"/>
      <c r="TY42" s="10"/>
      <c r="TZ42" s="10"/>
      <c r="UA42" s="10"/>
      <c r="UB42" s="10"/>
      <c r="UC42" s="10"/>
      <c r="UD42" s="10"/>
      <c r="UE42" s="10"/>
      <c r="UF42" s="10"/>
      <c r="UG42" s="10"/>
      <c r="UH42" s="10"/>
      <c r="UI42" s="10"/>
      <c r="UJ42" s="10"/>
      <c r="UK42" s="10"/>
      <c r="UL42" s="10"/>
      <c r="UM42" s="10"/>
      <c r="UN42" s="10"/>
      <c r="UO42" s="10"/>
      <c r="UP42" s="10"/>
      <c r="UQ42" s="10"/>
      <c r="UR42" s="10"/>
      <c r="US42" s="10"/>
      <c r="UT42" s="10"/>
      <c r="UU42" s="10"/>
      <c r="UV42" s="10"/>
      <c r="UW42" s="10"/>
      <c r="UX42" s="10"/>
      <c r="UY42" s="10"/>
      <c r="UZ42" s="10"/>
      <c r="VA42" s="10"/>
      <c r="VB42" s="10"/>
      <c r="VC42" s="10"/>
      <c r="VD42" s="10"/>
      <c r="VE42" s="10"/>
      <c r="VF42" s="10"/>
      <c r="VG42" s="10"/>
      <c r="VH42" s="10"/>
      <c r="VI42" s="10"/>
      <c r="VJ42" s="10"/>
      <c r="VK42" s="10"/>
      <c r="VL42" s="10"/>
      <c r="VM42" s="10"/>
      <c r="VN42" s="10"/>
      <c r="VO42" s="10"/>
      <c r="VP42" s="10"/>
      <c r="VQ42" s="10"/>
      <c r="VR42" s="10"/>
      <c r="VS42" s="10"/>
      <c r="VT42" s="10"/>
      <c r="VU42" s="10"/>
      <c r="VV42" s="10"/>
      <c r="VW42" s="10"/>
      <c r="VX42" s="10"/>
      <c r="VY42" s="10"/>
      <c r="VZ42" s="10"/>
      <c r="WA42" s="10"/>
      <c r="WB42" s="10"/>
      <c r="WC42" s="10"/>
      <c r="WD42" s="10"/>
      <c r="WE42" s="10"/>
      <c r="WF42" s="10"/>
      <c r="WG42" s="10"/>
      <c r="WH42" s="10"/>
      <c r="WI42" s="10"/>
      <c r="WJ42" s="10"/>
      <c r="WK42" s="10"/>
      <c r="WL42" s="10"/>
      <c r="WM42" s="10"/>
      <c r="WN42" s="10"/>
      <c r="WO42" s="10"/>
      <c r="WP42" s="10"/>
      <c r="WQ42" s="10"/>
      <c r="WR42" s="10"/>
      <c r="WS42" s="10"/>
      <c r="WT42" s="10"/>
      <c r="WU42" s="10"/>
      <c r="WV42" s="10"/>
      <c r="WW42" s="10"/>
      <c r="WX42" s="10"/>
      <c r="WY42" s="10"/>
      <c r="WZ42" s="10"/>
      <c r="XA42" s="10"/>
      <c r="XB42" s="10"/>
      <c r="XC42" s="10"/>
      <c r="XD42" s="10"/>
      <c r="XE42" s="10"/>
      <c r="XF42" s="10"/>
      <c r="XG42" s="10"/>
      <c r="XH42" s="10"/>
      <c r="XI42" s="10"/>
      <c r="XJ42" s="10"/>
      <c r="XK42" s="10"/>
      <c r="XL42" s="10"/>
      <c r="XM42" s="10"/>
      <c r="XN42" s="10"/>
      <c r="XO42" s="10"/>
      <c r="XP42" s="10"/>
      <c r="XQ42" s="10"/>
      <c r="XR42" s="10"/>
      <c r="XS42" s="10"/>
      <c r="XT42" s="10"/>
      <c r="XU42" s="10"/>
      <c r="XV42" s="10"/>
      <c r="XW42" s="10"/>
      <c r="XX42" s="10"/>
      <c r="XY42" s="10"/>
      <c r="XZ42" s="10"/>
      <c r="YA42" s="10"/>
      <c r="YB42" s="10"/>
      <c r="YC42" s="10"/>
      <c r="YD42" s="10"/>
      <c r="YE42" s="10"/>
      <c r="YF42" s="10"/>
      <c r="YG42" s="10"/>
      <c r="YH42" s="10"/>
      <c r="YI42" s="10"/>
      <c r="YJ42" s="10"/>
      <c r="YK42" s="10"/>
      <c r="YL42" s="10"/>
      <c r="YM42" s="10"/>
      <c r="YN42" s="10"/>
      <c r="YO42" s="10"/>
      <c r="YP42" s="10"/>
      <c r="YQ42" s="10"/>
      <c r="YR42" s="10"/>
      <c r="YS42" s="10"/>
      <c r="YT42" s="10"/>
      <c r="YU42" s="10"/>
      <c r="YV42" s="10"/>
      <c r="YW42" s="10"/>
      <c r="YX42" s="10"/>
      <c r="YY42" s="10"/>
      <c r="YZ42" s="10"/>
      <c r="ZA42" s="10"/>
      <c r="ZB42" s="10"/>
      <c r="ZC42" s="10"/>
      <c r="ZD42" s="10"/>
      <c r="ZE42" s="10"/>
      <c r="ZF42" s="10"/>
      <c r="ZG42" s="10"/>
      <c r="ZH42" s="10"/>
      <c r="ZI42" s="10"/>
      <c r="ZJ42" s="10"/>
      <c r="ZK42" s="10"/>
      <c r="ZL42" s="10"/>
      <c r="ZM42" s="10"/>
      <c r="ZN42" s="10"/>
      <c r="ZO42" s="10"/>
      <c r="ZP42" s="10"/>
      <c r="ZQ42" s="10"/>
      <c r="ZR42" s="10"/>
      <c r="ZS42" s="10"/>
      <c r="ZT42" s="10"/>
      <c r="ZU42" s="10"/>
      <c r="ZV42" s="10"/>
      <c r="ZW42" s="10"/>
      <c r="ZX42" s="10"/>
      <c r="ZY42" s="10"/>
      <c r="ZZ42" s="10"/>
      <c r="AAA42" s="10"/>
      <c r="AAB42" s="10"/>
      <c r="AAC42" s="10"/>
      <c r="AAD42" s="10"/>
      <c r="AAE42" s="10"/>
      <c r="AAF42" s="10"/>
      <c r="AAG42" s="10"/>
      <c r="AAH42" s="10"/>
      <c r="AAI42" s="10"/>
      <c r="AAJ42" s="10"/>
      <c r="AAK42" s="10"/>
      <c r="AAL42" s="10"/>
      <c r="AAM42" s="10"/>
      <c r="AAN42" s="10"/>
      <c r="AAO42" s="10"/>
      <c r="AAP42" s="10"/>
      <c r="AAQ42" s="10"/>
      <c r="AAR42" s="10"/>
      <c r="AAS42" s="10"/>
      <c r="AAT42" s="10"/>
      <c r="AAU42" s="10"/>
      <c r="AAV42" s="10"/>
      <c r="AAW42" s="10"/>
      <c r="AAX42" s="10"/>
      <c r="AAY42" s="10"/>
      <c r="AAZ42" s="10"/>
      <c r="ABA42" s="10"/>
      <c r="ABB42" s="10"/>
      <c r="ABC42" s="10"/>
      <c r="ABD42" s="10"/>
      <c r="ABE42" s="10"/>
      <c r="ABF42" s="10"/>
      <c r="ABG42" s="10"/>
      <c r="ABH42" s="10"/>
      <c r="ABI42" s="10"/>
      <c r="ABJ42" s="10"/>
      <c r="ABK42" s="10"/>
      <c r="ABL42" s="10"/>
      <c r="ABM42" s="10"/>
      <c r="ABN42" s="10"/>
      <c r="ABO42" s="10"/>
      <c r="ABP42" s="10"/>
      <c r="ABQ42" s="10"/>
      <c r="ABR42" s="10"/>
      <c r="ABS42" s="10"/>
      <c r="ABT42" s="10"/>
      <c r="ABU42" s="10"/>
      <c r="ABV42" s="10"/>
      <c r="ABW42" s="10"/>
      <c r="ABX42" s="10"/>
      <c r="ABY42" s="10"/>
      <c r="ABZ42" s="10"/>
      <c r="ACA42" s="10"/>
      <c r="ACB42" s="10"/>
      <c r="ACC42" s="10"/>
      <c r="ACD42" s="10"/>
      <c r="ACE42" s="10"/>
      <c r="ACF42" s="10"/>
      <c r="ACG42" s="10"/>
      <c r="ACH42" s="10"/>
      <c r="ACI42" s="10"/>
      <c r="ACJ42" s="10"/>
      <c r="ACK42" s="10"/>
      <c r="ACL42" s="10"/>
      <c r="ACM42" s="10"/>
      <c r="ACN42" s="10"/>
      <c r="ACO42" s="10"/>
      <c r="ACP42" s="10"/>
      <c r="ACQ42" s="10"/>
      <c r="ACR42" s="10"/>
      <c r="ACS42" s="10"/>
      <c r="ACT42" s="10"/>
      <c r="ACU42" s="10"/>
      <c r="ACV42" s="10"/>
      <c r="ACW42" s="10"/>
      <c r="ACX42" s="10"/>
      <c r="ACY42" s="10"/>
      <c r="ACZ42" s="10"/>
      <c r="ADA42" s="10"/>
      <c r="ADB42" s="10"/>
      <c r="ADC42" s="10"/>
      <c r="ADD42" s="10"/>
      <c r="ADE42" s="10"/>
      <c r="ADF42" s="10"/>
      <c r="ADG42" s="10"/>
      <c r="ADH42" s="10"/>
      <c r="ADI42" s="10"/>
      <c r="ADJ42" s="10"/>
      <c r="ADK42" s="10"/>
      <c r="ADL42" s="10"/>
      <c r="ADM42" s="10"/>
      <c r="ADN42" s="10"/>
      <c r="ADO42" s="10"/>
      <c r="ADP42" s="10"/>
      <c r="ADQ42" s="10"/>
      <c r="ADR42" s="10"/>
      <c r="ADS42" s="10"/>
      <c r="ADT42" s="10"/>
      <c r="ADU42" s="10"/>
      <c r="ADV42" s="10"/>
      <c r="ADW42" s="10"/>
      <c r="ADX42" s="10"/>
      <c r="ADY42" s="10"/>
      <c r="ADZ42" s="10"/>
      <c r="AEA42" s="10"/>
      <c r="AEB42" s="10"/>
      <c r="AEC42" s="10"/>
      <c r="AED42" s="10"/>
      <c r="AEE42" s="10"/>
      <c r="AEF42" s="10"/>
      <c r="AEG42" s="10"/>
      <c r="AEH42" s="10"/>
      <c r="AEI42" s="10"/>
      <c r="AEJ42" s="10"/>
      <c r="AEK42" s="10"/>
      <c r="AEL42" s="10"/>
      <c r="AEM42" s="10"/>
      <c r="AEN42" s="10"/>
      <c r="AEO42" s="10"/>
      <c r="AEP42" s="10"/>
      <c r="AEQ42" s="10"/>
      <c r="AER42" s="10"/>
      <c r="AES42" s="10"/>
      <c r="AET42" s="10"/>
      <c r="AEU42" s="10"/>
      <c r="AEV42" s="10"/>
      <c r="AEW42" s="10"/>
      <c r="AEX42" s="10"/>
      <c r="AEY42" s="10"/>
      <c r="AEZ42" s="10"/>
      <c r="AFA42" s="10"/>
      <c r="AFB42" s="10"/>
      <c r="AFC42" s="10"/>
      <c r="AFD42" s="10"/>
      <c r="AFE42" s="10"/>
      <c r="AFF42" s="10"/>
      <c r="AFG42" s="10"/>
      <c r="AFH42" s="10"/>
      <c r="AFI42" s="10"/>
      <c r="AFJ42" s="10"/>
      <c r="AFK42" s="10"/>
      <c r="AFL42" s="10"/>
      <c r="AFM42" s="10"/>
      <c r="AFN42" s="10"/>
      <c r="AFO42" s="10"/>
      <c r="AFP42" s="10"/>
      <c r="AFQ42" s="10"/>
      <c r="AFR42" s="10"/>
      <c r="AFS42" s="10"/>
      <c r="AFT42" s="10"/>
      <c r="AFU42" s="10"/>
      <c r="AFV42" s="10"/>
      <c r="AFW42" s="10"/>
      <c r="AFX42" s="10"/>
      <c r="AFY42" s="10"/>
      <c r="AFZ42" s="10"/>
      <c r="AGA42" s="10"/>
      <c r="AGB42" s="10"/>
      <c r="AGC42" s="10"/>
      <c r="AGD42" s="10"/>
      <c r="AGE42" s="10"/>
      <c r="AGF42" s="10"/>
      <c r="AGG42" s="10"/>
      <c r="AGH42" s="10"/>
      <c r="AGI42" s="10"/>
      <c r="AGJ42" s="10"/>
      <c r="AGK42" s="10"/>
      <c r="AGL42" s="10"/>
      <c r="AGM42" s="10"/>
      <c r="AGN42" s="10"/>
      <c r="AGO42" s="10"/>
      <c r="AGP42" s="10"/>
      <c r="AGQ42" s="10"/>
      <c r="AGR42" s="10"/>
      <c r="AGS42" s="10"/>
      <c r="AGT42" s="10"/>
      <c r="AGU42" s="10"/>
      <c r="AGV42" s="10"/>
      <c r="AGW42" s="10"/>
      <c r="AGX42" s="10"/>
      <c r="AGY42" s="10"/>
      <c r="AGZ42" s="10"/>
      <c r="AHA42" s="10"/>
      <c r="AHB42" s="10"/>
      <c r="AHC42" s="10"/>
      <c r="AHD42" s="10"/>
      <c r="AHE42" s="10"/>
      <c r="AHF42" s="10"/>
      <c r="AHG42" s="10"/>
      <c r="AHH42" s="10"/>
      <c r="AHI42" s="10"/>
      <c r="AHJ42" s="10"/>
      <c r="AHK42" s="10"/>
      <c r="AHL42" s="10"/>
      <c r="AHM42" s="10"/>
      <c r="AHN42" s="10"/>
      <c r="AHO42" s="10"/>
      <c r="AHP42" s="10"/>
      <c r="AHQ42" s="10"/>
      <c r="AHR42" s="10"/>
      <c r="AHS42" s="10"/>
      <c r="AHT42" s="10"/>
      <c r="AHU42" s="10"/>
      <c r="AHV42" s="10"/>
      <c r="AHW42" s="10"/>
      <c r="AHX42" s="10"/>
      <c r="AHY42" s="10"/>
      <c r="AHZ42" s="10"/>
      <c r="AIA42" s="10"/>
      <c r="AIB42" s="10"/>
      <c r="AIC42" s="10"/>
      <c r="AID42" s="10"/>
      <c r="AIE42" s="10"/>
      <c r="AIF42" s="10"/>
      <c r="AIG42" s="10"/>
      <c r="AIH42" s="10"/>
      <c r="AII42" s="10"/>
      <c r="AIJ42" s="10"/>
      <c r="AIK42" s="10"/>
      <c r="AIL42" s="10"/>
      <c r="AIM42" s="10"/>
      <c r="AIN42" s="10"/>
      <c r="AIO42" s="10"/>
      <c r="AIP42" s="10"/>
      <c r="AIQ42" s="10"/>
      <c r="AIR42" s="10"/>
      <c r="AIS42" s="10"/>
      <c r="AIT42" s="10"/>
      <c r="AIU42" s="10"/>
      <c r="AIV42" s="10"/>
      <c r="AIW42" s="10"/>
      <c r="AIX42" s="10"/>
      <c r="AIY42" s="10"/>
      <c r="AIZ42" s="10"/>
      <c r="AJA42" s="10"/>
      <c r="AJB42" s="10"/>
      <c r="AJC42" s="10"/>
      <c r="AJD42" s="10"/>
      <c r="AJE42" s="10"/>
      <c r="AJF42" s="10"/>
      <c r="AJG42" s="10"/>
      <c r="AJH42" s="10"/>
      <c r="AJI42" s="10"/>
      <c r="AJJ42" s="10"/>
      <c r="AJK42" s="10"/>
      <c r="AJL42" s="10"/>
      <c r="AJM42" s="10"/>
      <c r="AJN42" s="10"/>
      <c r="AJO42" s="10"/>
      <c r="AJP42" s="10"/>
      <c r="AJQ42" s="10"/>
      <c r="AJR42" s="10"/>
      <c r="AJS42" s="10"/>
      <c r="AJT42" s="10"/>
      <c r="AJU42" s="10"/>
      <c r="AJV42" s="10"/>
      <c r="AJW42" s="10"/>
      <c r="AJX42" s="10"/>
      <c r="AJY42" s="10"/>
      <c r="AJZ42" s="10"/>
      <c r="AKA42" s="10"/>
      <c r="AKB42" s="10"/>
      <c r="AKC42" s="10"/>
      <c r="AKD42" s="10"/>
      <c r="AKE42" s="10"/>
      <c r="AKF42" s="10"/>
      <c r="AKG42" s="10"/>
      <c r="AKH42" s="10"/>
      <c r="AKI42" s="10"/>
      <c r="AKJ42" s="10"/>
      <c r="AKK42" s="10"/>
      <c r="AKL42" s="10"/>
      <c r="AKM42" s="10"/>
      <c r="AKN42" s="10"/>
      <c r="AKO42" s="10"/>
      <c r="AKP42" s="10"/>
      <c r="AKQ42" s="10"/>
      <c r="AKR42" s="10"/>
      <c r="AKS42" s="10"/>
      <c r="AKT42" s="10"/>
      <c r="AKU42" s="10"/>
      <c r="AKV42" s="10"/>
      <c r="AKW42" s="10"/>
      <c r="AKX42" s="10"/>
      <c r="AKY42" s="10"/>
      <c r="AKZ42" s="10"/>
      <c r="ALA42" s="10"/>
      <c r="ALB42" s="10"/>
      <c r="ALC42" s="10"/>
      <c r="ALD42" s="10"/>
      <c r="ALE42" s="10"/>
      <c r="ALF42" s="10"/>
      <c r="ALG42" s="10"/>
      <c r="ALH42" s="10"/>
      <c r="ALI42" s="10"/>
      <c r="ALJ42" s="10"/>
      <c r="ALK42" s="10"/>
      <c r="ALL42" s="10"/>
      <c r="ALM42" s="10"/>
      <c r="ALN42" s="10"/>
      <c r="ALO42" s="10"/>
      <c r="ALP42" s="10"/>
      <c r="ALQ42" s="10"/>
      <c r="ALR42" s="10"/>
      <c r="ALS42" s="10"/>
      <c r="ALT42" s="10"/>
      <c r="ALU42" s="10"/>
      <c r="ALV42" s="10"/>
      <c r="ALW42" s="10"/>
      <c r="ALX42" s="10"/>
      <c r="ALY42" s="10"/>
      <c r="ALZ42" s="10"/>
      <c r="AMA42" s="10"/>
      <c r="AMB42" s="10"/>
      <c r="AMC42" s="10"/>
      <c r="AMD42" s="10"/>
      <c r="AME42" s="10"/>
      <c r="AMF42" s="10"/>
      <c r="AMG42" s="10"/>
      <c r="AMH42" s="10"/>
      <c r="AMI42" s="10"/>
      <c r="AMJ42" s="10"/>
    </row>
    <row r="43" spans="1:1024" ht="36" customHeight="1" x14ac:dyDescent="0.25">
      <c r="A43" s="42">
        <v>7</v>
      </c>
      <c r="B43" s="51" t="s">
        <v>57</v>
      </c>
      <c r="C43" s="32">
        <v>1966</v>
      </c>
      <c r="D43" s="32"/>
      <c r="E43" s="33" t="s">
        <v>41</v>
      </c>
      <c r="F43" s="32">
        <v>2</v>
      </c>
      <c r="G43" s="32">
        <v>2</v>
      </c>
      <c r="H43" s="34">
        <v>522.9</v>
      </c>
      <c r="I43" s="34">
        <v>500.9</v>
      </c>
      <c r="J43" s="34">
        <v>338</v>
      </c>
      <c r="K43" s="35">
        <v>14</v>
      </c>
      <c r="L43" s="33" t="s">
        <v>73</v>
      </c>
      <c r="M43" s="34">
        <f t="shared" si="2"/>
        <v>579896.1</v>
      </c>
      <c r="N43" s="34"/>
      <c r="O43" s="34"/>
      <c r="P43" s="34"/>
      <c r="Q43" s="34">
        <v>579896.1</v>
      </c>
      <c r="R43" s="34">
        <f t="shared" si="3"/>
        <v>1157.7083250149731</v>
      </c>
      <c r="S43" s="34">
        <v>22041.119999999999</v>
      </c>
      <c r="T43" s="34" t="s">
        <v>30</v>
      </c>
      <c r="U43" s="43">
        <v>7.38</v>
      </c>
      <c r="V43" s="32">
        <v>2026</v>
      </c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  <c r="QV43" s="10"/>
      <c r="QW43" s="10"/>
      <c r="QX43" s="10"/>
      <c r="QY43" s="10"/>
      <c r="QZ43" s="10"/>
      <c r="RA43" s="10"/>
      <c r="RB43" s="10"/>
      <c r="RC43" s="10"/>
      <c r="RD43" s="10"/>
      <c r="RE43" s="10"/>
      <c r="RF43" s="10"/>
      <c r="RG43" s="10"/>
      <c r="RH43" s="10"/>
      <c r="RI43" s="10"/>
      <c r="RJ43" s="10"/>
      <c r="RK43" s="10"/>
      <c r="RL43" s="10"/>
      <c r="RM43" s="10"/>
      <c r="RN43" s="10"/>
      <c r="RO43" s="10"/>
      <c r="RP43" s="10"/>
      <c r="RQ43" s="10"/>
      <c r="RR43" s="10"/>
      <c r="RS43" s="10"/>
      <c r="RT43" s="10"/>
      <c r="RU43" s="10"/>
      <c r="RV43" s="10"/>
      <c r="RW43" s="10"/>
      <c r="RX43" s="10"/>
      <c r="RY43" s="10"/>
      <c r="RZ43" s="10"/>
      <c r="SA43" s="10"/>
      <c r="SB43" s="10"/>
      <c r="SC43" s="10"/>
      <c r="SD43" s="10"/>
      <c r="SE43" s="10"/>
      <c r="SF43" s="10"/>
      <c r="SG43" s="10"/>
      <c r="SH43" s="10"/>
      <c r="SI43" s="10"/>
      <c r="SJ43" s="10"/>
      <c r="SK43" s="10"/>
      <c r="SL43" s="10"/>
      <c r="SM43" s="10"/>
      <c r="SN43" s="10"/>
      <c r="SO43" s="10"/>
      <c r="SP43" s="10"/>
      <c r="SQ43" s="10"/>
      <c r="SR43" s="10"/>
      <c r="SS43" s="10"/>
      <c r="ST43" s="10"/>
      <c r="SU43" s="10"/>
      <c r="SV43" s="10"/>
      <c r="SW43" s="10"/>
      <c r="SX43" s="10"/>
      <c r="SY43" s="10"/>
      <c r="SZ43" s="10"/>
      <c r="TA43" s="10"/>
      <c r="TB43" s="10"/>
      <c r="TC43" s="10"/>
      <c r="TD43" s="10"/>
      <c r="TE43" s="10"/>
      <c r="TF43" s="10"/>
      <c r="TG43" s="10"/>
      <c r="TH43" s="10"/>
      <c r="TI43" s="10"/>
      <c r="TJ43" s="10"/>
      <c r="TK43" s="10"/>
      <c r="TL43" s="10"/>
      <c r="TM43" s="10"/>
      <c r="TN43" s="10"/>
      <c r="TO43" s="10"/>
      <c r="TP43" s="10"/>
      <c r="TQ43" s="10"/>
      <c r="TR43" s="10"/>
      <c r="TS43" s="10"/>
      <c r="TT43" s="10"/>
      <c r="TU43" s="10"/>
      <c r="TV43" s="10"/>
      <c r="TW43" s="10"/>
      <c r="TX43" s="10"/>
      <c r="TY43" s="10"/>
      <c r="TZ43" s="10"/>
      <c r="UA43" s="10"/>
      <c r="UB43" s="10"/>
      <c r="UC43" s="10"/>
      <c r="UD43" s="10"/>
      <c r="UE43" s="10"/>
      <c r="UF43" s="10"/>
      <c r="UG43" s="10"/>
      <c r="UH43" s="10"/>
      <c r="UI43" s="10"/>
      <c r="UJ43" s="10"/>
      <c r="UK43" s="10"/>
      <c r="UL43" s="10"/>
      <c r="UM43" s="10"/>
      <c r="UN43" s="10"/>
      <c r="UO43" s="10"/>
      <c r="UP43" s="10"/>
      <c r="UQ43" s="10"/>
      <c r="UR43" s="10"/>
      <c r="US43" s="10"/>
      <c r="UT43" s="10"/>
      <c r="UU43" s="10"/>
      <c r="UV43" s="10"/>
      <c r="UW43" s="10"/>
      <c r="UX43" s="10"/>
      <c r="UY43" s="10"/>
      <c r="UZ43" s="10"/>
      <c r="VA43" s="10"/>
      <c r="VB43" s="10"/>
      <c r="VC43" s="10"/>
      <c r="VD43" s="10"/>
      <c r="VE43" s="10"/>
      <c r="VF43" s="10"/>
      <c r="VG43" s="10"/>
      <c r="VH43" s="10"/>
      <c r="VI43" s="10"/>
      <c r="VJ43" s="10"/>
      <c r="VK43" s="10"/>
      <c r="VL43" s="10"/>
      <c r="VM43" s="10"/>
      <c r="VN43" s="10"/>
      <c r="VO43" s="10"/>
      <c r="VP43" s="10"/>
      <c r="VQ43" s="10"/>
      <c r="VR43" s="10"/>
      <c r="VS43" s="10"/>
      <c r="VT43" s="10"/>
      <c r="VU43" s="10"/>
      <c r="VV43" s="10"/>
      <c r="VW43" s="10"/>
      <c r="VX43" s="10"/>
      <c r="VY43" s="10"/>
      <c r="VZ43" s="10"/>
      <c r="WA43" s="10"/>
      <c r="WB43" s="10"/>
      <c r="WC43" s="10"/>
      <c r="WD43" s="10"/>
      <c r="WE43" s="10"/>
      <c r="WF43" s="10"/>
      <c r="WG43" s="10"/>
      <c r="WH43" s="10"/>
      <c r="WI43" s="10"/>
      <c r="WJ43" s="10"/>
      <c r="WK43" s="10"/>
      <c r="WL43" s="10"/>
      <c r="WM43" s="10"/>
      <c r="WN43" s="10"/>
      <c r="WO43" s="10"/>
      <c r="WP43" s="10"/>
      <c r="WQ43" s="10"/>
      <c r="WR43" s="10"/>
      <c r="WS43" s="10"/>
      <c r="WT43" s="10"/>
      <c r="WU43" s="10"/>
      <c r="WV43" s="10"/>
      <c r="WW43" s="10"/>
      <c r="WX43" s="10"/>
      <c r="WY43" s="10"/>
      <c r="WZ43" s="10"/>
      <c r="XA43" s="10"/>
      <c r="XB43" s="10"/>
      <c r="XC43" s="10"/>
      <c r="XD43" s="10"/>
      <c r="XE43" s="10"/>
      <c r="XF43" s="10"/>
      <c r="XG43" s="10"/>
      <c r="XH43" s="10"/>
      <c r="XI43" s="10"/>
      <c r="XJ43" s="10"/>
      <c r="XK43" s="10"/>
      <c r="XL43" s="10"/>
      <c r="XM43" s="10"/>
      <c r="XN43" s="10"/>
      <c r="XO43" s="10"/>
      <c r="XP43" s="10"/>
      <c r="XQ43" s="10"/>
      <c r="XR43" s="10"/>
      <c r="XS43" s="10"/>
      <c r="XT43" s="10"/>
      <c r="XU43" s="10"/>
      <c r="XV43" s="10"/>
      <c r="XW43" s="10"/>
      <c r="XX43" s="10"/>
      <c r="XY43" s="10"/>
      <c r="XZ43" s="10"/>
      <c r="YA43" s="10"/>
      <c r="YB43" s="10"/>
      <c r="YC43" s="10"/>
      <c r="YD43" s="10"/>
      <c r="YE43" s="10"/>
      <c r="YF43" s="10"/>
      <c r="YG43" s="10"/>
      <c r="YH43" s="10"/>
      <c r="YI43" s="10"/>
      <c r="YJ43" s="10"/>
      <c r="YK43" s="10"/>
      <c r="YL43" s="10"/>
      <c r="YM43" s="10"/>
      <c r="YN43" s="10"/>
      <c r="YO43" s="10"/>
      <c r="YP43" s="10"/>
      <c r="YQ43" s="10"/>
      <c r="YR43" s="10"/>
      <c r="YS43" s="10"/>
      <c r="YT43" s="10"/>
      <c r="YU43" s="10"/>
      <c r="YV43" s="10"/>
      <c r="YW43" s="10"/>
      <c r="YX43" s="10"/>
      <c r="YY43" s="10"/>
      <c r="YZ43" s="10"/>
      <c r="ZA43" s="10"/>
      <c r="ZB43" s="10"/>
      <c r="ZC43" s="10"/>
      <c r="ZD43" s="10"/>
      <c r="ZE43" s="10"/>
      <c r="ZF43" s="10"/>
      <c r="ZG43" s="10"/>
      <c r="ZH43" s="10"/>
      <c r="ZI43" s="10"/>
      <c r="ZJ43" s="10"/>
      <c r="ZK43" s="10"/>
      <c r="ZL43" s="10"/>
      <c r="ZM43" s="10"/>
      <c r="ZN43" s="10"/>
      <c r="ZO43" s="10"/>
      <c r="ZP43" s="10"/>
      <c r="ZQ43" s="10"/>
      <c r="ZR43" s="10"/>
      <c r="ZS43" s="10"/>
      <c r="ZT43" s="10"/>
      <c r="ZU43" s="10"/>
      <c r="ZV43" s="10"/>
      <c r="ZW43" s="10"/>
      <c r="ZX43" s="10"/>
      <c r="ZY43" s="10"/>
      <c r="ZZ43" s="10"/>
      <c r="AAA43" s="10"/>
      <c r="AAB43" s="10"/>
      <c r="AAC43" s="10"/>
      <c r="AAD43" s="10"/>
      <c r="AAE43" s="10"/>
      <c r="AAF43" s="10"/>
      <c r="AAG43" s="10"/>
      <c r="AAH43" s="10"/>
      <c r="AAI43" s="10"/>
      <c r="AAJ43" s="10"/>
      <c r="AAK43" s="10"/>
      <c r="AAL43" s="10"/>
      <c r="AAM43" s="10"/>
      <c r="AAN43" s="10"/>
      <c r="AAO43" s="10"/>
      <c r="AAP43" s="10"/>
      <c r="AAQ43" s="10"/>
      <c r="AAR43" s="10"/>
      <c r="AAS43" s="10"/>
      <c r="AAT43" s="10"/>
      <c r="AAU43" s="10"/>
      <c r="AAV43" s="10"/>
      <c r="AAW43" s="10"/>
      <c r="AAX43" s="10"/>
      <c r="AAY43" s="10"/>
      <c r="AAZ43" s="10"/>
      <c r="ABA43" s="10"/>
      <c r="ABB43" s="10"/>
      <c r="ABC43" s="10"/>
      <c r="ABD43" s="10"/>
      <c r="ABE43" s="10"/>
      <c r="ABF43" s="10"/>
      <c r="ABG43" s="10"/>
      <c r="ABH43" s="10"/>
      <c r="ABI43" s="10"/>
      <c r="ABJ43" s="10"/>
      <c r="ABK43" s="10"/>
      <c r="ABL43" s="10"/>
      <c r="ABM43" s="10"/>
      <c r="ABN43" s="10"/>
      <c r="ABO43" s="10"/>
      <c r="ABP43" s="10"/>
      <c r="ABQ43" s="10"/>
      <c r="ABR43" s="10"/>
      <c r="ABS43" s="10"/>
      <c r="ABT43" s="10"/>
      <c r="ABU43" s="10"/>
      <c r="ABV43" s="10"/>
      <c r="ABW43" s="10"/>
      <c r="ABX43" s="10"/>
      <c r="ABY43" s="10"/>
      <c r="ABZ43" s="10"/>
      <c r="ACA43" s="10"/>
      <c r="ACB43" s="10"/>
      <c r="ACC43" s="10"/>
      <c r="ACD43" s="10"/>
      <c r="ACE43" s="10"/>
      <c r="ACF43" s="10"/>
      <c r="ACG43" s="10"/>
      <c r="ACH43" s="10"/>
      <c r="ACI43" s="10"/>
      <c r="ACJ43" s="10"/>
      <c r="ACK43" s="10"/>
      <c r="ACL43" s="10"/>
      <c r="ACM43" s="10"/>
      <c r="ACN43" s="10"/>
      <c r="ACO43" s="10"/>
      <c r="ACP43" s="10"/>
      <c r="ACQ43" s="10"/>
      <c r="ACR43" s="10"/>
      <c r="ACS43" s="10"/>
      <c r="ACT43" s="10"/>
      <c r="ACU43" s="10"/>
      <c r="ACV43" s="10"/>
      <c r="ACW43" s="10"/>
      <c r="ACX43" s="10"/>
      <c r="ACY43" s="10"/>
      <c r="ACZ43" s="10"/>
      <c r="ADA43" s="10"/>
      <c r="ADB43" s="10"/>
      <c r="ADC43" s="10"/>
      <c r="ADD43" s="10"/>
      <c r="ADE43" s="10"/>
      <c r="ADF43" s="10"/>
      <c r="ADG43" s="10"/>
      <c r="ADH43" s="10"/>
      <c r="ADI43" s="10"/>
      <c r="ADJ43" s="10"/>
      <c r="ADK43" s="10"/>
      <c r="ADL43" s="10"/>
      <c r="ADM43" s="10"/>
      <c r="ADN43" s="10"/>
      <c r="ADO43" s="10"/>
      <c r="ADP43" s="10"/>
      <c r="ADQ43" s="10"/>
      <c r="ADR43" s="10"/>
      <c r="ADS43" s="10"/>
      <c r="ADT43" s="10"/>
      <c r="ADU43" s="10"/>
      <c r="ADV43" s="10"/>
      <c r="ADW43" s="10"/>
      <c r="ADX43" s="10"/>
      <c r="ADY43" s="10"/>
      <c r="ADZ43" s="10"/>
      <c r="AEA43" s="10"/>
      <c r="AEB43" s="10"/>
      <c r="AEC43" s="10"/>
      <c r="AED43" s="10"/>
      <c r="AEE43" s="10"/>
      <c r="AEF43" s="10"/>
      <c r="AEG43" s="10"/>
      <c r="AEH43" s="10"/>
      <c r="AEI43" s="10"/>
      <c r="AEJ43" s="10"/>
      <c r="AEK43" s="10"/>
      <c r="AEL43" s="10"/>
      <c r="AEM43" s="10"/>
      <c r="AEN43" s="10"/>
      <c r="AEO43" s="10"/>
      <c r="AEP43" s="10"/>
      <c r="AEQ43" s="10"/>
      <c r="AER43" s="10"/>
      <c r="AES43" s="10"/>
      <c r="AET43" s="10"/>
      <c r="AEU43" s="10"/>
      <c r="AEV43" s="10"/>
      <c r="AEW43" s="10"/>
      <c r="AEX43" s="10"/>
      <c r="AEY43" s="10"/>
      <c r="AEZ43" s="10"/>
      <c r="AFA43" s="10"/>
      <c r="AFB43" s="10"/>
      <c r="AFC43" s="10"/>
      <c r="AFD43" s="10"/>
      <c r="AFE43" s="10"/>
      <c r="AFF43" s="10"/>
      <c r="AFG43" s="10"/>
      <c r="AFH43" s="10"/>
      <c r="AFI43" s="10"/>
      <c r="AFJ43" s="10"/>
      <c r="AFK43" s="10"/>
      <c r="AFL43" s="10"/>
      <c r="AFM43" s="10"/>
      <c r="AFN43" s="10"/>
      <c r="AFO43" s="10"/>
      <c r="AFP43" s="10"/>
      <c r="AFQ43" s="10"/>
      <c r="AFR43" s="10"/>
      <c r="AFS43" s="10"/>
      <c r="AFT43" s="10"/>
      <c r="AFU43" s="10"/>
      <c r="AFV43" s="10"/>
      <c r="AFW43" s="10"/>
      <c r="AFX43" s="10"/>
      <c r="AFY43" s="10"/>
      <c r="AFZ43" s="10"/>
      <c r="AGA43" s="10"/>
      <c r="AGB43" s="10"/>
      <c r="AGC43" s="10"/>
      <c r="AGD43" s="10"/>
      <c r="AGE43" s="10"/>
      <c r="AGF43" s="10"/>
      <c r="AGG43" s="10"/>
      <c r="AGH43" s="10"/>
      <c r="AGI43" s="10"/>
      <c r="AGJ43" s="10"/>
      <c r="AGK43" s="10"/>
      <c r="AGL43" s="10"/>
      <c r="AGM43" s="10"/>
      <c r="AGN43" s="10"/>
      <c r="AGO43" s="10"/>
      <c r="AGP43" s="10"/>
      <c r="AGQ43" s="10"/>
      <c r="AGR43" s="10"/>
      <c r="AGS43" s="10"/>
      <c r="AGT43" s="10"/>
      <c r="AGU43" s="10"/>
      <c r="AGV43" s="10"/>
      <c r="AGW43" s="10"/>
      <c r="AGX43" s="10"/>
      <c r="AGY43" s="10"/>
      <c r="AGZ43" s="10"/>
      <c r="AHA43" s="10"/>
      <c r="AHB43" s="10"/>
      <c r="AHC43" s="10"/>
      <c r="AHD43" s="10"/>
      <c r="AHE43" s="10"/>
      <c r="AHF43" s="10"/>
      <c r="AHG43" s="10"/>
      <c r="AHH43" s="10"/>
      <c r="AHI43" s="10"/>
      <c r="AHJ43" s="10"/>
      <c r="AHK43" s="10"/>
      <c r="AHL43" s="10"/>
      <c r="AHM43" s="10"/>
      <c r="AHN43" s="10"/>
      <c r="AHO43" s="10"/>
      <c r="AHP43" s="10"/>
      <c r="AHQ43" s="10"/>
      <c r="AHR43" s="10"/>
      <c r="AHS43" s="10"/>
      <c r="AHT43" s="10"/>
      <c r="AHU43" s="10"/>
      <c r="AHV43" s="10"/>
      <c r="AHW43" s="10"/>
      <c r="AHX43" s="10"/>
      <c r="AHY43" s="10"/>
      <c r="AHZ43" s="10"/>
      <c r="AIA43" s="10"/>
      <c r="AIB43" s="10"/>
      <c r="AIC43" s="10"/>
      <c r="AID43" s="10"/>
      <c r="AIE43" s="10"/>
      <c r="AIF43" s="10"/>
      <c r="AIG43" s="10"/>
      <c r="AIH43" s="10"/>
      <c r="AII43" s="10"/>
      <c r="AIJ43" s="10"/>
      <c r="AIK43" s="10"/>
      <c r="AIL43" s="10"/>
      <c r="AIM43" s="10"/>
      <c r="AIN43" s="10"/>
      <c r="AIO43" s="10"/>
      <c r="AIP43" s="10"/>
      <c r="AIQ43" s="10"/>
      <c r="AIR43" s="10"/>
      <c r="AIS43" s="10"/>
      <c r="AIT43" s="10"/>
      <c r="AIU43" s="10"/>
      <c r="AIV43" s="10"/>
      <c r="AIW43" s="10"/>
      <c r="AIX43" s="10"/>
      <c r="AIY43" s="10"/>
      <c r="AIZ43" s="10"/>
      <c r="AJA43" s="10"/>
      <c r="AJB43" s="10"/>
      <c r="AJC43" s="10"/>
      <c r="AJD43" s="10"/>
      <c r="AJE43" s="10"/>
      <c r="AJF43" s="10"/>
      <c r="AJG43" s="10"/>
      <c r="AJH43" s="10"/>
      <c r="AJI43" s="10"/>
      <c r="AJJ43" s="10"/>
      <c r="AJK43" s="10"/>
      <c r="AJL43" s="10"/>
      <c r="AJM43" s="10"/>
      <c r="AJN43" s="10"/>
      <c r="AJO43" s="10"/>
      <c r="AJP43" s="10"/>
      <c r="AJQ43" s="10"/>
      <c r="AJR43" s="10"/>
      <c r="AJS43" s="10"/>
      <c r="AJT43" s="10"/>
      <c r="AJU43" s="10"/>
      <c r="AJV43" s="10"/>
      <c r="AJW43" s="10"/>
      <c r="AJX43" s="10"/>
      <c r="AJY43" s="10"/>
      <c r="AJZ43" s="10"/>
      <c r="AKA43" s="10"/>
      <c r="AKB43" s="10"/>
      <c r="AKC43" s="10"/>
      <c r="AKD43" s="10"/>
      <c r="AKE43" s="10"/>
      <c r="AKF43" s="10"/>
      <c r="AKG43" s="10"/>
      <c r="AKH43" s="10"/>
      <c r="AKI43" s="10"/>
      <c r="AKJ43" s="10"/>
      <c r="AKK43" s="10"/>
      <c r="AKL43" s="10"/>
      <c r="AKM43" s="10"/>
      <c r="AKN43" s="10"/>
      <c r="AKO43" s="10"/>
      <c r="AKP43" s="10"/>
      <c r="AKQ43" s="10"/>
      <c r="AKR43" s="10"/>
      <c r="AKS43" s="10"/>
      <c r="AKT43" s="10"/>
      <c r="AKU43" s="10"/>
      <c r="AKV43" s="10"/>
      <c r="AKW43" s="10"/>
      <c r="AKX43" s="10"/>
      <c r="AKY43" s="10"/>
      <c r="AKZ43" s="10"/>
      <c r="ALA43" s="10"/>
      <c r="ALB43" s="10"/>
      <c r="ALC43" s="10"/>
      <c r="ALD43" s="10"/>
      <c r="ALE43" s="10"/>
      <c r="ALF43" s="10"/>
      <c r="ALG43" s="10"/>
      <c r="ALH43" s="10"/>
      <c r="ALI43" s="10"/>
      <c r="ALJ43" s="10"/>
      <c r="ALK43" s="10"/>
      <c r="ALL43" s="10"/>
      <c r="ALM43" s="10"/>
      <c r="ALN43" s="10"/>
      <c r="ALO43" s="10"/>
      <c r="ALP43" s="10"/>
      <c r="ALQ43" s="10"/>
      <c r="ALR43" s="10"/>
      <c r="ALS43" s="10"/>
      <c r="ALT43" s="10"/>
      <c r="ALU43" s="10"/>
      <c r="ALV43" s="10"/>
      <c r="ALW43" s="10"/>
      <c r="ALX43" s="10"/>
      <c r="ALY43" s="10"/>
      <c r="ALZ43" s="10"/>
      <c r="AMA43" s="10"/>
      <c r="AMB43" s="10"/>
      <c r="AMC43" s="10"/>
      <c r="AMD43" s="10"/>
      <c r="AME43" s="10"/>
      <c r="AMF43" s="10"/>
      <c r="AMG43" s="10"/>
      <c r="AMH43" s="10"/>
      <c r="AMI43" s="10"/>
      <c r="AMJ43" s="10"/>
    </row>
    <row r="44" spans="1:1024" ht="54" customHeight="1" x14ac:dyDescent="0.25">
      <c r="A44" s="42">
        <v>8</v>
      </c>
      <c r="B44" s="51" t="s">
        <v>75</v>
      </c>
      <c r="C44" s="32">
        <v>1966</v>
      </c>
      <c r="D44" s="32"/>
      <c r="E44" s="33" t="s">
        <v>41</v>
      </c>
      <c r="F44" s="32">
        <v>2</v>
      </c>
      <c r="G44" s="32">
        <v>2</v>
      </c>
      <c r="H44" s="34">
        <v>545.5</v>
      </c>
      <c r="I44" s="34">
        <v>504.6</v>
      </c>
      <c r="J44" s="34">
        <v>344.6</v>
      </c>
      <c r="K44" s="35">
        <v>23</v>
      </c>
      <c r="L44" s="33" t="s">
        <v>73</v>
      </c>
      <c r="M44" s="34">
        <f t="shared" si="2"/>
        <v>604959.5</v>
      </c>
      <c r="N44" s="34"/>
      <c r="O44" s="34"/>
      <c r="P44" s="34"/>
      <c r="Q44" s="34">
        <v>604959.5</v>
      </c>
      <c r="R44" s="34">
        <f t="shared" si="3"/>
        <v>1198.8892191835116</v>
      </c>
      <c r="S44" s="34">
        <v>22041.119999999999</v>
      </c>
      <c r="T44" s="34" t="s">
        <v>30</v>
      </c>
      <c r="U44" s="43">
        <v>7.38</v>
      </c>
      <c r="V44" s="32">
        <v>2026</v>
      </c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  <c r="QV44" s="10"/>
      <c r="QW44" s="10"/>
      <c r="QX44" s="10"/>
      <c r="QY44" s="10"/>
      <c r="QZ44" s="10"/>
      <c r="RA44" s="10"/>
      <c r="RB44" s="10"/>
      <c r="RC44" s="10"/>
      <c r="RD44" s="10"/>
      <c r="RE44" s="10"/>
      <c r="RF44" s="10"/>
      <c r="RG44" s="10"/>
      <c r="RH44" s="10"/>
      <c r="RI44" s="10"/>
      <c r="RJ44" s="10"/>
      <c r="RK44" s="10"/>
      <c r="RL44" s="10"/>
      <c r="RM44" s="10"/>
      <c r="RN44" s="10"/>
      <c r="RO44" s="10"/>
      <c r="RP44" s="10"/>
      <c r="RQ44" s="10"/>
      <c r="RR44" s="10"/>
      <c r="RS44" s="10"/>
      <c r="RT44" s="10"/>
      <c r="RU44" s="10"/>
      <c r="RV44" s="10"/>
      <c r="RW44" s="10"/>
      <c r="RX44" s="10"/>
      <c r="RY44" s="10"/>
      <c r="RZ44" s="10"/>
      <c r="SA44" s="10"/>
      <c r="SB44" s="10"/>
      <c r="SC44" s="10"/>
      <c r="SD44" s="10"/>
      <c r="SE44" s="10"/>
      <c r="SF44" s="10"/>
      <c r="SG44" s="10"/>
      <c r="SH44" s="10"/>
      <c r="SI44" s="10"/>
      <c r="SJ44" s="10"/>
      <c r="SK44" s="10"/>
      <c r="SL44" s="10"/>
      <c r="SM44" s="10"/>
      <c r="SN44" s="10"/>
      <c r="SO44" s="10"/>
      <c r="SP44" s="10"/>
      <c r="SQ44" s="10"/>
      <c r="SR44" s="10"/>
      <c r="SS44" s="10"/>
      <c r="ST44" s="10"/>
      <c r="SU44" s="10"/>
      <c r="SV44" s="10"/>
      <c r="SW44" s="10"/>
      <c r="SX44" s="10"/>
      <c r="SY44" s="10"/>
      <c r="SZ44" s="10"/>
      <c r="TA44" s="10"/>
      <c r="TB44" s="10"/>
      <c r="TC44" s="10"/>
      <c r="TD44" s="10"/>
      <c r="TE44" s="10"/>
      <c r="TF44" s="10"/>
      <c r="TG44" s="10"/>
      <c r="TH44" s="10"/>
      <c r="TI44" s="10"/>
      <c r="TJ44" s="10"/>
      <c r="TK44" s="10"/>
      <c r="TL44" s="10"/>
      <c r="TM44" s="10"/>
      <c r="TN44" s="10"/>
      <c r="TO44" s="10"/>
      <c r="TP44" s="10"/>
      <c r="TQ44" s="10"/>
      <c r="TR44" s="10"/>
      <c r="TS44" s="10"/>
      <c r="TT44" s="10"/>
      <c r="TU44" s="10"/>
      <c r="TV44" s="10"/>
      <c r="TW44" s="10"/>
      <c r="TX44" s="10"/>
      <c r="TY44" s="10"/>
      <c r="TZ44" s="10"/>
      <c r="UA44" s="10"/>
      <c r="UB44" s="10"/>
      <c r="UC44" s="10"/>
      <c r="UD44" s="10"/>
      <c r="UE44" s="10"/>
      <c r="UF44" s="10"/>
      <c r="UG44" s="10"/>
      <c r="UH44" s="10"/>
      <c r="UI44" s="10"/>
      <c r="UJ44" s="10"/>
      <c r="UK44" s="10"/>
      <c r="UL44" s="10"/>
      <c r="UM44" s="10"/>
      <c r="UN44" s="10"/>
      <c r="UO44" s="10"/>
      <c r="UP44" s="10"/>
      <c r="UQ44" s="10"/>
      <c r="UR44" s="10"/>
      <c r="US44" s="10"/>
      <c r="UT44" s="10"/>
      <c r="UU44" s="10"/>
      <c r="UV44" s="10"/>
      <c r="UW44" s="10"/>
      <c r="UX44" s="10"/>
      <c r="UY44" s="10"/>
      <c r="UZ44" s="10"/>
      <c r="VA44" s="10"/>
      <c r="VB44" s="10"/>
      <c r="VC44" s="10"/>
      <c r="VD44" s="10"/>
      <c r="VE44" s="10"/>
      <c r="VF44" s="10"/>
      <c r="VG44" s="10"/>
      <c r="VH44" s="10"/>
      <c r="VI44" s="10"/>
      <c r="VJ44" s="10"/>
      <c r="VK44" s="10"/>
      <c r="VL44" s="10"/>
      <c r="VM44" s="10"/>
      <c r="VN44" s="10"/>
      <c r="VO44" s="10"/>
      <c r="VP44" s="10"/>
      <c r="VQ44" s="10"/>
      <c r="VR44" s="10"/>
      <c r="VS44" s="10"/>
      <c r="VT44" s="10"/>
      <c r="VU44" s="10"/>
      <c r="VV44" s="10"/>
      <c r="VW44" s="10"/>
      <c r="VX44" s="10"/>
      <c r="VY44" s="10"/>
      <c r="VZ44" s="10"/>
      <c r="WA44" s="10"/>
      <c r="WB44" s="10"/>
      <c r="WC44" s="10"/>
      <c r="WD44" s="10"/>
      <c r="WE44" s="10"/>
      <c r="WF44" s="10"/>
      <c r="WG44" s="10"/>
      <c r="WH44" s="10"/>
      <c r="WI44" s="10"/>
      <c r="WJ44" s="10"/>
      <c r="WK44" s="10"/>
      <c r="WL44" s="10"/>
      <c r="WM44" s="10"/>
      <c r="WN44" s="10"/>
      <c r="WO44" s="10"/>
      <c r="WP44" s="10"/>
      <c r="WQ44" s="10"/>
      <c r="WR44" s="10"/>
      <c r="WS44" s="10"/>
      <c r="WT44" s="10"/>
      <c r="WU44" s="10"/>
      <c r="WV44" s="10"/>
      <c r="WW44" s="10"/>
      <c r="WX44" s="10"/>
      <c r="WY44" s="10"/>
      <c r="WZ44" s="10"/>
      <c r="XA44" s="10"/>
      <c r="XB44" s="10"/>
      <c r="XC44" s="10"/>
      <c r="XD44" s="10"/>
      <c r="XE44" s="10"/>
      <c r="XF44" s="10"/>
      <c r="XG44" s="10"/>
      <c r="XH44" s="10"/>
      <c r="XI44" s="10"/>
      <c r="XJ44" s="10"/>
      <c r="XK44" s="10"/>
      <c r="XL44" s="10"/>
      <c r="XM44" s="10"/>
      <c r="XN44" s="10"/>
      <c r="XO44" s="10"/>
      <c r="XP44" s="10"/>
      <c r="XQ44" s="10"/>
      <c r="XR44" s="10"/>
      <c r="XS44" s="10"/>
      <c r="XT44" s="10"/>
      <c r="XU44" s="10"/>
      <c r="XV44" s="10"/>
      <c r="XW44" s="10"/>
      <c r="XX44" s="10"/>
      <c r="XY44" s="10"/>
      <c r="XZ44" s="10"/>
      <c r="YA44" s="10"/>
      <c r="YB44" s="10"/>
      <c r="YC44" s="10"/>
      <c r="YD44" s="10"/>
      <c r="YE44" s="10"/>
      <c r="YF44" s="10"/>
      <c r="YG44" s="10"/>
      <c r="YH44" s="10"/>
      <c r="YI44" s="10"/>
      <c r="YJ44" s="10"/>
      <c r="YK44" s="10"/>
      <c r="YL44" s="10"/>
      <c r="YM44" s="10"/>
      <c r="YN44" s="10"/>
      <c r="YO44" s="10"/>
      <c r="YP44" s="10"/>
      <c r="YQ44" s="10"/>
      <c r="YR44" s="10"/>
      <c r="YS44" s="10"/>
      <c r="YT44" s="10"/>
      <c r="YU44" s="10"/>
      <c r="YV44" s="10"/>
      <c r="YW44" s="10"/>
      <c r="YX44" s="10"/>
      <c r="YY44" s="10"/>
      <c r="YZ44" s="10"/>
      <c r="ZA44" s="10"/>
      <c r="ZB44" s="10"/>
      <c r="ZC44" s="10"/>
      <c r="ZD44" s="10"/>
      <c r="ZE44" s="10"/>
      <c r="ZF44" s="10"/>
      <c r="ZG44" s="10"/>
      <c r="ZH44" s="10"/>
      <c r="ZI44" s="10"/>
      <c r="ZJ44" s="10"/>
      <c r="ZK44" s="10"/>
      <c r="ZL44" s="10"/>
      <c r="ZM44" s="10"/>
      <c r="ZN44" s="10"/>
      <c r="ZO44" s="10"/>
      <c r="ZP44" s="10"/>
      <c r="ZQ44" s="10"/>
      <c r="ZR44" s="10"/>
      <c r="ZS44" s="10"/>
      <c r="ZT44" s="10"/>
      <c r="ZU44" s="10"/>
      <c r="ZV44" s="10"/>
      <c r="ZW44" s="10"/>
      <c r="ZX44" s="10"/>
      <c r="ZY44" s="10"/>
      <c r="ZZ44" s="10"/>
      <c r="AAA44" s="10"/>
      <c r="AAB44" s="10"/>
      <c r="AAC44" s="10"/>
      <c r="AAD44" s="10"/>
      <c r="AAE44" s="10"/>
      <c r="AAF44" s="10"/>
      <c r="AAG44" s="10"/>
      <c r="AAH44" s="10"/>
      <c r="AAI44" s="10"/>
      <c r="AAJ44" s="10"/>
      <c r="AAK44" s="10"/>
      <c r="AAL44" s="10"/>
      <c r="AAM44" s="10"/>
      <c r="AAN44" s="10"/>
      <c r="AAO44" s="10"/>
      <c r="AAP44" s="10"/>
      <c r="AAQ44" s="10"/>
      <c r="AAR44" s="10"/>
      <c r="AAS44" s="10"/>
      <c r="AAT44" s="10"/>
      <c r="AAU44" s="10"/>
      <c r="AAV44" s="10"/>
      <c r="AAW44" s="10"/>
      <c r="AAX44" s="10"/>
      <c r="AAY44" s="10"/>
      <c r="AAZ44" s="10"/>
      <c r="ABA44" s="10"/>
      <c r="ABB44" s="10"/>
      <c r="ABC44" s="10"/>
      <c r="ABD44" s="10"/>
      <c r="ABE44" s="10"/>
      <c r="ABF44" s="10"/>
      <c r="ABG44" s="10"/>
      <c r="ABH44" s="10"/>
      <c r="ABI44" s="10"/>
      <c r="ABJ44" s="10"/>
      <c r="ABK44" s="10"/>
      <c r="ABL44" s="10"/>
      <c r="ABM44" s="10"/>
      <c r="ABN44" s="10"/>
      <c r="ABO44" s="10"/>
      <c r="ABP44" s="10"/>
      <c r="ABQ44" s="10"/>
      <c r="ABR44" s="10"/>
      <c r="ABS44" s="10"/>
      <c r="ABT44" s="10"/>
      <c r="ABU44" s="10"/>
      <c r="ABV44" s="10"/>
      <c r="ABW44" s="10"/>
      <c r="ABX44" s="10"/>
      <c r="ABY44" s="10"/>
      <c r="ABZ44" s="10"/>
      <c r="ACA44" s="10"/>
      <c r="ACB44" s="10"/>
      <c r="ACC44" s="10"/>
      <c r="ACD44" s="10"/>
      <c r="ACE44" s="10"/>
      <c r="ACF44" s="10"/>
      <c r="ACG44" s="10"/>
      <c r="ACH44" s="10"/>
      <c r="ACI44" s="10"/>
      <c r="ACJ44" s="10"/>
      <c r="ACK44" s="10"/>
      <c r="ACL44" s="10"/>
      <c r="ACM44" s="10"/>
      <c r="ACN44" s="10"/>
      <c r="ACO44" s="10"/>
      <c r="ACP44" s="10"/>
      <c r="ACQ44" s="10"/>
      <c r="ACR44" s="10"/>
      <c r="ACS44" s="10"/>
      <c r="ACT44" s="10"/>
      <c r="ACU44" s="10"/>
      <c r="ACV44" s="10"/>
      <c r="ACW44" s="10"/>
      <c r="ACX44" s="10"/>
      <c r="ACY44" s="10"/>
      <c r="ACZ44" s="10"/>
      <c r="ADA44" s="10"/>
      <c r="ADB44" s="10"/>
      <c r="ADC44" s="10"/>
      <c r="ADD44" s="10"/>
      <c r="ADE44" s="10"/>
      <c r="ADF44" s="10"/>
      <c r="ADG44" s="10"/>
      <c r="ADH44" s="10"/>
      <c r="ADI44" s="10"/>
      <c r="ADJ44" s="10"/>
      <c r="ADK44" s="10"/>
      <c r="ADL44" s="10"/>
      <c r="ADM44" s="10"/>
      <c r="ADN44" s="10"/>
      <c r="ADO44" s="10"/>
      <c r="ADP44" s="10"/>
      <c r="ADQ44" s="10"/>
      <c r="ADR44" s="10"/>
      <c r="ADS44" s="10"/>
      <c r="ADT44" s="10"/>
      <c r="ADU44" s="10"/>
      <c r="ADV44" s="10"/>
      <c r="ADW44" s="10"/>
      <c r="ADX44" s="10"/>
      <c r="ADY44" s="10"/>
      <c r="ADZ44" s="10"/>
      <c r="AEA44" s="10"/>
      <c r="AEB44" s="10"/>
      <c r="AEC44" s="10"/>
      <c r="AED44" s="10"/>
      <c r="AEE44" s="10"/>
      <c r="AEF44" s="10"/>
      <c r="AEG44" s="10"/>
      <c r="AEH44" s="10"/>
      <c r="AEI44" s="10"/>
      <c r="AEJ44" s="10"/>
      <c r="AEK44" s="10"/>
      <c r="AEL44" s="10"/>
      <c r="AEM44" s="10"/>
      <c r="AEN44" s="10"/>
      <c r="AEO44" s="10"/>
      <c r="AEP44" s="10"/>
      <c r="AEQ44" s="10"/>
      <c r="AER44" s="10"/>
      <c r="AES44" s="10"/>
      <c r="AET44" s="10"/>
      <c r="AEU44" s="10"/>
      <c r="AEV44" s="10"/>
      <c r="AEW44" s="10"/>
      <c r="AEX44" s="10"/>
      <c r="AEY44" s="10"/>
      <c r="AEZ44" s="10"/>
      <c r="AFA44" s="10"/>
      <c r="AFB44" s="10"/>
      <c r="AFC44" s="10"/>
      <c r="AFD44" s="10"/>
      <c r="AFE44" s="10"/>
      <c r="AFF44" s="10"/>
      <c r="AFG44" s="10"/>
      <c r="AFH44" s="10"/>
      <c r="AFI44" s="10"/>
      <c r="AFJ44" s="10"/>
      <c r="AFK44" s="10"/>
      <c r="AFL44" s="10"/>
      <c r="AFM44" s="10"/>
      <c r="AFN44" s="10"/>
      <c r="AFO44" s="10"/>
      <c r="AFP44" s="10"/>
      <c r="AFQ44" s="10"/>
      <c r="AFR44" s="10"/>
      <c r="AFS44" s="10"/>
      <c r="AFT44" s="10"/>
      <c r="AFU44" s="10"/>
      <c r="AFV44" s="10"/>
      <c r="AFW44" s="10"/>
      <c r="AFX44" s="10"/>
      <c r="AFY44" s="10"/>
      <c r="AFZ44" s="10"/>
      <c r="AGA44" s="10"/>
      <c r="AGB44" s="10"/>
      <c r="AGC44" s="10"/>
      <c r="AGD44" s="10"/>
      <c r="AGE44" s="10"/>
      <c r="AGF44" s="10"/>
      <c r="AGG44" s="10"/>
      <c r="AGH44" s="10"/>
      <c r="AGI44" s="10"/>
      <c r="AGJ44" s="10"/>
      <c r="AGK44" s="10"/>
      <c r="AGL44" s="10"/>
      <c r="AGM44" s="10"/>
      <c r="AGN44" s="10"/>
      <c r="AGO44" s="10"/>
      <c r="AGP44" s="10"/>
      <c r="AGQ44" s="10"/>
      <c r="AGR44" s="10"/>
      <c r="AGS44" s="10"/>
      <c r="AGT44" s="10"/>
      <c r="AGU44" s="10"/>
      <c r="AGV44" s="10"/>
      <c r="AGW44" s="10"/>
      <c r="AGX44" s="10"/>
      <c r="AGY44" s="10"/>
      <c r="AGZ44" s="10"/>
      <c r="AHA44" s="10"/>
      <c r="AHB44" s="10"/>
      <c r="AHC44" s="10"/>
      <c r="AHD44" s="10"/>
      <c r="AHE44" s="10"/>
      <c r="AHF44" s="10"/>
      <c r="AHG44" s="10"/>
      <c r="AHH44" s="10"/>
      <c r="AHI44" s="10"/>
      <c r="AHJ44" s="10"/>
      <c r="AHK44" s="10"/>
      <c r="AHL44" s="10"/>
      <c r="AHM44" s="10"/>
      <c r="AHN44" s="10"/>
      <c r="AHO44" s="10"/>
      <c r="AHP44" s="10"/>
      <c r="AHQ44" s="10"/>
      <c r="AHR44" s="10"/>
      <c r="AHS44" s="10"/>
      <c r="AHT44" s="10"/>
      <c r="AHU44" s="10"/>
      <c r="AHV44" s="10"/>
      <c r="AHW44" s="10"/>
      <c r="AHX44" s="10"/>
      <c r="AHY44" s="10"/>
      <c r="AHZ44" s="10"/>
      <c r="AIA44" s="10"/>
      <c r="AIB44" s="10"/>
      <c r="AIC44" s="10"/>
      <c r="AID44" s="10"/>
      <c r="AIE44" s="10"/>
      <c r="AIF44" s="10"/>
      <c r="AIG44" s="10"/>
      <c r="AIH44" s="10"/>
      <c r="AII44" s="10"/>
      <c r="AIJ44" s="10"/>
      <c r="AIK44" s="10"/>
      <c r="AIL44" s="10"/>
      <c r="AIM44" s="10"/>
      <c r="AIN44" s="10"/>
      <c r="AIO44" s="10"/>
      <c r="AIP44" s="10"/>
      <c r="AIQ44" s="10"/>
      <c r="AIR44" s="10"/>
      <c r="AIS44" s="10"/>
      <c r="AIT44" s="10"/>
      <c r="AIU44" s="10"/>
      <c r="AIV44" s="10"/>
      <c r="AIW44" s="10"/>
      <c r="AIX44" s="10"/>
      <c r="AIY44" s="10"/>
      <c r="AIZ44" s="10"/>
      <c r="AJA44" s="10"/>
      <c r="AJB44" s="10"/>
      <c r="AJC44" s="10"/>
      <c r="AJD44" s="10"/>
      <c r="AJE44" s="10"/>
      <c r="AJF44" s="10"/>
      <c r="AJG44" s="10"/>
      <c r="AJH44" s="10"/>
      <c r="AJI44" s="10"/>
      <c r="AJJ44" s="10"/>
      <c r="AJK44" s="10"/>
      <c r="AJL44" s="10"/>
      <c r="AJM44" s="10"/>
      <c r="AJN44" s="10"/>
      <c r="AJO44" s="10"/>
      <c r="AJP44" s="10"/>
      <c r="AJQ44" s="10"/>
      <c r="AJR44" s="10"/>
      <c r="AJS44" s="10"/>
      <c r="AJT44" s="10"/>
      <c r="AJU44" s="10"/>
      <c r="AJV44" s="10"/>
      <c r="AJW44" s="10"/>
      <c r="AJX44" s="10"/>
      <c r="AJY44" s="10"/>
      <c r="AJZ44" s="10"/>
      <c r="AKA44" s="10"/>
      <c r="AKB44" s="10"/>
      <c r="AKC44" s="10"/>
      <c r="AKD44" s="10"/>
      <c r="AKE44" s="10"/>
      <c r="AKF44" s="10"/>
      <c r="AKG44" s="10"/>
      <c r="AKH44" s="10"/>
      <c r="AKI44" s="10"/>
      <c r="AKJ44" s="10"/>
      <c r="AKK44" s="10"/>
      <c r="AKL44" s="10"/>
      <c r="AKM44" s="10"/>
      <c r="AKN44" s="10"/>
      <c r="AKO44" s="10"/>
      <c r="AKP44" s="10"/>
      <c r="AKQ44" s="10"/>
      <c r="AKR44" s="10"/>
      <c r="AKS44" s="10"/>
      <c r="AKT44" s="10"/>
      <c r="AKU44" s="10"/>
      <c r="AKV44" s="10"/>
      <c r="AKW44" s="10"/>
      <c r="AKX44" s="10"/>
      <c r="AKY44" s="10"/>
      <c r="AKZ44" s="10"/>
      <c r="ALA44" s="10"/>
      <c r="ALB44" s="10"/>
      <c r="ALC44" s="10"/>
      <c r="ALD44" s="10"/>
      <c r="ALE44" s="10"/>
      <c r="ALF44" s="10"/>
      <c r="ALG44" s="10"/>
      <c r="ALH44" s="10"/>
      <c r="ALI44" s="10"/>
      <c r="ALJ44" s="10"/>
      <c r="ALK44" s="10"/>
      <c r="ALL44" s="10"/>
      <c r="ALM44" s="10"/>
      <c r="ALN44" s="10"/>
      <c r="ALO44" s="10"/>
      <c r="ALP44" s="10"/>
      <c r="ALQ44" s="10"/>
      <c r="ALR44" s="10"/>
      <c r="ALS44" s="10"/>
      <c r="ALT44" s="10"/>
      <c r="ALU44" s="10"/>
      <c r="ALV44" s="10"/>
      <c r="ALW44" s="10"/>
      <c r="ALX44" s="10"/>
      <c r="ALY44" s="10"/>
      <c r="ALZ44" s="10"/>
      <c r="AMA44" s="10"/>
      <c r="AMB44" s="10"/>
      <c r="AMC44" s="10"/>
      <c r="AMD44" s="10"/>
      <c r="AME44" s="10"/>
      <c r="AMF44" s="10"/>
      <c r="AMG44" s="10"/>
      <c r="AMH44" s="10"/>
      <c r="AMI44" s="10"/>
      <c r="AMJ44" s="10"/>
    </row>
    <row r="45" spans="1:1024" ht="48" customHeight="1" x14ac:dyDescent="0.25">
      <c r="A45" s="6">
        <v>9</v>
      </c>
      <c r="B45" s="27" t="s">
        <v>76</v>
      </c>
      <c r="C45" s="24">
        <v>1961</v>
      </c>
      <c r="D45" s="24"/>
      <c r="E45" s="7" t="s">
        <v>41</v>
      </c>
      <c r="F45" s="24">
        <v>2</v>
      </c>
      <c r="G45" s="24">
        <v>1</v>
      </c>
      <c r="H45" s="26">
        <v>387.7</v>
      </c>
      <c r="I45" s="26">
        <v>367.7</v>
      </c>
      <c r="J45" s="26">
        <v>219.8</v>
      </c>
      <c r="K45" s="25">
        <v>12</v>
      </c>
      <c r="L45" s="7" t="s">
        <v>65</v>
      </c>
      <c r="M45" s="26">
        <f t="shared" si="2"/>
        <v>4759148</v>
      </c>
      <c r="N45" s="23"/>
      <c r="O45" s="23"/>
      <c r="P45" s="23"/>
      <c r="Q45" s="23">
        <v>4759148</v>
      </c>
      <c r="R45" s="26">
        <f t="shared" si="3"/>
        <v>12943.018765297798</v>
      </c>
      <c r="S45" s="26">
        <v>22041.119999999999</v>
      </c>
      <c r="T45" s="26" t="s">
        <v>30</v>
      </c>
      <c r="U45" s="14">
        <v>7.38</v>
      </c>
      <c r="V45" s="24">
        <v>2026</v>
      </c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  <c r="QR45" s="10"/>
      <c r="QS45" s="10"/>
      <c r="QT45" s="10"/>
      <c r="QU45" s="10"/>
      <c r="QV45" s="10"/>
      <c r="QW45" s="10"/>
      <c r="QX45" s="10"/>
      <c r="QY45" s="10"/>
      <c r="QZ45" s="10"/>
      <c r="RA45" s="10"/>
      <c r="RB45" s="10"/>
      <c r="RC45" s="10"/>
      <c r="RD45" s="10"/>
      <c r="RE45" s="10"/>
      <c r="RF45" s="10"/>
      <c r="RG45" s="10"/>
      <c r="RH45" s="10"/>
      <c r="RI45" s="10"/>
      <c r="RJ45" s="10"/>
      <c r="RK45" s="10"/>
      <c r="RL45" s="10"/>
      <c r="RM45" s="10"/>
      <c r="RN45" s="10"/>
      <c r="RO45" s="10"/>
      <c r="RP45" s="10"/>
      <c r="RQ45" s="10"/>
      <c r="RR45" s="10"/>
      <c r="RS45" s="10"/>
      <c r="RT45" s="10"/>
      <c r="RU45" s="10"/>
      <c r="RV45" s="10"/>
      <c r="RW45" s="10"/>
      <c r="RX45" s="10"/>
      <c r="RY45" s="10"/>
      <c r="RZ45" s="10"/>
      <c r="SA45" s="10"/>
      <c r="SB45" s="10"/>
      <c r="SC45" s="10"/>
      <c r="SD45" s="10"/>
      <c r="SE45" s="10"/>
      <c r="SF45" s="10"/>
      <c r="SG45" s="10"/>
      <c r="SH45" s="10"/>
      <c r="SI45" s="10"/>
      <c r="SJ45" s="10"/>
      <c r="SK45" s="10"/>
      <c r="SL45" s="10"/>
      <c r="SM45" s="10"/>
      <c r="SN45" s="10"/>
      <c r="SO45" s="10"/>
      <c r="SP45" s="10"/>
      <c r="SQ45" s="10"/>
      <c r="SR45" s="10"/>
      <c r="SS45" s="10"/>
      <c r="ST45" s="10"/>
      <c r="SU45" s="10"/>
      <c r="SV45" s="10"/>
      <c r="SW45" s="10"/>
      <c r="SX45" s="10"/>
      <c r="SY45" s="10"/>
      <c r="SZ45" s="10"/>
      <c r="TA45" s="10"/>
      <c r="TB45" s="10"/>
      <c r="TC45" s="10"/>
      <c r="TD45" s="10"/>
      <c r="TE45" s="10"/>
      <c r="TF45" s="10"/>
      <c r="TG45" s="10"/>
      <c r="TH45" s="10"/>
      <c r="TI45" s="10"/>
      <c r="TJ45" s="10"/>
      <c r="TK45" s="10"/>
      <c r="TL45" s="10"/>
      <c r="TM45" s="10"/>
      <c r="TN45" s="10"/>
      <c r="TO45" s="10"/>
      <c r="TP45" s="10"/>
      <c r="TQ45" s="10"/>
      <c r="TR45" s="10"/>
      <c r="TS45" s="10"/>
      <c r="TT45" s="10"/>
      <c r="TU45" s="10"/>
      <c r="TV45" s="10"/>
      <c r="TW45" s="10"/>
      <c r="TX45" s="10"/>
      <c r="TY45" s="10"/>
      <c r="TZ45" s="10"/>
      <c r="UA45" s="10"/>
      <c r="UB45" s="10"/>
      <c r="UC45" s="10"/>
      <c r="UD45" s="10"/>
      <c r="UE45" s="10"/>
      <c r="UF45" s="10"/>
      <c r="UG45" s="10"/>
      <c r="UH45" s="10"/>
      <c r="UI45" s="10"/>
      <c r="UJ45" s="10"/>
      <c r="UK45" s="10"/>
      <c r="UL45" s="10"/>
      <c r="UM45" s="10"/>
      <c r="UN45" s="10"/>
      <c r="UO45" s="10"/>
      <c r="UP45" s="10"/>
      <c r="UQ45" s="10"/>
      <c r="UR45" s="10"/>
      <c r="US45" s="10"/>
      <c r="UT45" s="10"/>
      <c r="UU45" s="10"/>
      <c r="UV45" s="10"/>
      <c r="UW45" s="10"/>
      <c r="UX45" s="10"/>
      <c r="UY45" s="10"/>
      <c r="UZ45" s="10"/>
      <c r="VA45" s="10"/>
      <c r="VB45" s="10"/>
      <c r="VC45" s="10"/>
      <c r="VD45" s="10"/>
      <c r="VE45" s="10"/>
      <c r="VF45" s="10"/>
      <c r="VG45" s="10"/>
      <c r="VH45" s="10"/>
      <c r="VI45" s="10"/>
      <c r="VJ45" s="10"/>
      <c r="VK45" s="10"/>
      <c r="VL45" s="10"/>
      <c r="VM45" s="10"/>
      <c r="VN45" s="10"/>
      <c r="VO45" s="10"/>
      <c r="VP45" s="10"/>
      <c r="VQ45" s="10"/>
      <c r="VR45" s="10"/>
      <c r="VS45" s="10"/>
      <c r="VT45" s="10"/>
      <c r="VU45" s="10"/>
      <c r="VV45" s="10"/>
      <c r="VW45" s="10"/>
      <c r="VX45" s="10"/>
      <c r="VY45" s="10"/>
      <c r="VZ45" s="10"/>
      <c r="WA45" s="10"/>
      <c r="WB45" s="10"/>
      <c r="WC45" s="10"/>
      <c r="WD45" s="10"/>
      <c r="WE45" s="10"/>
      <c r="WF45" s="10"/>
      <c r="WG45" s="10"/>
      <c r="WH45" s="10"/>
      <c r="WI45" s="10"/>
      <c r="WJ45" s="10"/>
      <c r="WK45" s="10"/>
      <c r="WL45" s="10"/>
      <c r="WM45" s="10"/>
      <c r="WN45" s="10"/>
      <c r="WO45" s="10"/>
      <c r="WP45" s="10"/>
      <c r="WQ45" s="10"/>
      <c r="WR45" s="10"/>
      <c r="WS45" s="10"/>
      <c r="WT45" s="10"/>
      <c r="WU45" s="10"/>
      <c r="WV45" s="10"/>
      <c r="WW45" s="10"/>
      <c r="WX45" s="10"/>
      <c r="WY45" s="10"/>
      <c r="WZ45" s="10"/>
      <c r="XA45" s="10"/>
      <c r="XB45" s="10"/>
      <c r="XC45" s="10"/>
      <c r="XD45" s="10"/>
      <c r="XE45" s="10"/>
      <c r="XF45" s="10"/>
      <c r="XG45" s="10"/>
      <c r="XH45" s="10"/>
      <c r="XI45" s="10"/>
      <c r="XJ45" s="10"/>
      <c r="XK45" s="10"/>
      <c r="XL45" s="10"/>
      <c r="XM45" s="10"/>
      <c r="XN45" s="10"/>
      <c r="XO45" s="10"/>
      <c r="XP45" s="10"/>
      <c r="XQ45" s="10"/>
      <c r="XR45" s="10"/>
      <c r="XS45" s="10"/>
      <c r="XT45" s="10"/>
      <c r="XU45" s="10"/>
      <c r="XV45" s="10"/>
      <c r="XW45" s="10"/>
      <c r="XX45" s="10"/>
      <c r="XY45" s="10"/>
      <c r="XZ45" s="10"/>
      <c r="YA45" s="10"/>
      <c r="YB45" s="10"/>
      <c r="YC45" s="10"/>
      <c r="YD45" s="10"/>
      <c r="YE45" s="10"/>
      <c r="YF45" s="10"/>
      <c r="YG45" s="10"/>
      <c r="YH45" s="10"/>
      <c r="YI45" s="10"/>
      <c r="YJ45" s="10"/>
      <c r="YK45" s="10"/>
      <c r="YL45" s="10"/>
      <c r="YM45" s="10"/>
      <c r="YN45" s="10"/>
      <c r="YO45" s="10"/>
      <c r="YP45" s="10"/>
      <c r="YQ45" s="10"/>
      <c r="YR45" s="10"/>
      <c r="YS45" s="10"/>
      <c r="YT45" s="10"/>
      <c r="YU45" s="10"/>
      <c r="YV45" s="10"/>
      <c r="YW45" s="10"/>
      <c r="YX45" s="10"/>
      <c r="YY45" s="10"/>
      <c r="YZ45" s="10"/>
      <c r="ZA45" s="10"/>
      <c r="ZB45" s="10"/>
      <c r="ZC45" s="10"/>
      <c r="ZD45" s="10"/>
      <c r="ZE45" s="10"/>
      <c r="ZF45" s="10"/>
      <c r="ZG45" s="10"/>
      <c r="ZH45" s="10"/>
      <c r="ZI45" s="10"/>
      <c r="ZJ45" s="10"/>
      <c r="ZK45" s="10"/>
      <c r="ZL45" s="10"/>
      <c r="ZM45" s="10"/>
      <c r="ZN45" s="10"/>
      <c r="ZO45" s="10"/>
      <c r="ZP45" s="10"/>
      <c r="ZQ45" s="10"/>
      <c r="ZR45" s="10"/>
      <c r="ZS45" s="10"/>
      <c r="ZT45" s="10"/>
      <c r="ZU45" s="10"/>
      <c r="ZV45" s="10"/>
      <c r="ZW45" s="10"/>
      <c r="ZX45" s="10"/>
      <c r="ZY45" s="10"/>
      <c r="ZZ45" s="10"/>
      <c r="AAA45" s="10"/>
      <c r="AAB45" s="10"/>
      <c r="AAC45" s="10"/>
      <c r="AAD45" s="10"/>
      <c r="AAE45" s="10"/>
      <c r="AAF45" s="10"/>
      <c r="AAG45" s="10"/>
      <c r="AAH45" s="10"/>
      <c r="AAI45" s="10"/>
      <c r="AAJ45" s="10"/>
      <c r="AAK45" s="10"/>
      <c r="AAL45" s="10"/>
      <c r="AAM45" s="10"/>
      <c r="AAN45" s="10"/>
      <c r="AAO45" s="10"/>
      <c r="AAP45" s="10"/>
      <c r="AAQ45" s="10"/>
      <c r="AAR45" s="10"/>
      <c r="AAS45" s="10"/>
      <c r="AAT45" s="10"/>
      <c r="AAU45" s="10"/>
      <c r="AAV45" s="10"/>
      <c r="AAW45" s="10"/>
      <c r="AAX45" s="10"/>
      <c r="AAY45" s="10"/>
      <c r="AAZ45" s="10"/>
      <c r="ABA45" s="10"/>
      <c r="ABB45" s="10"/>
      <c r="ABC45" s="10"/>
      <c r="ABD45" s="10"/>
      <c r="ABE45" s="10"/>
      <c r="ABF45" s="10"/>
      <c r="ABG45" s="10"/>
      <c r="ABH45" s="10"/>
      <c r="ABI45" s="10"/>
      <c r="ABJ45" s="10"/>
      <c r="ABK45" s="10"/>
      <c r="ABL45" s="10"/>
      <c r="ABM45" s="10"/>
      <c r="ABN45" s="10"/>
      <c r="ABO45" s="10"/>
      <c r="ABP45" s="10"/>
      <c r="ABQ45" s="10"/>
      <c r="ABR45" s="10"/>
      <c r="ABS45" s="10"/>
      <c r="ABT45" s="10"/>
      <c r="ABU45" s="10"/>
      <c r="ABV45" s="10"/>
      <c r="ABW45" s="10"/>
      <c r="ABX45" s="10"/>
      <c r="ABY45" s="10"/>
      <c r="ABZ45" s="10"/>
      <c r="ACA45" s="10"/>
      <c r="ACB45" s="10"/>
      <c r="ACC45" s="10"/>
      <c r="ACD45" s="10"/>
      <c r="ACE45" s="10"/>
      <c r="ACF45" s="10"/>
      <c r="ACG45" s="10"/>
      <c r="ACH45" s="10"/>
      <c r="ACI45" s="10"/>
      <c r="ACJ45" s="10"/>
      <c r="ACK45" s="10"/>
      <c r="ACL45" s="10"/>
      <c r="ACM45" s="10"/>
      <c r="ACN45" s="10"/>
      <c r="ACO45" s="10"/>
      <c r="ACP45" s="10"/>
      <c r="ACQ45" s="10"/>
      <c r="ACR45" s="10"/>
      <c r="ACS45" s="10"/>
      <c r="ACT45" s="10"/>
      <c r="ACU45" s="10"/>
      <c r="ACV45" s="10"/>
      <c r="ACW45" s="10"/>
      <c r="ACX45" s="10"/>
      <c r="ACY45" s="10"/>
      <c r="ACZ45" s="10"/>
      <c r="ADA45" s="10"/>
      <c r="ADB45" s="10"/>
      <c r="ADC45" s="10"/>
      <c r="ADD45" s="10"/>
      <c r="ADE45" s="10"/>
      <c r="ADF45" s="10"/>
      <c r="ADG45" s="10"/>
      <c r="ADH45" s="10"/>
      <c r="ADI45" s="10"/>
      <c r="ADJ45" s="10"/>
      <c r="ADK45" s="10"/>
      <c r="ADL45" s="10"/>
      <c r="ADM45" s="10"/>
      <c r="ADN45" s="10"/>
      <c r="ADO45" s="10"/>
      <c r="ADP45" s="10"/>
      <c r="ADQ45" s="10"/>
      <c r="ADR45" s="10"/>
      <c r="ADS45" s="10"/>
      <c r="ADT45" s="10"/>
      <c r="ADU45" s="10"/>
      <c r="ADV45" s="10"/>
      <c r="ADW45" s="10"/>
      <c r="ADX45" s="10"/>
      <c r="ADY45" s="10"/>
      <c r="ADZ45" s="10"/>
      <c r="AEA45" s="10"/>
      <c r="AEB45" s="10"/>
      <c r="AEC45" s="10"/>
      <c r="AED45" s="10"/>
      <c r="AEE45" s="10"/>
      <c r="AEF45" s="10"/>
      <c r="AEG45" s="10"/>
      <c r="AEH45" s="10"/>
      <c r="AEI45" s="10"/>
      <c r="AEJ45" s="10"/>
      <c r="AEK45" s="10"/>
      <c r="AEL45" s="10"/>
      <c r="AEM45" s="10"/>
      <c r="AEN45" s="10"/>
      <c r="AEO45" s="10"/>
      <c r="AEP45" s="10"/>
      <c r="AEQ45" s="10"/>
      <c r="AER45" s="10"/>
      <c r="AES45" s="10"/>
      <c r="AET45" s="10"/>
      <c r="AEU45" s="10"/>
      <c r="AEV45" s="10"/>
      <c r="AEW45" s="10"/>
      <c r="AEX45" s="10"/>
      <c r="AEY45" s="10"/>
      <c r="AEZ45" s="10"/>
      <c r="AFA45" s="10"/>
      <c r="AFB45" s="10"/>
      <c r="AFC45" s="10"/>
      <c r="AFD45" s="10"/>
      <c r="AFE45" s="10"/>
      <c r="AFF45" s="10"/>
      <c r="AFG45" s="10"/>
      <c r="AFH45" s="10"/>
      <c r="AFI45" s="10"/>
      <c r="AFJ45" s="10"/>
      <c r="AFK45" s="10"/>
      <c r="AFL45" s="10"/>
      <c r="AFM45" s="10"/>
      <c r="AFN45" s="10"/>
      <c r="AFO45" s="10"/>
      <c r="AFP45" s="10"/>
      <c r="AFQ45" s="10"/>
      <c r="AFR45" s="10"/>
      <c r="AFS45" s="10"/>
      <c r="AFT45" s="10"/>
      <c r="AFU45" s="10"/>
      <c r="AFV45" s="10"/>
      <c r="AFW45" s="10"/>
      <c r="AFX45" s="10"/>
      <c r="AFY45" s="10"/>
      <c r="AFZ45" s="10"/>
      <c r="AGA45" s="10"/>
      <c r="AGB45" s="10"/>
      <c r="AGC45" s="10"/>
      <c r="AGD45" s="10"/>
      <c r="AGE45" s="10"/>
      <c r="AGF45" s="10"/>
      <c r="AGG45" s="10"/>
      <c r="AGH45" s="10"/>
      <c r="AGI45" s="10"/>
      <c r="AGJ45" s="10"/>
      <c r="AGK45" s="10"/>
      <c r="AGL45" s="10"/>
      <c r="AGM45" s="10"/>
      <c r="AGN45" s="10"/>
      <c r="AGO45" s="10"/>
      <c r="AGP45" s="10"/>
      <c r="AGQ45" s="10"/>
      <c r="AGR45" s="10"/>
      <c r="AGS45" s="10"/>
      <c r="AGT45" s="10"/>
      <c r="AGU45" s="10"/>
      <c r="AGV45" s="10"/>
      <c r="AGW45" s="10"/>
      <c r="AGX45" s="10"/>
      <c r="AGY45" s="10"/>
      <c r="AGZ45" s="10"/>
      <c r="AHA45" s="10"/>
      <c r="AHB45" s="10"/>
      <c r="AHC45" s="10"/>
      <c r="AHD45" s="10"/>
      <c r="AHE45" s="10"/>
      <c r="AHF45" s="10"/>
      <c r="AHG45" s="10"/>
      <c r="AHH45" s="10"/>
      <c r="AHI45" s="10"/>
      <c r="AHJ45" s="10"/>
      <c r="AHK45" s="10"/>
      <c r="AHL45" s="10"/>
      <c r="AHM45" s="10"/>
      <c r="AHN45" s="10"/>
      <c r="AHO45" s="10"/>
      <c r="AHP45" s="10"/>
      <c r="AHQ45" s="10"/>
      <c r="AHR45" s="10"/>
      <c r="AHS45" s="10"/>
      <c r="AHT45" s="10"/>
      <c r="AHU45" s="10"/>
      <c r="AHV45" s="10"/>
      <c r="AHW45" s="10"/>
      <c r="AHX45" s="10"/>
      <c r="AHY45" s="10"/>
      <c r="AHZ45" s="10"/>
      <c r="AIA45" s="10"/>
      <c r="AIB45" s="10"/>
      <c r="AIC45" s="10"/>
      <c r="AID45" s="10"/>
      <c r="AIE45" s="10"/>
      <c r="AIF45" s="10"/>
      <c r="AIG45" s="10"/>
      <c r="AIH45" s="10"/>
      <c r="AII45" s="10"/>
      <c r="AIJ45" s="10"/>
      <c r="AIK45" s="10"/>
      <c r="AIL45" s="10"/>
      <c r="AIM45" s="10"/>
      <c r="AIN45" s="10"/>
      <c r="AIO45" s="10"/>
      <c r="AIP45" s="10"/>
      <c r="AIQ45" s="10"/>
      <c r="AIR45" s="10"/>
      <c r="AIS45" s="10"/>
      <c r="AIT45" s="10"/>
      <c r="AIU45" s="10"/>
      <c r="AIV45" s="10"/>
      <c r="AIW45" s="10"/>
      <c r="AIX45" s="10"/>
      <c r="AIY45" s="10"/>
      <c r="AIZ45" s="10"/>
      <c r="AJA45" s="10"/>
      <c r="AJB45" s="10"/>
      <c r="AJC45" s="10"/>
      <c r="AJD45" s="10"/>
      <c r="AJE45" s="10"/>
      <c r="AJF45" s="10"/>
      <c r="AJG45" s="10"/>
      <c r="AJH45" s="10"/>
      <c r="AJI45" s="10"/>
      <c r="AJJ45" s="10"/>
      <c r="AJK45" s="10"/>
      <c r="AJL45" s="10"/>
      <c r="AJM45" s="10"/>
      <c r="AJN45" s="10"/>
      <c r="AJO45" s="10"/>
      <c r="AJP45" s="10"/>
      <c r="AJQ45" s="10"/>
      <c r="AJR45" s="10"/>
      <c r="AJS45" s="10"/>
      <c r="AJT45" s="10"/>
      <c r="AJU45" s="10"/>
      <c r="AJV45" s="10"/>
      <c r="AJW45" s="10"/>
      <c r="AJX45" s="10"/>
      <c r="AJY45" s="10"/>
      <c r="AJZ45" s="10"/>
      <c r="AKA45" s="10"/>
      <c r="AKB45" s="10"/>
      <c r="AKC45" s="10"/>
      <c r="AKD45" s="10"/>
      <c r="AKE45" s="10"/>
      <c r="AKF45" s="10"/>
      <c r="AKG45" s="10"/>
      <c r="AKH45" s="10"/>
      <c r="AKI45" s="10"/>
      <c r="AKJ45" s="10"/>
      <c r="AKK45" s="10"/>
      <c r="AKL45" s="10"/>
      <c r="AKM45" s="10"/>
      <c r="AKN45" s="10"/>
      <c r="AKO45" s="10"/>
      <c r="AKP45" s="10"/>
      <c r="AKQ45" s="10"/>
      <c r="AKR45" s="10"/>
      <c r="AKS45" s="10"/>
      <c r="AKT45" s="10"/>
      <c r="AKU45" s="10"/>
      <c r="AKV45" s="10"/>
      <c r="AKW45" s="10"/>
      <c r="AKX45" s="10"/>
      <c r="AKY45" s="10"/>
      <c r="AKZ45" s="10"/>
      <c r="ALA45" s="10"/>
      <c r="ALB45" s="10"/>
      <c r="ALC45" s="10"/>
      <c r="ALD45" s="10"/>
      <c r="ALE45" s="10"/>
      <c r="ALF45" s="10"/>
      <c r="ALG45" s="10"/>
      <c r="ALH45" s="10"/>
      <c r="ALI45" s="10"/>
      <c r="ALJ45" s="10"/>
      <c r="ALK45" s="10"/>
      <c r="ALL45" s="10"/>
      <c r="ALM45" s="10"/>
      <c r="ALN45" s="10"/>
      <c r="ALO45" s="10"/>
      <c r="ALP45" s="10"/>
      <c r="ALQ45" s="10"/>
      <c r="ALR45" s="10"/>
      <c r="ALS45" s="10"/>
      <c r="ALT45" s="10"/>
      <c r="ALU45" s="10"/>
      <c r="ALV45" s="10"/>
      <c r="ALW45" s="10"/>
      <c r="ALX45" s="10"/>
      <c r="ALY45" s="10"/>
      <c r="ALZ45" s="10"/>
      <c r="AMA45" s="10"/>
      <c r="AMB45" s="10"/>
      <c r="AMC45" s="10"/>
      <c r="AMD45" s="10"/>
      <c r="AME45" s="10"/>
      <c r="AMF45" s="10"/>
      <c r="AMG45" s="10"/>
      <c r="AMH45" s="10"/>
      <c r="AMI45" s="10"/>
      <c r="AMJ45" s="10"/>
    </row>
    <row r="46" spans="1:1024" ht="15" customHeight="1" x14ac:dyDescent="0.25">
      <c r="A46" s="9"/>
      <c r="B46" s="18" t="s">
        <v>58</v>
      </c>
      <c r="C46" s="15"/>
      <c r="D46" s="15"/>
      <c r="E46" s="15"/>
      <c r="F46" s="15"/>
      <c r="G46" s="15"/>
      <c r="H46" s="8">
        <f>SUM(H37:H45)</f>
        <v>5239.0999999999995</v>
      </c>
      <c r="I46" s="8">
        <f>SUM(I37:I45)</f>
        <v>4733.5</v>
      </c>
      <c r="J46" s="8">
        <f>SUM(J37:J45)</f>
        <v>2960.3</v>
      </c>
      <c r="K46" s="16">
        <f>SUM(K37:K45)</f>
        <v>173</v>
      </c>
      <c r="L46" s="8"/>
      <c r="M46" s="8">
        <f>SUM(M37:M45)</f>
        <v>10841807.459999999</v>
      </c>
      <c r="N46" s="8"/>
      <c r="O46" s="8"/>
      <c r="P46" s="8"/>
      <c r="Q46" s="8">
        <f>SUM(Q37:Q45)</f>
        <v>10841807.459999999</v>
      </c>
      <c r="R46" s="8">
        <f>SUM(R37:R45)</f>
        <v>23251.889985114274</v>
      </c>
      <c r="S46" s="15"/>
      <c r="T46" s="15"/>
      <c r="U46" s="15"/>
      <c r="V46" s="17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  <c r="QV46" s="10"/>
      <c r="QW46" s="10"/>
      <c r="QX46" s="10"/>
      <c r="QY46" s="10"/>
      <c r="QZ46" s="10"/>
      <c r="RA46" s="10"/>
      <c r="RB46" s="10"/>
      <c r="RC46" s="10"/>
      <c r="RD46" s="10"/>
      <c r="RE46" s="10"/>
      <c r="RF46" s="10"/>
      <c r="RG46" s="10"/>
      <c r="RH46" s="10"/>
      <c r="RI46" s="10"/>
      <c r="RJ46" s="10"/>
      <c r="RK46" s="10"/>
      <c r="RL46" s="10"/>
      <c r="RM46" s="10"/>
      <c r="RN46" s="10"/>
      <c r="RO46" s="10"/>
      <c r="RP46" s="10"/>
      <c r="RQ46" s="10"/>
      <c r="RR46" s="10"/>
      <c r="RS46" s="10"/>
      <c r="RT46" s="10"/>
      <c r="RU46" s="10"/>
      <c r="RV46" s="10"/>
      <c r="RW46" s="10"/>
      <c r="RX46" s="10"/>
      <c r="RY46" s="10"/>
      <c r="RZ46" s="10"/>
      <c r="SA46" s="10"/>
      <c r="SB46" s="10"/>
      <c r="SC46" s="10"/>
      <c r="SD46" s="10"/>
      <c r="SE46" s="10"/>
      <c r="SF46" s="10"/>
      <c r="SG46" s="10"/>
      <c r="SH46" s="10"/>
      <c r="SI46" s="10"/>
      <c r="SJ46" s="10"/>
      <c r="SK46" s="10"/>
      <c r="SL46" s="10"/>
      <c r="SM46" s="10"/>
      <c r="SN46" s="10"/>
      <c r="SO46" s="10"/>
      <c r="SP46" s="10"/>
      <c r="SQ46" s="10"/>
      <c r="SR46" s="10"/>
      <c r="SS46" s="10"/>
      <c r="ST46" s="10"/>
      <c r="SU46" s="10"/>
      <c r="SV46" s="10"/>
      <c r="SW46" s="10"/>
      <c r="SX46" s="10"/>
      <c r="SY46" s="10"/>
      <c r="SZ46" s="10"/>
      <c r="TA46" s="10"/>
      <c r="TB46" s="10"/>
      <c r="TC46" s="10"/>
      <c r="TD46" s="10"/>
      <c r="TE46" s="10"/>
      <c r="TF46" s="10"/>
      <c r="TG46" s="10"/>
      <c r="TH46" s="10"/>
      <c r="TI46" s="10"/>
      <c r="TJ46" s="10"/>
      <c r="TK46" s="10"/>
      <c r="TL46" s="10"/>
      <c r="TM46" s="10"/>
      <c r="TN46" s="10"/>
      <c r="TO46" s="10"/>
      <c r="TP46" s="10"/>
      <c r="TQ46" s="10"/>
      <c r="TR46" s="10"/>
      <c r="TS46" s="10"/>
      <c r="TT46" s="10"/>
      <c r="TU46" s="10"/>
      <c r="TV46" s="10"/>
      <c r="TW46" s="10"/>
      <c r="TX46" s="10"/>
      <c r="TY46" s="10"/>
      <c r="TZ46" s="10"/>
      <c r="UA46" s="10"/>
      <c r="UB46" s="10"/>
      <c r="UC46" s="10"/>
      <c r="UD46" s="10"/>
      <c r="UE46" s="10"/>
      <c r="UF46" s="10"/>
      <c r="UG46" s="10"/>
      <c r="UH46" s="10"/>
      <c r="UI46" s="10"/>
      <c r="UJ46" s="10"/>
      <c r="UK46" s="10"/>
      <c r="UL46" s="10"/>
      <c r="UM46" s="10"/>
      <c r="UN46" s="10"/>
      <c r="UO46" s="10"/>
      <c r="UP46" s="10"/>
      <c r="UQ46" s="10"/>
      <c r="UR46" s="10"/>
      <c r="US46" s="10"/>
      <c r="UT46" s="10"/>
      <c r="UU46" s="10"/>
      <c r="UV46" s="10"/>
      <c r="UW46" s="10"/>
      <c r="UX46" s="10"/>
      <c r="UY46" s="10"/>
      <c r="UZ46" s="10"/>
      <c r="VA46" s="10"/>
      <c r="VB46" s="10"/>
      <c r="VC46" s="10"/>
      <c r="VD46" s="10"/>
      <c r="VE46" s="10"/>
      <c r="VF46" s="10"/>
      <c r="VG46" s="10"/>
      <c r="VH46" s="10"/>
      <c r="VI46" s="10"/>
      <c r="VJ46" s="10"/>
      <c r="VK46" s="10"/>
      <c r="VL46" s="10"/>
      <c r="VM46" s="10"/>
      <c r="VN46" s="10"/>
      <c r="VO46" s="10"/>
      <c r="VP46" s="10"/>
      <c r="VQ46" s="10"/>
      <c r="VR46" s="10"/>
      <c r="VS46" s="10"/>
      <c r="VT46" s="10"/>
      <c r="VU46" s="10"/>
      <c r="VV46" s="10"/>
      <c r="VW46" s="10"/>
      <c r="VX46" s="10"/>
      <c r="VY46" s="10"/>
      <c r="VZ46" s="10"/>
      <c r="WA46" s="10"/>
      <c r="WB46" s="10"/>
      <c r="WC46" s="10"/>
      <c r="WD46" s="10"/>
      <c r="WE46" s="10"/>
      <c r="WF46" s="10"/>
      <c r="WG46" s="10"/>
      <c r="WH46" s="10"/>
      <c r="WI46" s="10"/>
      <c r="WJ46" s="10"/>
      <c r="WK46" s="10"/>
      <c r="WL46" s="10"/>
      <c r="WM46" s="10"/>
      <c r="WN46" s="10"/>
      <c r="WO46" s="10"/>
      <c r="WP46" s="10"/>
      <c r="WQ46" s="10"/>
      <c r="WR46" s="10"/>
      <c r="WS46" s="10"/>
      <c r="WT46" s="10"/>
      <c r="WU46" s="10"/>
      <c r="WV46" s="10"/>
      <c r="WW46" s="10"/>
      <c r="WX46" s="10"/>
      <c r="WY46" s="10"/>
      <c r="WZ46" s="10"/>
      <c r="XA46" s="10"/>
      <c r="XB46" s="10"/>
      <c r="XC46" s="10"/>
      <c r="XD46" s="10"/>
      <c r="XE46" s="10"/>
      <c r="XF46" s="10"/>
      <c r="XG46" s="10"/>
      <c r="XH46" s="10"/>
      <c r="XI46" s="10"/>
      <c r="XJ46" s="10"/>
      <c r="XK46" s="10"/>
      <c r="XL46" s="10"/>
      <c r="XM46" s="10"/>
      <c r="XN46" s="10"/>
      <c r="XO46" s="10"/>
      <c r="XP46" s="10"/>
      <c r="XQ46" s="10"/>
      <c r="XR46" s="10"/>
      <c r="XS46" s="10"/>
      <c r="XT46" s="10"/>
      <c r="XU46" s="10"/>
      <c r="XV46" s="10"/>
      <c r="XW46" s="10"/>
      <c r="XX46" s="10"/>
      <c r="XY46" s="10"/>
      <c r="XZ46" s="10"/>
      <c r="YA46" s="10"/>
      <c r="YB46" s="10"/>
      <c r="YC46" s="10"/>
      <c r="YD46" s="10"/>
      <c r="YE46" s="10"/>
      <c r="YF46" s="10"/>
      <c r="YG46" s="10"/>
      <c r="YH46" s="10"/>
      <c r="YI46" s="10"/>
      <c r="YJ46" s="10"/>
      <c r="YK46" s="10"/>
      <c r="YL46" s="10"/>
      <c r="YM46" s="10"/>
      <c r="YN46" s="10"/>
      <c r="YO46" s="10"/>
      <c r="YP46" s="10"/>
      <c r="YQ46" s="10"/>
      <c r="YR46" s="10"/>
      <c r="YS46" s="10"/>
      <c r="YT46" s="10"/>
      <c r="YU46" s="10"/>
      <c r="YV46" s="10"/>
      <c r="YW46" s="10"/>
      <c r="YX46" s="10"/>
      <c r="YY46" s="10"/>
      <c r="YZ46" s="10"/>
      <c r="ZA46" s="10"/>
      <c r="ZB46" s="10"/>
      <c r="ZC46" s="10"/>
      <c r="ZD46" s="10"/>
      <c r="ZE46" s="10"/>
      <c r="ZF46" s="10"/>
      <c r="ZG46" s="10"/>
      <c r="ZH46" s="10"/>
      <c r="ZI46" s="10"/>
      <c r="ZJ46" s="10"/>
      <c r="ZK46" s="10"/>
      <c r="ZL46" s="10"/>
      <c r="ZM46" s="10"/>
      <c r="ZN46" s="10"/>
      <c r="ZO46" s="10"/>
      <c r="ZP46" s="10"/>
      <c r="ZQ46" s="10"/>
      <c r="ZR46" s="10"/>
      <c r="ZS46" s="10"/>
      <c r="ZT46" s="10"/>
      <c r="ZU46" s="10"/>
      <c r="ZV46" s="10"/>
      <c r="ZW46" s="10"/>
      <c r="ZX46" s="10"/>
      <c r="ZY46" s="10"/>
      <c r="ZZ46" s="10"/>
      <c r="AAA46" s="10"/>
      <c r="AAB46" s="10"/>
      <c r="AAC46" s="10"/>
      <c r="AAD46" s="10"/>
      <c r="AAE46" s="10"/>
      <c r="AAF46" s="10"/>
      <c r="AAG46" s="10"/>
      <c r="AAH46" s="10"/>
      <c r="AAI46" s="10"/>
      <c r="AAJ46" s="10"/>
      <c r="AAK46" s="10"/>
      <c r="AAL46" s="10"/>
      <c r="AAM46" s="10"/>
      <c r="AAN46" s="10"/>
      <c r="AAO46" s="10"/>
      <c r="AAP46" s="10"/>
      <c r="AAQ46" s="10"/>
      <c r="AAR46" s="10"/>
      <c r="AAS46" s="10"/>
      <c r="AAT46" s="10"/>
      <c r="AAU46" s="10"/>
      <c r="AAV46" s="10"/>
      <c r="AAW46" s="10"/>
      <c r="AAX46" s="10"/>
      <c r="AAY46" s="10"/>
      <c r="AAZ46" s="10"/>
      <c r="ABA46" s="10"/>
      <c r="ABB46" s="10"/>
      <c r="ABC46" s="10"/>
      <c r="ABD46" s="10"/>
      <c r="ABE46" s="10"/>
      <c r="ABF46" s="10"/>
      <c r="ABG46" s="10"/>
      <c r="ABH46" s="10"/>
      <c r="ABI46" s="10"/>
      <c r="ABJ46" s="10"/>
      <c r="ABK46" s="10"/>
      <c r="ABL46" s="10"/>
      <c r="ABM46" s="10"/>
      <c r="ABN46" s="10"/>
      <c r="ABO46" s="10"/>
      <c r="ABP46" s="10"/>
      <c r="ABQ46" s="10"/>
      <c r="ABR46" s="10"/>
      <c r="ABS46" s="10"/>
      <c r="ABT46" s="10"/>
      <c r="ABU46" s="10"/>
      <c r="ABV46" s="10"/>
      <c r="ABW46" s="10"/>
      <c r="ABX46" s="10"/>
      <c r="ABY46" s="10"/>
      <c r="ABZ46" s="10"/>
      <c r="ACA46" s="10"/>
      <c r="ACB46" s="10"/>
      <c r="ACC46" s="10"/>
      <c r="ACD46" s="10"/>
      <c r="ACE46" s="10"/>
      <c r="ACF46" s="10"/>
      <c r="ACG46" s="10"/>
      <c r="ACH46" s="10"/>
      <c r="ACI46" s="10"/>
      <c r="ACJ46" s="10"/>
      <c r="ACK46" s="10"/>
      <c r="ACL46" s="10"/>
      <c r="ACM46" s="10"/>
      <c r="ACN46" s="10"/>
      <c r="ACO46" s="10"/>
      <c r="ACP46" s="10"/>
      <c r="ACQ46" s="10"/>
      <c r="ACR46" s="10"/>
      <c r="ACS46" s="10"/>
      <c r="ACT46" s="10"/>
      <c r="ACU46" s="10"/>
      <c r="ACV46" s="10"/>
      <c r="ACW46" s="10"/>
      <c r="ACX46" s="10"/>
      <c r="ACY46" s="10"/>
      <c r="ACZ46" s="10"/>
      <c r="ADA46" s="10"/>
      <c r="ADB46" s="10"/>
      <c r="ADC46" s="10"/>
      <c r="ADD46" s="10"/>
      <c r="ADE46" s="10"/>
      <c r="ADF46" s="10"/>
      <c r="ADG46" s="10"/>
      <c r="ADH46" s="10"/>
      <c r="ADI46" s="10"/>
      <c r="ADJ46" s="10"/>
      <c r="ADK46" s="10"/>
      <c r="ADL46" s="10"/>
      <c r="ADM46" s="10"/>
      <c r="ADN46" s="10"/>
      <c r="ADO46" s="10"/>
      <c r="ADP46" s="10"/>
      <c r="ADQ46" s="10"/>
      <c r="ADR46" s="10"/>
      <c r="ADS46" s="10"/>
      <c r="ADT46" s="10"/>
      <c r="ADU46" s="10"/>
      <c r="ADV46" s="10"/>
      <c r="ADW46" s="10"/>
      <c r="ADX46" s="10"/>
      <c r="ADY46" s="10"/>
      <c r="ADZ46" s="10"/>
      <c r="AEA46" s="10"/>
      <c r="AEB46" s="10"/>
      <c r="AEC46" s="10"/>
      <c r="AED46" s="10"/>
      <c r="AEE46" s="10"/>
      <c r="AEF46" s="10"/>
      <c r="AEG46" s="10"/>
      <c r="AEH46" s="10"/>
      <c r="AEI46" s="10"/>
      <c r="AEJ46" s="10"/>
      <c r="AEK46" s="10"/>
      <c r="AEL46" s="10"/>
      <c r="AEM46" s="10"/>
      <c r="AEN46" s="10"/>
      <c r="AEO46" s="10"/>
      <c r="AEP46" s="10"/>
      <c r="AEQ46" s="10"/>
      <c r="AER46" s="10"/>
      <c r="AES46" s="10"/>
      <c r="AET46" s="10"/>
      <c r="AEU46" s="10"/>
      <c r="AEV46" s="10"/>
      <c r="AEW46" s="10"/>
      <c r="AEX46" s="10"/>
      <c r="AEY46" s="10"/>
      <c r="AEZ46" s="10"/>
      <c r="AFA46" s="10"/>
      <c r="AFB46" s="10"/>
      <c r="AFC46" s="10"/>
      <c r="AFD46" s="10"/>
      <c r="AFE46" s="10"/>
      <c r="AFF46" s="10"/>
      <c r="AFG46" s="10"/>
      <c r="AFH46" s="10"/>
      <c r="AFI46" s="10"/>
      <c r="AFJ46" s="10"/>
      <c r="AFK46" s="10"/>
      <c r="AFL46" s="10"/>
      <c r="AFM46" s="10"/>
      <c r="AFN46" s="10"/>
      <c r="AFO46" s="10"/>
      <c r="AFP46" s="10"/>
      <c r="AFQ46" s="10"/>
      <c r="AFR46" s="10"/>
      <c r="AFS46" s="10"/>
      <c r="AFT46" s="10"/>
      <c r="AFU46" s="10"/>
      <c r="AFV46" s="10"/>
      <c r="AFW46" s="10"/>
      <c r="AFX46" s="10"/>
      <c r="AFY46" s="10"/>
      <c r="AFZ46" s="10"/>
      <c r="AGA46" s="10"/>
      <c r="AGB46" s="10"/>
      <c r="AGC46" s="10"/>
      <c r="AGD46" s="10"/>
      <c r="AGE46" s="10"/>
      <c r="AGF46" s="10"/>
      <c r="AGG46" s="10"/>
      <c r="AGH46" s="10"/>
      <c r="AGI46" s="10"/>
      <c r="AGJ46" s="10"/>
      <c r="AGK46" s="10"/>
      <c r="AGL46" s="10"/>
      <c r="AGM46" s="10"/>
      <c r="AGN46" s="10"/>
      <c r="AGO46" s="10"/>
      <c r="AGP46" s="10"/>
      <c r="AGQ46" s="10"/>
      <c r="AGR46" s="10"/>
      <c r="AGS46" s="10"/>
      <c r="AGT46" s="10"/>
      <c r="AGU46" s="10"/>
      <c r="AGV46" s="10"/>
      <c r="AGW46" s="10"/>
      <c r="AGX46" s="10"/>
      <c r="AGY46" s="10"/>
      <c r="AGZ46" s="10"/>
      <c r="AHA46" s="10"/>
      <c r="AHB46" s="10"/>
      <c r="AHC46" s="10"/>
      <c r="AHD46" s="10"/>
      <c r="AHE46" s="10"/>
      <c r="AHF46" s="10"/>
      <c r="AHG46" s="10"/>
      <c r="AHH46" s="10"/>
      <c r="AHI46" s="10"/>
      <c r="AHJ46" s="10"/>
      <c r="AHK46" s="10"/>
      <c r="AHL46" s="10"/>
      <c r="AHM46" s="10"/>
      <c r="AHN46" s="10"/>
      <c r="AHO46" s="10"/>
      <c r="AHP46" s="10"/>
      <c r="AHQ46" s="10"/>
      <c r="AHR46" s="10"/>
      <c r="AHS46" s="10"/>
      <c r="AHT46" s="10"/>
      <c r="AHU46" s="10"/>
      <c r="AHV46" s="10"/>
      <c r="AHW46" s="10"/>
      <c r="AHX46" s="10"/>
      <c r="AHY46" s="10"/>
      <c r="AHZ46" s="10"/>
      <c r="AIA46" s="10"/>
      <c r="AIB46" s="10"/>
      <c r="AIC46" s="10"/>
      <c r="AID46" s="10"/>
      <c r="AIE46" s="10"/>
      <c r="AIF46" s="10"/>
      <c r="AIG46" s="10"/>
      <c r="AIH46" s="10"/>
      <c r="AII46" s="10"/>
      <c r="AIJ46" s="10"/>
      <c r="AIK46" s="10"/>
      <c r="AIL46" s="10"/>
      <c r="AIM46" s="10"/>
      <c r="AIN46" s="10"/>
      <c r="AIO46" s="10"/>
      <c r="AIP46" s="10"/>
      <c r="AIQ46" s="10"/>
      <c r="AIR46" s="10"/>
      <c r="AIS46" s="10"/>
      <c r="AIT46" s="10"/>
      <c r="AIU46" s="10"/>
      <c r="AIV46" s="10"/>
      <c r="AIW46" s="10"/>
      <c r="AIX46" s="10"/>
      <c r="AIY46" s="10"/>
      <c r="AIZ46" s="10"/>
      <c r="AJA46" s="10"/>
      <c r="AJB46" s="10"/>
      <c r="AJC46" s="10"/>
      <c r="AJD46" s="10"/>
      <c r="AJE46" s="10"/>
      <c r="AJF46" s="10"/>
      <c r="AJG46" s="10"/>
      <c r="AJH46" s="10"/>
      <c r="AJI46" s="10"/>
      <c r="AJJ46" s="10"/>
      <c r="AJK46" s="10"/>
      <c r="AJL46" s="10"/>
      <c r="AJM46" s="10"/>
      <c r="AJN46" s="10"/>
      <c r="AJO46" s="10"/>
      <c r="AJP46" s="10"/>
      <c r="AJQ46" s="10"/>
      <c r="AJR46" s="10"/>
      <c r="AJS46" s="10"/>
      <c r="AJT46" s="10"/>
      <c r="AJU46" s="10"/>
      <c r="AJV46" s="10"/>
      <c r="AJW46" s="10"/>
      <c r="AJX46" s="10"/>
      <c r="AJY46" s="10"/>
      <c r="AJZ46" s="10"/>
      <c r="AKA46" s="10"/>
      <c r="AKB46" s="10"/>
      <c r="AKC46" s="10"/>
      <c r="AKD46" s="10"/>
      <c r="AKE46" s="10"/>
      <c r="AKF46" s="10"/>
      <c r="AKG46" s="10"/>
      <c r="AKH46" s="10"/>
      <c r="AKI46" s="10"/>
      <c r="AKJ46" s="10"/>
      <c r="AKK46" s="10"/>
      <c r="AKL46" s="10"/>
      <c r="AKM46" s="10"/>
      <c r="AKN46" s="10"/>
      <c r="AKO46" s="10"/>
      <c r="AKP46" s="10"/>
      <c r="AKQ46" s="10"/>
      <c r="AKR46" s="10"/>
      <c r="AKS46" s="10"/>
      <c r="AKT46" s="10"/>
      <c r="AKU46" s="10"/>
      <c r="AKV46" s="10"/>
      <c r="AKW46" s="10"/>
      <c r="AKX46" s="10"/>
      <c r="AKY46" s="10"/>
      <c r="AKZ46" s="10"/>
      <c r="ALA46" s="10"/>
      <c r="ALB46" s="10"/>
      <c r="ALC46" s="10"/>
      <c r="ALD46" s="10"/>
      <c r="ALE46" s="10"/>
      <c r="ALF46" s="10"/>
      <c r="ALG46" s="10"/>
      <c r="ALH46" s="10"/>
      <c r="ALI46" s="10"/>
      <c r="ALJ46" s="10"/>
      <c r="ALK46" s="10"/>
      <c r="ALL46" s="10"/>
      <c r="ALM46" s="10"/>
      <c r="ALN46" s="10"/>
      <c r="ALO46" s="10"/>
      <c r="ALP46" s="10"/>
      <c r="ALQ46" s="10"/>
      <c r="ALR46" s="10"/>
      <c r="ALS46" s="10"/>
      <c r="ALT46" s="10"/>
      <c r="ALU46" s="10"/>
      <c r="ALV46" s="10"/>
      <c r="ALW46" s="10"/>
      <c r="ALX46" s="10"/>
      <c r="ALY46" s="10"/>
      <c r="ALZ46" s="10"/>
      <c r="AMA46" s="10"/>
      <c r="AMB46" s="10"/>
      <c r="AMC46" s="10"/>
      <c r="AMD46" s="10"/>
      <c r="AME46" s="10"/>
      <c r="AMF46" s="10"/>
      <c r="AMG46" s="10"/>
      <c r="AMH46" s="10"/>
      <c r="AMI46" s="10"/>
      <c r="AMJ46" s="10"/>
    </row>
    <row r="47" spans="1:1024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1024" s="13" customFormat="1" ht="15.75" x14ac:dyDescent="0.25">
      <c r="A48" s="114" t="s">
        <v>81</v>
      </c>
      <c r="B48" s="115"/>
      <c r="C48" s="116"/>
      <c r="D48" s="21"/>
      <c r="E48" s="21"/>
      <c r="F48" s="21"/>
      <c r="G48" s="21"/>
      <c r="H48" s="22">
        <f>H22+H34+H46</f>
        <v>17698.099999999999</v>
      </c>
      <c r="I48" s="22">
        <f>I22+I34+I46</f>
        <v>15151.54</v>
      </c>
      <c r="J48" s="22">
        <f>J22+J34+J46</f>
        <v>9042.42</v>
      </c>
      <c r="K48" s="22">
        <f>K22+K34+K46</f>
        <v>555</v>
      </c>
      <c r="L48" s="22"/>
      <c r="M48" s="22">
        <f>M22+M34+M46</f>
        <v>42782377</v>
      </c>
      <c r="N48" s="22"/>
      <c r="O48" s="22"/>
      <c r="P48" s="22"/>
      <c r="Q48" s="22">
        <f>Q22+Q34+Q46</f>
        <v>42782377</v>
      </c>
      <c r="R48" s="22">
        <f>R22+R34+R46</f>
        <v>52476.946163369197</v>
      </c>
      <c r="S48" s="19"/>
      <c r="T48" s="20"/>
      <c r="U48" s="20"/>
      <c r="V48" s="20"/>
    </row>
  </sheetData>
  <mergeCells count="32">
    <mergeCell ref="A36:V36"/>
    <mergeCell ref="A48:C48"/>
    <mergeCell ref="L11:L13"/>
    <mergeCell ref="H11:H13"/>
    <mergeCell ref="A35:V35"/>
    <mergeCell ref="A11:A14"/>
    <mergeCell ref="B11:B14"/>
    <mergeCell ref="C11:D11"/>
    <mergeCell ref="E11:E14"/>
    <mergeCell ref="F11:F14"/>
    <mergeCell ref="R11:R13"/>
    <mergeCell ref="S11:S13"/>
    <mergeCell ref="T11:T13"/>
    <mergeCell ref="U11:U13"/>
    <mergeCell ref="A24:V24"/>
    <mergeCell ref="A23:V23"/>
    <mergeCell ref="Q1:U9"/>
    <mergeCell ref="A16:U16"/>
    <mergeCell ref="A17:U17"/>
    <mergeCell ref="B10:T10"/>
    <mergeCell ref="N12:N13"/>
    <mergeCell ref="V11:V13"/>
    <mergeCell ref="C12:C14"/>
    <mergeCell ref="D12:D14"/>
    <mergeCell ref="I12:I13"/>
    <mergeCell ref="J12:J13"/>
    <mergeCell ref="G11:G14"/>
    <mergeCell ref="O12:P12"/>
    <mergeCell ref="I11:J11"/>
    <mergeCell ref="M11:Q11"/>
    <mergeCell ref="M12:M13"/>
    <mergeCell ref="K11:K13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tabSelected="1" view="pageBreakPreview" topLeftCell="A16" zoomScale="80" zoomScaleNormal="100" zoomScaleSheetLayoutView="80" workbookViewId="0">
      <selection activeCell="L14" sqref="L14"/>
    </sheetView>
  </sheetViews>
  <sheetFormatPr defaultRowHeight="14.25" x14ac:dyDescent="0.2"/>
  <cols>
    <col min="1" max="1" width="5" style="59" customWidth="1"/>
    <col min="2" max="2" width="24.5703125" style="58" customWidth="1"/>
    <col min="3" max="3" width="16.85546875" style="58" customWidth="1"/>
    <col min="4" max="4" width="17" style="58" customWidth="1"/>
    <col min="5" max="5" width="17.28515625" style="58" bestFit="1" customWidth="1"/>
    <col min="6" max="6" width="12.28515625" style="58" customWidth="1"/>
    <col min="7" max="7" width="14.5703125" style="58" customWidth="1"/>
    <col min="8" max="8" width="18" style="58" customWidth="1"/>
    <col min="9" max="9" width="18.85546875" style="58" customWidth="1"/>
    <col min="10" max="10" width="15.28515625" style="58" customWidth="1"/>
    <col min="11" max="11" width="17" style="58" customWidth="1"/>
    <col min="12" max="12" width="15.140625" style="58" customWidth="1"/>
    <col min="13" max="13" width="14.85546875" style="58" customWidth="1"/>
    <col min="14" max="14" width="13.28515625" style="58" customWidth="1"/>
    <col min="15" max="15" width="13.42578125" style="58" customWidth="1"/>
    <col min="16" max="16" width="17" style="58" customWidth="1"/>
    <col min="17" max="17" width="17.140625" style="58" customWidth="1"/>
    <col min="18" max="18" width="15.7109375" style="58" customWidth="1"/>
    <col min="19" max="19" width="3.7109375" style="57" hidden="1" customWidth="1"/>
    <col min="20" max="20" width="15.42578125" style="56" bestFit="1" customWidth="1"/>
    <col min="21" max="16384" width="9.140625" style="55"/>
  </cols>
  <sheetData>
    <row r="1" spans="1:20" ht="11.25" customHeight="1" x14ac:dyDescent="0.2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124"/>
      <c r="Q1" s="124"/>
      <c r="R1" s="124"/>
      <c r="S1" s="124"/>
    </row>
    <row r="2" spans="1:20" ht="14.25" customHeight="1" x14ac:dyDescent="0.2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24" t="s">
        <v>102</v>
      </c>
      <c r="Q2" s="124"/>
      <c r="R2" s="124"/>
      <c r="S2" s="124"/>
    </row>
    <row r="3" spans="1:20" ht="14.25" customHeight="1" x14ac:dyDescent="0.2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124"/>
      <c r="Q3" s="124"/>
      <c r="R3" s="124"/>
      <c r="S3" s="124"/>
    </row>
    <row r="4" spans="1:20" ht="14.25" customHeight="1" x14ac:dyDescent="0.2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124"/>
      <c r="Q4" s="124"/>
      <c r="R4" s="124"/>
      <c r="S4" s="124"/>
    </row>
    <row r="5" spans="1:20" ht="14.25" customHeight="1" x14ac:dyDescent="0.2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124"/>
      <c r="Q5" s="124"/>
      <c r="R5" s="124"/>
      <c r="S5" s="124"/>
    </row>
    <row r="6" spans="1:20" ht="14.25" customHeight="1" x14ac:dyDescent="0.2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124"/>
      <c r="Q6" s="124"/>
      <c r="R6" s="124"/>
      <c r="S6" s="124"/>
    </row>
    <row r="7" spans="1:20" ht="14.25" customHeight="1" x14ac:dyDescent="0.2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124"/>
      <c r="Q7" s="124"/>
      <c r="R7" s="124"/>
      <c r="S7" s="124"/>
    </row>
    <row r="8" spans="1:20" ht="11.25" customHeight="1" x14ac:dyDescent="0.2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124"/>
      <c r="Q8" s="124"/>
      <c r="R8" s="124"/>
      <c r="S8" s="124"/>
    </row>
    <row r="9" spans="1:20" ht="15" customHeight="1" x14ac:dyDescent="0.2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124"/>
      <c r="Q9" s="124"/>
      <c r="R9" s="124"/>
      <c r="S9" s="124"/>
    </row>
    <row r="10" spans="1:20" ht="27" customHeight="1" x14ac:dyDescent="0.2">
      <c r="B10" s="107"/>
      <c r="C10" s="57"/>
      <c r="D10" s="57"/>
      <c r="E10" s="57"/>
      <c r="F10" s="57"/>
      <c r="G10" s="57"/>
      <c r="H10" s="106"/>
      <c r="I10" s="106"/>
      <c r="J10" s="106"/>
      <c r="K10" s="105"/>
      <c r="L10" s="105"/>
      <c r="M10" s="105"/>
      <c r="N10" s="105"/>
      <c r="O10" s="105"/>
      <c r="P10" s="124"/>
      <c r="Q10" s="124"/>
      <c r="R10" s="124"/>
      <c r="S10" s="124"/>
    </row>
    <row r="11" spans="1:20" ht="60.75" customHeight="1" x14ac:dyDescent="0.2">
      <c r="A11" s="126" t="s">
        <v>82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</row>
    <row r="12" spans="1:20" ht="15.75" customHeight="1" x14ac:dyDescent="0.2"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57"/>
    </row>
    <row r="13" spans="1:20" s="89" customFormat="1" ht="124.5" customHeight="1" x14ac:dyDescent="0.2">
      <c r="A13" s="103" t="s">
        <v>83</v>
      </c>
      <c r="B13" s="97" t="s">
        <v>84</v>
      </c>
      <c r="C13" s="102" t="s">
        <v>85</v>
      </c>
      <c r="D13" s="102" t="s">
        <v>86</v>
      </c>
      <c r="E13" s="102" t="s">
        <v>87</v>
      </c>
      <c r="F13" s="128" t="s">
        <v>33</v>
      </c>
      <c r="G13" s="128"/>
      <c r="H13" s="128" t="s">
        <v>34</v>
      </c>
      <c r="I13" s="128"/>
      <c r="J13" s="128" t="s">
        <v>35</v>
      </c>
      <c r="K13" s="128"/>
      <c r="L13" s="128" t="s">
        <v>36</v>
      </c>
      <c r="M13" s="128"/>
      <c r="N13" s="125" t="s">
        <v>37</v>
      </c>
      <c r="O13" s="125"/>
      <c r="P13" s="97" t="s">
        <v>88</v>
      </c>
      <c r="Q13" s="101" t="s">
        <v>89</v>
      </c>
      <c r="R13" s="101" t="s">
        <v>90</v>
      </c>
      <c r="S13" s="96"/>
      <c r="T13" s="90"/>
    </row>
    <row r="14" spans="1:20" s="89" customFormat="1" ht="15" x14ac:dyDescent="0.2">
      <c r="A14" s="100"/>
      <c r="B14" s="99" t="s">
        <v>91</v>
      </c>
      <c r="C14" s="97" t="s">
        <v>28</v>
      </c>
      <c r="D14" s="97" t="s">
        <v>28</v>
      </c>
      <c r="E14" s="97" t="s">
        <v>28</v>
      </c>
      <c r="F14" s="97" t="s">
        <v>92</v>
      </c>
      <c r="G14" s="97" t="s">
        <v>28</v>
      </c>
      <c r="H14" s="97" t="s">
        <v>38</v>
      </c>
      <c r="I14" s="97" t="s">
        <v>28</v>
      </c>
      <c r="J14" s="97" t="s">
        <v>92</v>
      </c>
      <c r="K14" s="97" t="s">
        <v>28</v>
      </c>
      <c r="L14" s="97" t="s">
        <v>92</v>
      </c>
      <c r="M14" s="97" t="s">
        <v>28</v>
      </c>
      <c r="N14" s="97" t="s">
        <v>93</v>
      </c>
      <c r="O14" s="97" t="s">
        <v>28</v>
      </c>
      <c r="P14" s="97" t="s">
        <v>28</v>
      </c>
      <c r="Q14" s="97" t="s">
        <v>28</v>
      </c>
      <c r="R14" s="97" t="s">
        <v>28</v>
      </c>
      <c r="S14" s="96"/>
      <c r="T14" s="90"/>
    </row>
    <row r="15" spans="1:20" s="89" customFormat="1" ht="15" x14ac:dyDescent="0.25">
      <c r="A15" s="98">
        <v>1</v>
      </c>
      <c r="B15" s="97">
        <v>2</v>
      </c>
      <c r="C15" s="97">
        <v>3</v>
      </c>
      <c r="D15" s="97">
        <v>4</v>
      </c>
      <c r="E15" s="97">
        <v>5</v>
      </c>
      <c r="F15" s="97">
        <v>6</v>
      </c>
      <c r="G15" s="97">
        <v>7</v>
      </c>
      <c r="H15" s="97">
        <v>8</v>
      </c>
      <c r="I15" s="97">
        <v>9</v>
      </c>
      <c r="J15" s="97">
        <v>10</v>
      </c>
      <c r="K15" s="97">
        <v>11</v>
      </c>
      <c r="L15" s="97">
        <v>12</v>
      </c>
      <c r="M15" s="97">
        <v>13</v>
      </c>
      <c r="N15" s="97">
        <v>14</v>
      </c>
      <c r="O15" s="97">
        <v>15</v>
      </c>
      <c r="P15" s="97">
        <v>16</v>
      </c>
      <c r="Q15" s="97">
        <v>17</v>
      </c>
      <c r="R15" s="97">
        <v>18</v>
      </c>
      <c r="S15" s="96"/>
      <c r="T15" s="90"/>
    </row>
    <row r="16" spans="1:20" s="89" customFormat="1" ht="15" customHeight="1" x14ac:dyDescent="0.2">
      <c r="A16" s="117" t="s">
        <v>94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82"/>
      <c r="T16" s="90"/>
    </row>
    <row r="17" spans="1:20" s="89" customFormat="1" ht="15" customHeight="1" x14ac:dyDescent="0.2">
      <c r="A17" s="117" t="s">
        <v>49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82"/>
      <c r="T17" s="90"/>
    </row>
    <row r="18" spans="1:20" s="89" customFormat="1" ht="29.25" customHeight="1" x14ac:dyDescent="0.2">
      <c r="A18" s="81">
        <v>84</v>
      </c>
      <c r="B18" s="83" t="s">
        <v>77</v>
      </c>
      <c r="C18" s="78">
        <f>D18+E18+G18+I18+K18+M18+O18+P18+Q18+R18</f>
        <v>1024395.08</v>
      </c>
      <c r="D18" s="78">
        <v>951253.27128800005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8">
        <v>51219.753999999994</v>
      </c>
      <c r="R18" s="78">
        <v>21922.054712000001</v>
      </c>
      <c r="S18" s="82"/>
      <c r="T18" s="90"/>
    </row>
    <row r="19" spans="1:20" s="89" customFormat="1" ht="32.25" customHeight="1" x14ac:dyDescent="0.2">
      <c r="A19" s="81">
        <v>85</v>
      </c>
      <c r="B19" s="83" t="s">
        <v>78</v>
      </c>
      <c r="C19" s="78">
        <f>D19+E19+G19+I19+K19+M19+O19+P19+Q19+R19</f>
        <v>2999000.08</v>
      </c>
      <c r="D19" s="78">
        <v>2784871.4742879998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8">
        <v>149950.00400000002</v>
      </c>
      <c r="R19" s="78">
        <v>64178.601712000003</v>
      </c>
      <c r="S19" s="82"/>
      <c r="T19" s="90"/>
    </row>
    <row r="20" spans="1:20" s="89" customFormat="1" ht="30" x14ac:dyDescent="0.2">
      <c r="A20" s="95">
        <v>86</v>
      </c>
      <c r="B20" s="83" t="s">
        <v>79</v>
      </c>
      <c r="C20" s="78">
        <f>D20+E20+G20+I20+K20+M20+O20+P20+Q20+R20</f>
        <v>939865.58</v>
      </c>
      <c r="D20" s="78">
        <v>872759.17758799996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78">
        <v>46993.278999999995</v>
      </c>
      <c r="R20" s="78">
        <v>20113.123412000001</v>
      </c>
      <c r="S20" s="82"/>
      <c r="T20" s="90"/>
    </row>
    <row r="21" spans="1:20" s="89" customFormat="1" ht="30" x14ac:dyDescent="0.2">
      <c r="A21" s="95">
        <v>87</v>
      </c>
      <c r="B21" s="83" t="s">
        <v>80</v>
      </c>
      <c r="C21" s="78">
        <f>D21+E21+G21+I21+K21+M21+O21+P21+Q21+R21</f>
        <v>12039406</v>
      </c>
      <c r="D21" s="93"/>
      <c r="E21" s="94"/>
      <c r="F21" s="93">
        <v>1361</v>
      </c>
      <c r="G21" s="93">
        <v>11781762.7116</v>
      </c>
      <c r="H21" s="92"/>
      <c r="I21" s="92"/>
      <c r="J21" s="92"/>
      <c r="K21" s="92"/>
      <c r="L21" s="92"/>
      <c r="M21" s="92"/>
      <c r="N21" s="92"/>
      <c r="O21" s="92"/>
      <c r="P21" s="92"/>
      <c r="Q21" s="78"/>
      <c r="R21" s="78">
        <v>257643.28839999999</v>
      </c>
      <c r="S21" s="82"/>
      <c r="T21" s="90"/>
    </row>
    <row r="22" spans="1:20" s="89" customFormat="1" ht="14.25" customHeight="1" x14ac:dyDescent="0.2">
      <c r="A22" s="76"/>
      <c r="B22" s="75" t="s">
        <v>42</v>
      </c>
      <c r="C22" s="73">
        <f>SUM(C18:C21)</f>
        <v>17002666.740000002</v>
      </c>
      <c r="D22" s="73">
        <f>SUM(D18:D21)</f>
        <v>4608883.9231639998</v>
      </c>
      <c r="E22" s="73"/>
      <c r="F22" s="73">
        <f>SUM(F18:F21)</f>
        <v>1361</v>
      </c>
      <c r="G22" s="73">
        <f>SUM(G18:G21)</f>
        <v>11781762.7116</v>
      </c>
      <c r="H22" s="73"/>
      <c r="I22" s="73"/>
      <c r="J22" s="73"/>
      <c r="K22" s="73"/>
      <c r="L22" s="73"/>
      <c r="M22" s="73"/>
      <c r="N22" s="73"/>
      <c r="O22" s="73"/>
      <c r="P22" s="73"/>
      <c r="Q22" s="73">
        <f>SUM(Q18:Q21)</f>
        <v>248163.03700000001</v>
      </c>
      <c r="R22" s="73">
        <f>SUM(R18:R21)</f>
        <v>363857.06823600002</v>
      </c>
      <c r="S22" s="91"/>
      <c r="T22" s="90"/>
    </row>
    <row r="23" spans="1:20" ht="15" x14ac:dyDescent="0.2">
      <c r="A23" s="88"/>
      <c r="B23" s="87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5"/>
      <c r="S23" s="84"/>
      <c r="T23" s="67"/>
    </row>
    <row r="24" spans="1:20" ht="14.25" customHeight="1" x14ac:dyDescent="0.2">
      <c r="A24" s="120" t="s">
        <v>95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1"/>
      <c r="S24" s="84"/>
    </row>
    <row r="25" spans="1:20" ht="15" customHeight="1" x14ac:dyDescent="0.2">
      <c r="A25" s="117" t="s">
        <v>96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82"/>
    </row>
    <row r="26" spans="1:20" ht="28.5" customHeight="1" x14ac:dyDescent="0.2">
      <c r="A26" s="81">
        <v>81</v>
      </c>
      <c r="B26" s="83" t="s">
        <v>97</v>
      </c>
      <c r="C26" s="78">
        <f t="shared" ref="C26:C34" si="0">D26+E26+G26+I26+K26+M26+O26+P26+Q26+R26</f>
        <v>453026.5</v>
      </c>
      <c r="D26" s="78">
        <v>420680.40789999999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>
        <v>22651.325000000001</v>
      </c>
      <c r="R26" s="78">
        <v>9694.7671000000009</v>
      </c>
      <c r="S26" s="82"/>
    </row>
    <row r="27" spans="1:20" ht="29.25" customHeight="1" x14ac:dyDescent="0.2">
      <c r="A27" s="81">
        <v>82</v>
      </c>
      <c r="B27" s="83" t="s">
        <v>64</v>
      </c>
      <c r="C27" s="78">
        <f t="shared" si="0"/>
        <v>6369120</v>
      </c>
      <c r="D27" s="78"/>
      <c r="E27" s="78"/>
      <c r="F27" s="78">
        <v>720</v>
      </c>
      <c r="G27" s="78">
        <v>6232820.8320000004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>
        <v>136299.16800000001</v>
      </c>
      <c r="S27" s="82"/>
    </row>
    <row r="28" spans="1:20" ht="32.25" customHeight="1" x14ac:dyDescent="0.2">
      <c r="A28" s="81">
        <v>83</v>
      </c>
      <c r="B28" s="83" t="s">
        <v>98</v>
      </c>
      <c r="C28" s="78">
        <f t="shared" si="0"/>
        <v>3931930.2</v>
      </c>
      <c r="D28" s="78">
        <v>3651190.3837200003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>
        <v>196596.51</v>
      </c>
      <c r="R28" s="78">
        <v>84143.306280000004</v>
      </c>
      <c r="S28" s="82"/>
    </row>
    <row r="29" spans="1:20" ht="31.5" customHeight="1" x14ac:dyDescent="0.2">
      <c r="A29" s="81">
        <v>84</v>
      </c>
      <c r="B29" s="83" t="s">
        <v>99</v>
      </c>
      <c r="C29" s="78">
        <f t="shared" si="0"/>
        <v>1811667.5</v>
      </c>
      <c r="D29" s="78">
        <v>1682314.4405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>
        <v>90583.375</v>
      </c>
      <c r="R29" s="78">
        <v>38769.684500000003</v>
      </c>
      <c r="S29" s="82"/>
    </row>
    <row r="30" spans="1:20" ht="30.75" customHeight="1" x14ac:dyDescent="0.2">
      <c r="A30" s="81">
        <v>85</v>
      </c>
      <c r="B30" s="83" t="s">
        <v>67</v>
      </c>
      <c r="C30" s="78">
        <f t="shared" si="0"/>
        <v>312294.40000000002</v>
      </c>
      <c r="D30" s="78">
        <v>289996.57984000008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>
        <v>15614.72</v>
      </c>
      <c r="R30" s="78">
        <v>6683.1001600000009</v>
      </c>
      <c r="S30" s="82"/>
    </row>
    <row r="31" spans="1:20" ht="33.75" customHeight="1" x14ac:dyDescent="0.2">
      <c r="A31" s="81">
        <v>86</v>
      </c>
      <c r="B31" s="83" t="s">
        <v>68</v>
      </c>
      <c r="C31" s="78">
        <f t="shared" si="0"/>
        <v>315732.3</v>
      </c>
      <c r="D31" s="78">
        <v>293189.01377999998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>
        <v>15786.615</v>
      </c>
      <c r="R31" s="78">
        <v>6756.6712200000002</v>
      </c>
      <c r="S31" s="82"/>
    </row>
    <row r="32" spans="1:20" ht="33" customHeight="1" x14ac:dyDescent="0.2">
      <c r="A32" s="81">
        <v>87</v>
      </c>
      <c r="B32" s="83" t="s">
        <v>69</v>
      </c>
      <c r="C32" s="78">
        <f t="shared" si="0"/>
        <v>285900.2</v>
      </c>
      <c r="D32" s="78">
        <v>265486.92572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>
        <v>14295.01</v>
      </c>
      <c r="R32" s="78">
        <v>6118.2642800000003</v>
      </c>
      <c r="S32" s="82"/>
    </row>
    <row r="33" spans="1:19" ht="32.25" customHeight="1" x14ac:dyDescent="0.2">
      <c r="A33" s="81">
        <v>88</v>
      </c>
      <c r="B33" s="83" t="s">
        <v>70</v>
      </c>
      <c r="C33" s="78">
        <f t="shared" si="0"/>
        <v>467443.5</v>
      </c>
      <c r="D33" s="78">
        <v>434068.03409999999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>
        <v>23372.174999999999</v>
      </c>
      <c r="R33" s="78">
        <v>10003.2909</v>
      </c>
      <c r="S33" s="82"/>
    </row>
    <row r="34" spans="1:19" ht="30" x14ac:dyDescent="0.2">
      <c r="A34" s="81">
        <v>89</v>
      </c>
      <c r="B34" s="83" t="s">
        <v>53</v>
      </c>
      <c r="C34" s="78">
        <f t="shared" si="0"/>
        <v>990788.2</v>
      </c>
      <c r="D34" s="78">
        <v>920045.92251999991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>
        <v>49539.41</v>
      </c>
      <c r="R34" s="78">
        <v>21202.867480000001</v>
      </c>
      <c r="S34" s="82"/>
    </row>
    <row r="35" spans="1:19" ht="20.25" customHeight="1" x14ac:dyDescent="0.2">
      <c r="A35" s="76"/>
      <c r="B35" s="75" t="s">
        <v>42</v>
      </c>
      <c r="C35" s="73">
        <f>SUM(C26:C34)</f>
        <v>14937902.799999999</v>
      </c>
      <c r="D35" s="73">
        <f>SUM(D26:D34)</f>
        <v>7956971.7080799984</v>
      </c>
      <c r="E35" s="73"/>
      <c r="F35" s="73">
        <f>SUM(F26:F34)</f>
        <v>720</v>
      </c>
      <c r="G35" s="73">
        <f>SUM(G26:G34)</f>
        <v>6232820.8320000004</v>
      </c>
      <c r="H35" s="74"/>
      <c r="I35" s="74"/>
      <c r="J35" s="74"/>
      <c r="K35" s="74"/>
      <c r="L35" s="74"/>
      <c r="M35" s="74"/>
      <c r="N35" s="74"/>
      <c r="O35" s="74"/>
      <c r="P35" s="74"/>
      <c r="Q35" s="73">
        <f>SUM(Q26:Q34)</f>
        <v>428439.14</v>
      </c>
      <c r="R35" s="73">
        <f>SUM(R26:R34)</f>
        <v>319671.11992000003</v>
      </c>
      <c r="S35" s="72"/>
    </row>
    <row r="36" spans="1:19" x14ac:dyDescent="0.2">
      <c r="A36" s="121" t="s">
        <v>100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3"/>
    </row>
    <row r="37" spans="1:19" ht="14.25" customHeight="1" x14ac:dyDescent="0.2">
      <c r="A37" s="117" t="s">
        <v>96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9"/>
    </row>
    <row r="38" spans="1:19" ht="30.75" customHeight="1" x14ac:dyDescent="0.2">
      <c r="A38" s="81">
        <v>86</v>
      </c>
      <c r="B38" s="80" t="s">
        <v>71</v>
      </c>
      <c r="C38" s="79">
        <f t="shared" ref="C38:C46" si="1">D38+E38+G38+I38+K38+M38+O38+P38+Q38+R38</f>
        <v>244540.7</v>
      </c>
      <c r="D38" s="78">
        <v>227080.49402000001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8">
        <v>12227.035</v>
      </c>
      <c r="R38" s="78">
        <v>5233.1709800000008</v>
      </c>
      <c r="S38" s="77"/>
    </row>
    <row r="39" spans="1:19" ht="28.5" customHeight="1" x14ac:dyDescent="0.2">
      <c r="A39" s="81">
        <v>87</v>
      </c>
      <c r="B39" s="80" t="s">
        <v>72</v>
      </c>
      <c r="C39" s="79">
        <f t="shared" si="1"/>
        <v>429959.3</v>
      </c>
      <c r="D39" s="78">
        <v>399260.20597999997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8">
        <v>21497.965</v>
      </c>
      <c r="R39" s="78">
        <v>9201.1290200000003</v>
      </c>
      <c r="S39" s="77"/>
    </row>
    <row r="40" spans="1:19" ht="33.75" customHeight="1" x14ac:dyDescent="0.2">
      <c r="A40" s="81">
        <v>88</v>
      </c>
      <c r="B40" s="80" t="s">
        <v>54</v>
      </c>
      <c r="C40" s="79">
        <f t="shared" si="1"/>
        <v>521895.4</v>
      </c>
      <c r="D40" s="78">
        <v>484632.06844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8">
        <v>26094.77</v>
      </c>
      <c r="R40" s="78">
        <v>11168.561560000002</v>
      </c>
      <c r="S40" s="77"/>
    </row>
    <row r="41" spans="1:19" ht="35.25" customHeight="1" x14ac:dyDescent="0.2">
      <c r="A41" s="81">
        <v>89</v>
      </c>
      <c r="B41" s="80" t="s">
        <v>55</v>
      </c>
      <c r="C41" s="79">
        <f t="shared" si="1"/>
        <v>2189286.96</v>
      </c>
      <c r="D41" s="78">
        <v>2032971.871056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8">
        <v>109464.34800000001</v>
      </c>
      <c r="R41" s="78">
        <v>46850.740943999997</v>
      </c>
      <c r="S41" s="77"/>
    </row>
    <row r="42" spans="1:19" ht="29.25" customHeight="1" x14ac:dyDescent="0.2">
      <c r="A42" s="81">
        <v>90</v>
      </c>
      <c r="B42" s="80" t="s">
        <v>53</v>
      </c>
      <c r="C42" s="79">
        <f t="shared" si="1"/>
        <v>1072403</v>
      </c>
      <c r="D42" s="78">
        <v>995833.42579999997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8">
        <v>53620.15</v>
      </c>
      <c r="R42" s="78">
        <v>22949.424199999998</v>
      </c>
      <c r="S42" s="77"/>
    </row>
    <row r="43" spans="1:19" ht="28.5" customHeight="1" x14ac:dyDescent="0.2">
      <c r="A43" s="81">
        <v>91</v>
      </c>
      <c r="B43" s="80" t="s">
        <v>56</v>
      </c>
      <c r="C43" s="79">
        <f t="shared" si="1"/>
        <v>439718.5</v>
      </c>
      <c r="D43" s="78">
        <v>408322.59909999999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8">
        <v>21985.924999999999</v>
      </c>
      <c r="R43" s="78">
        <v>9409.9759000000013</v>
      </c>
      <c r="S43" s="77"/>
    </row>
    <row r="44" spans="1:19" ht="30.75" customHeight="1" x14ac:dyDescent="0.2">
      <c r="A44" s="81">
        <v>92</v>
      </c>
      <c r="B44" s="80" t="s">
        <v>57</v>
      </c>
      <c r="C44" s="79">
        <f t="shared" si="1"/>
        <v>579896.1</v>
      </c>
      <c r="D44" s="78">
        <v>538491.51845999993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8">
        <v>28994.805</v>
      </c>
      <c r="R44" s="78">
        <v>12409.776540000001</v>
      </c>
      <c r="S44" s="77"/>
    </row>
    <row r="45" spans="1:19" ht="33" customHeight="1" x14ac:dyDescent="0.2">
      <c r="A45" s="81">
        <v>93</v>
      </c>
      <c r="B45" s="80" t="s">
        <v>75</v>
      </c>
      <c r="C45" s="79">
        <f t="shared" si="1"/>
        <v>604959.5</v>
      </c>
      <c r="D45" s="78">
        <v>561765.39170000004</v>
      </c>
      <c r="E45" s="74"/>
      <c r="F45" s="79"/>
      <c r="G45" s="79"/>
      <c r="H45" s="74"/>
      <c r="I45" s="74"/>
      <c r="J45" s="74"/>
      <c r="K45" s="74"/>
      <c r="L45" s="74"/>
      <c r="M45" s="74"/>
      <c r="N45" s="74"/>
      <c r="O45" s="74"/>
      <c r="P45" s="74"/>
      <c r="Q45" s="78">
        <v>30247.974999999999</v>
      </c>
      <c r="R45" s="78">
        <v>12946.133300000001</v>
      </c>
      <c r="S45" s="77"/>
    </row>
    <row r="46" spans="1:19" ht="29.25" customHeight="1" x14ac:dyDescent="0.2">
      <c r="A46" s="81">
        <v>94</v>
      </c>
      <c r="B46" s="80" t="s">
        <v>76</v>
      </c>
      <c r="C46" s="79">
        <f t="shared" si="1"/>
        <v>4759148</v>
      </c>
      <c r="D46" s="78"/>
      <c r="E46" s="74"/>
      <c r="F46" s="79">
        <v>538</v>
      </c>
      <c r="G46" s="79">
        <v>4657302.2328000003</v>
      </c>
      <c r="H46" s="74"/>
      <c r="I46" s="74"/>
      <c r="J46" s="74"/>
      <c r="K46" s="74"/>
      <c r="L46" s="74"/>
      <c r="M46" s="74"/>
      <c r="N46" s="74"/>
      <c r="O46" s="74"/>
      <c r="P46" s="74"/>
      <c r="Q46" s="78"/>
      <c r="R46" s="78">
        <v>101845.7672</v>
      </c>
      <c r="S46" s="77"/>
    </row>
    <row r="47" spans="1:19" ht="23.25" customHeight="1" x14ac:dyDescent="0.2">
      <c r="A47" s="76"/>
      <c r="B47" s="75" t="s">
        <v>42</v>
      </c>
      <c r="C47" s="73">
        <f>SUM(C38:C46)</f>
        <v>10841807.459999999</v>
      </c>
      <c r="D47" s="73">
        <f>SUM(D38:D46)</f>
        <v>5648357.5745560005</v>
      </c>
      <c r="E47" s="73"/>
      <c r="F47" s="73">
        <f>SUM(F38:F46)</f>
        <v>538</v>
      </c>
      <c r="G47" s="73">
        <f>SUM(G38:G46)</f>
        <v>4657302.2328000003</v>
      </c>
      <c r="H47" s="74"/>
      <c r="I47" s="74"/>
      <c r="J47" s="74"/>
      <c r="K47" s="74"/>
      <c r="L47" s="74"/>
      <c r="M47" s="74"/>
      <c r="N47" s="74"/>
      <c r="O47" s="74"/>
      <c r="P47" s="74"/>
      <c r="Q47" s="73">
        <f>SUM(Q38:Q46)</f>
        <v>304132.973</v>
      </c>
      <c r="R47" s="73">
        <f>SUM(R38:R46)</f>
        <v>232014.67964400002</v>
      </c>
      <c r="S47" s="72"/>
    </row>
    <row r="48" spans="1:19" ht="42.75" customHeight="1" x14ac:dyDescent="0.2">
      <c r="A48" s="71"/>
      <c r="B48" s="54" t="s">
        <v>81</v>
      </c>
      <c r="C48" s="68">
        <f>C47+C35+C22</f>
        <v>42782377</v>
      </c>
      <c r="D48" s="68">
        <f>D22+D35+D47</f>
        <v>18214213.205799997</v>
      </c>
      <c r="E48" s="68"/>
      <c r="F48" s="68">
        <f>F22+F35+F47</f>
        <v>2619</v>
      </c>
      <c r="G48" s="68">
        <f>G22+G35+G47</f>
        <v>22671885.7764</v>
      </c>
      <c r="H48" s="69"/>
      <c r="I48" s="68"/>
      <c r="J48" s="68"/>
      <c r="K48" s="68"/>
      <c r="L48" s="68"/>
      <c r="M48" s="68"/>
      <c r="N48" s="68"/>
      <c r="O48" s="68"/>
      <c r="P48" s="68"/>
      <c r="Q48" s="68">
        <f>Q22+Q35+Q47</f>
        <v>980735.15</v>
      </c>
      <c r="R48" s="68">
        <f>R22+R35+R47</f>
        <v>915542.86780000012</v>
      </c>
      <c r="S48" s="70"/>
    </row>
    <row r="49" spans="1:20" ht="31.5" customHeight="1" x14ac:dyDescent="0.2">
      <c r="A49" s="53"/>
      <c r="B49" s="54"/>
      <c r="C49" s="68"/>
      <c r="D49" s="68"/>
      <c r="E49" s="68"/>
      <c r="F49" s="68"/>
      <c r="G49" s="68"/>
      <c r="H49" s="69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 t="e">
        <f>#REF!+#REF!+S48</f>
        <v>#REF!</v>
      </c>
      <c r="T49" s="67"/>
    </row>
    <row r="50" spans="1:20" x14ac:dyDescent="0.2">
      <c r="B50" s="65"/>
      <c r="C50" s="63"/>
      <c r="D50" s="63"/>
      <c r="E50" s="63"/>
      <c r="F50" s="63"/>
      <c r="G50" s="63"/>
      <c r="H50" s="64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20" x14ac:dyDescent="0.2">
      <c r="B51" s="65"/>
      <c r="C51" s="63"/>
      <c r="D51" s="63"/>
      <c r="E51" s="63"/>
      <c r="F51" s="63"/>
      <c r="G51" s="63"/>
      <c r="H51" s="64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20" x14ac:dyDescent="0.2">
      <c r="B52" s="65"/>
      <c r="C52" s="63"/>
      <c r="D52" s="63"/>
      <c r="E52" s="63"/>
      <c r="F52" s="63"/>
      <c r="G52" s="63"/>
      <c r="H52" s="64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20" x14ac:dyDescent="0.2">
      <c r="B53" s="65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20" x14ac:dyDescent="0.2">
      <c r="B54" s="65"/>
      <c r="C54" s="63"/>
      <c r="D54" s="63"/>
      <c r="E54" s="63"/>
      <c r="F54" s="63"/>
      <c r="G54" s="63"/>
      <c r="H54" s="64"/>
      <c r="I54" s="63"/>
      <c r="J54" s="66"/>
      <c r="K54" s="63"/>
      <c r="L54" s="63"/>
      <c r="M54" s="63"/>
      <c r="N54" s="63"/>
      <c r="O54" s="63"/>
      <c r="P54" s="63"/>
      <c r="Q54" s="63"/>
      <c r="R54" s="63"/>
      <c r="S54" s="63"/>
    </row>
    <row r="55" spans="1:20" x14ac:dyDescent="0.2">
      <c r="B55" s="65"/>
      <c r="C55" s="63"/>
      <c r="D55" s="63"/>
      <c r="E55" s="63"/>
      <c r="F55" s="63"/>
      <c r="G55" s="63"/>
      <c r="H55" s="64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20" x14ac:dyDescent="0.2">
      <c r="B56" s="65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20" x14ac:dyDescent="0.2">
      <c r="B57" s="65"/>
      <c r="C57" s="63"/>
      <c r="D57" s="63"/>
      <c r="E57" s="63"/>
      <c r="F57" s="63"/>
      <c r="G57" s="63"/>
      <c r="H57" s="64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20" x14ac:dyDescent="0.2">
      <c r="B58" s="65"/>
      <c r="C58" s="63"/>
      <c r="D58" s="63"/>
      <c r="E58" s="63"/>
      <c r="F58" s="63"/>
      <c r="G58" s="63"/>
      <c r="H58" s="64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20" x14ac:dyDescent="0.2">
      <c r="B59" s="65"/>
      <c r="C59" s="63"/>
      <c r="D59" s="63"/>
      <c r="E59" s="63"/>
      <c r="F59" s="63"/>
      <c r="G59" s="63"/>
      <c r="H59" s="64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20" x14ac:dyDescent="0.2">
      <c r="B60" s="65"/>
      <c r="C60" s="63"/>
      <c r="D60" s="63"/>
      <c r="E60" s="63"/>
      <c r="F60" s="63"/>
      <c r="G60" s="63"/>
      <c r="H60" s="64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20" x14ac:dyDescent="0.2">
      <c r="B61" s="65"/>
      <c r="C61" s="63"/>
      <c r="D61" s="63"/>
      <c r="E61" s="63"/>
      <c r="F61" s="63"/>
      <c r="G61" s="63"/>
      <c r="H61" s="64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20" x14ac:dyDescent="0.2">
      <c r="B62" s="65"/>
      <c r="C62" s="63"/>
      <c r="D62" s="63"/>
      <c r="E62" s="63"/>
      <c r="F62" s="63"/>
      <c r="G62" s="63"/>
      <c r="H62" s="64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20" x14ac:dyDescent="0.2">
      <c r="B63" s="65"/>
      <c r="C63" s="63"/>
      <c r="D63" s="63"/>
      <c r="E63" s="63"/>
      <c r="F63" s="63"/>
      <c r="G63" s="63"/>
      <c r="H63" s="64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20" x14ac:dyDescent="0.2">
      <c r="B64" s="65"/>
      <c r="C64" s="63"/>
      <c r="D64" s="63"/>
      <c r="E64" s="63"/>
      <c r="F64" s="63"/>
      <c r="G64" s="63"/>
      <c r="H64" s="64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6" spans="2:16" x14ac:dyDescent="0.2">
      <c r="E66" s="60"/>
      <c r="F66" s="60"/>
      <c r="I66" s="60"/>
      <c r="J66" s="60"/>
    </row>
    <row r="67" spans="2:16" x14ac:dyDescent="0.2">
      <c r="E67" s="60"/>
      <c r="F67" s="60"/>
      <c r="G67" s="63"/>
      <c r="H67" s="63"/>
      <c r="I67" s="60"/>
    </row>
    <row r="68" spans="2:16" x14ac:dyDescent="0.2">
      <c r="B68" s="61"/>
      <c r="C68" s="60"/>
      <c r="E68" s="60"/>
      <c r="F68" s="60"/>
      <c r="G68" s="63"/>
      <c r="H68" s="63"/>
      <c r="I68" s="60"/>
      <c r="J68" s="60"/>
    </row>
    <row r="69" spans="2:16" x14ac:dyDescent="0.2">
      <c r="C69" s="61"/>
      <c r="D69" s="60"/>
      <c r="E69" s="60"/>
      <c r="F69" s="60"/>
      <c r="G69" s="60"/>
      <c r="H69" s="60"/>
      <c r="I69" s="61"/>
      <c r="J69" s="60"/>
      <c r="K69" s="60"/>
      <c r="L69" s="60"/>
      <c r="M69" s="60"/>
      <c r="N69" s="60"/>
      <c r="O69" s="60"/>
      <c r="P69" s="60"/>
    </row>
    <row r="70" spans="2:16" x14ac:dyDescent="0.2">
      <c r="C70" s="61"/>
      <c r="E70" s="60"/>
      <c r="F70" s="60"/>
      <c r="G70" s="60"/>
      <c r="J70" s="60"/>
      <c r="K70" s="60"/>
      <c r="L70" s="60"/>
      <c r="M70" s="60"/>
      <c r="N70" s="60"/>
      <c r="O70" s="60"/>
      <c r="P70" s="60"/>
    </row>
    <row r="71" spans="2:16" x14ac:dyDescent="0.2">
      <c r="C71" s="60"/>
      <c r="D71" s="60"/>
      <c r="E71" s="60"/>
      <c r="F71" s="60"/>
      <c r="G71" s="60"/>
      <c r="H71" s="60"/>
    </row>
    <row r="72" spans="2:16" x14ac:dyDescent="0.2">
      <c r="C72" s="61"/>
      <c r="D72" s="62"/>
      <c r="E72" s="60"/>
      <c r="F72" s="60"/>
      <c r="G72" s="60"/>
      <c r="H72" s="60"/>
      <c r="I72" s="60"/>
      <c r="K72" s="60"/>
      <c r="L72" s="60"/>
      <c r="M72" s="60"/>
      <c r="N72" s="60"/>
      <c r="O72" s="60"/>
      <c r="P72" s="60"/>
    </row>
    <row r="73" spans="2:16" x14ac:dyDescent="0.2">
      <c r="C73" s="61"/>
      <c r="D73" s="61"/>
      <c r="E73" s="60"/>
      <c r="F73" s="60"/>
    </row>
    <row r="74" spans="2:16" x14ac:dyDescent="0.2">
      <c r="D74" s="60"/>
      <c r="I74" s="60"/>
    </row>
    <row r="76" spans="2:16" x14ac:dyDescent="0.2">
      <c r="C76" s="60"/>
    </row>
    <row r="78" spans="2:16" x14ac:dyDescent="0.2">
      <c r="E78" s="60"/>
    </row>
  </sheetData>
  <mergeCells count="14">
    <mergeCell ref="P1:S1"/>
    <mergeCell ref="P2:S10"/>
    <mergeCell ref="N13:O13"/>
    <mergeCell ref="A11:S11"/>
    <mergeCell ref="F13:G13"/>
    <mergeCell ref="H13:I13"/>
    <mergeCell ref="J13:K13"/>
    <mergeCell ref="L13:M13"/>
    <mergeCell ref="A37:S37"/>
    <mergeCell ref="A16:R16"/>
    <mergeCell ref="A24:R24"/>
    <mergeCell ref="A36:S36"/>
    <mergeCell ref="A25:R25"/>
    <mergeCell ref="A17:R17"/>
  </mergeCells>
  <pageMargins left="0.39370078740157483" right="0.39370078740157483" top="0.98425196850393704" bottom="0.59055118110236227" header="0.51181102362204722" footer="0.51181102362204722"/>
  <pageSetup paperSize="9" scale="49" fitToHeight="0" orientation="landscape" useFirstPageNumber="1" horizontalDpi="300" verticalDpi="30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9" workbookViewId="0">
      <selection sqref="A1:X4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Перечень</vt:lpstr>
      <vt:lpstr>реестр</vt:lpstr>
      <vt:lpstr>Лист1</vt:lpstr>
      <vt:lpstr>реестр!Заголовки_для_печати</vt:lpstr>
      <vt:lpstr>реестр!Область_печати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Валерьевна Никифорова</dc:creator>
  <cp:lastModifiedBy>Приемная администрации Урмарского района</cp:lastModifiedBy>
  <cp:lastPrinted>2023-08-10T06:11:39Z</cp:lastPrinted>
  <dcterms:created xsi:type="dcterms:W3CDTF">2022-09-29T11:12:08Z</dcterms:created>
  <dcterms:modified xsi:type="dcterms:W3CDTF">2023-08-10T06:12:54Z</dcterms:modified>
</cp:coreProperties>
</file>