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90" windowHeight="10470" activeTab="1"/>
  </bookViews>
  <sheets>
    <sheet name="1 кв." sheetId="5" r:id="rId1"/>
    <sheet name="1 полуг." sheetId="17" r:id="rId2"/>
    <sheet name="9 мес." sheetId="18" r:id="rId3"/>
    <sheet name="2025" sheetId="19" r:id="rId4"/>
  </sheets>
  <calcPr calcId="152511"/>
</workbook>
</file>

<file path=xl/calcChain.xml><?xml version="1.0" encoding="utf-8"?>
<calcChain xmlns="http://schemas.openxmlformats.org/spreadsheetml/2006/main">
  <c r="L49" i="17" l="1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M28" i="17"/>
  <c r="L28" i="17"/>
  <c r="L23" i="17"/>
  <c r="L22" i="17"/>
  <c r="L21" i="17"/>
  <c r="L20" i="17"/>
  <c r="L19" i="17"/>
  <c r="L16" i="17"/>
  <c r="L15" i="17"/>
  <c r="L14" i="17"/>
  <c r="L13" i="17"/>
  <c r="L12" i="17"/>
  <c r="L11" i="17"/>
  <c r="L10" i="17"/>
  <c r="M9" i="17"/>
  <c r="L9" i="17"/>
  <c r="L16" i="5" l="1"/>
  <c r="L15" i="5"/>
  <c r="L14" i="5"/>
  <c r="L13" i="5"/>
  <c r="L12" i="5"/>
  <c r="L11" i="5"/>
  <c r="L10" i="5"/>
  <c r="M9" i="5"/>
  <c r="L9" i="5"/>
  <c r="L10" i="19" l="1"/>
  <c r="L11" i="19"/>
  <c r="L9" i="19"/>
  <c r="L13" i="19"/>
  <c r="L39" i="19" l="1"/>
  <c r="L38" i="19"/>
  <c r="L37" i="19"/>
  <c r="L36" i="19"/>
  <c r="L35" i="19"/>
  <c r="L34" i="19"/>
  <c r="L33" i="19"/>
  <c r="L32" i="19"/>
  <c r="L31" i="19"/>
  <c r="L30" i="19"/>
  <c r="L29" i="19"/>
  <c r="L28" i="19"/>
  <c r="L27" i="19"/>
  <c r="L26" i="19"/>
  <c r="L25" i="19"/>
  <c r="L24" i="19"/>
  <c r="L23" i="19"/>
  <c r="L22" i="19"/>
  <c r="L21" i="19"/>
  <c r="L20" i="19"/>
  <c r="L19" i="19"/>
  <c r="M18" i="19"/>
  <c r="L18" i="19"/>
  <c r="L39" i="18" l="1"/>
  <c r="L38" i="18"/>
  <c r="L37" i="18"/>
  <c r="L36" i="18"/>
  <c r="L35" i="18"/>
  <c r="L34" i="18"/>
  <c r="L33" i="18"/>
  <c r="L32" i="18"/>
  <c r="L31" i="18"/>
  <c r="L30" i="18"/>
  <c r="L29" i="18"/>
  <c r="L28" i="18"/>
  <c r="L27" i="18"/>
  <c r="L26" i="18"/>
  <c r="L25" i="18"/>
  <c r="L24" i="18"/>
  <c r="L23" i="18"/>
  <c r="L22" i="18"/>
  <c r="L21" i="18"/>
  <c r="L20" i="18"/>
  <c r="L19" i="18"/>
  <c r="M18" i="18"/>
  <c r="L18" i="18"/>
  <c r="L13" i="18"/>
  <c r="L49" i="5" l="1"/>
  <c r="L48" i="5"/>
  <c r="L47" i="5"/>
  <c r="L23" i="5"/>
  <c r="L22" i="5"/>
  <c r="L21" i="5"/>
  <c r="L20" i="5"/>
  <c r="L19" i="5"/>
  <c r="L46" i="5" l="1"/>
  <c r="L28" i="5" l="1"/>
  <c r="M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</calcChain>
</file>

<file path=xl/sharedStrings.xml><?xml version="1.0" encoding="utf-8"?>
<sst xmlns="http://schemas.openxmlformats.org/spreadsheetml/2006/main" count="469" uniqueCount="108">
  <si>
    <t>№ п/п</t>
  </si>
  <si>
    <t>Критерии оценки выполнения муниципального задания</t>
  </si>
  <si>
    <t>Допустимое (возможное) отклонение</t>
  </si>
  <si>
    <t>Отклонение, превышающее допустимое отклонение</t>
  </si>
  <si>
    <t>% выполнения</t>
  </si>
  <si>
    <t>МБУ "Чебоксары-телеком"</t>
  </si>
  <si>
    <r>
      <t>ОЦ</t>
    </r>
    <r>
      <rPr>
        <vertAlign val="subscript"/>
        <sz val="12"/>
        <color indexed="8"/>
        <rFont val="Times New Roman"/>
        <family val="1"/>
        <charset val="204"/>
      </rPr>
      <t>итоговая</t>
    </r>
  </si>
  <si>
    <t>Наименование муниципальной услуги (работы)</t>
  </si>
  <si>
    <t>Муниципальное задание выполняется</t>
  </si>
  <si>
    <t>не более 25</t>
  </si>
  <si>
    <t>не более 10</t>
  </si>
  <si>
    <t>Cоздание и развитие  информационных систем и  компонентов информационно-телекоммуникационной инфраструктуры (центр обработки данных)</t>
  </si>
  <si>
    <t xml:space="preserve">Cоздание и развитие  информационных систем и  компонентов информационно-телекоммуникационной инфраструктуры (ИС обеспечение типовой деятельности) 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</si>
  <si>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(ИС обеспечение типовой деятельности)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</si>
  <si>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(центр обработки данных)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</si>
  <si>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ТО: телекоммуникационное оборудование)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</si>
  <si>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ТО: автоматические компьютерные телефонные станции, средства IP-телефонии)</t>
  </si>
  <si>
    <t>не более 30</t>
  </si>
  <si>
    <t>Предоставление программного обеспечения инженерной, вычислительной и информационно-телекоммуникационной инфраструктуры, в том числе на основе "облачных технологий" (виды ПО: прикладное)</t>
  </si>
  <si>
    <t>не более 20</t>
  </si>
  <si>
    <t>Ведение информационных баз данных</t>
  </si>
  <si>
    <t>Начальник отдела муниципальных услуг</t>
  </si>
  <si>
    <t>Н.А. Романова</t>
  </si>
  <si>
    <t>Утверждено в муниципальном задании на начало года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</si>
  <si>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(типовые компоненты ИТКИ)</t>
  </si>
  <si>
    <t>Cоздание и развитие  информационных систем и  компонентов информационно-телекоммуникационной инфраструктуры (типовые компоненты ИТКИ)</t>
  </si>
  <si>
    <t>внедрение и модернизация ИС в срок, %</t>
  </si>
  <si>
    <t>количество ИС, ед.</t>
  </si>
  <si>
    <t>количество ЦОД, ед.</t>
  </si>
  <si>
    <t>модернизация в установленный срок, %</t>
  </si>
  <si>
    <t>создание и модернизация ЦОД в срок, %</t>
  </si>
  <si>
    <t>количество типовых компонентов ИТКИ, ед.</t>
  </si>
  <si>
    <t>доступность, %</t>
  </si>
  <si>
    <t>надежность, %</t>
  </si>
  <si>
    <t>количество жалоб, ед.</t>
  </si>
  <si>
    <t>количество телекоммуникационного оборудования, ед.</t>
  </si>
  <si>
    <t>количество автоматических компьютерных телефонных станций IP-телефонии, ед.</t>
  </si>
  <si>
    <t>количество прикладного ПО</t>
  </si>
  <si>
    <t>количество информационных ресурсов, ед.</t>
  </si>
  <si>
    <t>количество маршрутов, ед.</t>
  </si>
  <si>
    <t>безаварийная работа инженерных систем и оборудования, %</t>
  </si>
  <si>
    <t>количество объектов, шт.</t>
  </si>
  <si>
    <t>Анализ выполнения показателей, характеризующих качество   
муниципальной услуги (работы)</t>
  </si>
  <si>
    <t>Анализ выполнения показателей, характеризующих объем  
муниципальной услуги (работы)</t>
  </si>
  <si>
    <t>МБУ "УТХО"</t>
  </si>
  <si>
    <t>Муниципальное задание выполняется. Некоторые виды работ будут выполнены в течение года (выполнения в отчетном квартале не запланировано)</t>
  </si>
  <si>
    <t>эксплуатируемая площадь административных зданий, тыс.кв.м</t>
  </si>
  <si>
    <t>бесперебойное тепло-, водо-, энергообеспечение, %</t>
  </si>
  <si>
    <t>содержание объектов недвижимого имущества в надлежащем санитарном состоянии, %</t>
  </si>
  <si>
    <t>Эффективность использования объектов недвижимого имущества</t>
  </si>
  <si>
    <t>эксплуатируемая площадь всего, в т.ч. зданий прилегающей территории, тыс.кв.м</t>
  </si>
  <si>
    <t>количество отчетов, усл.ед</t>
  </si>
  <si>
    <t>-</t>
  </si>
  <si>
    <t>машино-часы работы автомобилей, тыс. автомобиле-часов</t>
  </si>
  <si>
    <t>Организация и осуществление транспортного обслуживания должностных лиц в случаях, установленных нормативными правовыми актами Чувашской Республики, органов местного самоуправления</t>
  </si>
  <si>
    <t>Доля потребителей, удовлетворенных качеством работ, %</t>
  </si>
  <si>
    <t>Содержание (эксплуатация) имущества, находящегося в государственной (муниципальной) собственности</t>
  </si>
  <si>
    <t>наличие обоснованных жалоб, шт.</t>
  </si>
  <si>
    <t>Авиационное обеспечение оперативной деятельности в целях реагирования на чрезвычайные ситуации, их предупреждения (Работы аэродромно-технического обслуживания и авиационного обеспечения: авиационное обеспечение повседневной оперативной деятельности, авиационно-техническое обслуживание)</t>
  </si>
  <si>
    <t>не более 60</t>
  </si>
  <si>
    <t>количество жалоб на некачественное выполнение раболты, шт.</t>
  </si>
  <si>
    <t>Количество выполненных работ, ед.</t>
  </si>
  <si>
    <t xml:space="preserve">Организация перевозок пассажиров на маршрутах наземного городского и (или) пригородного и (или) междугородного и (или) межмуниципального пассажирсокго транспорта общего использования 
(Осуществления диспетчерского контроля за движением пассажирского транспорта общего пользования, осуществляющего регклярные перевозки по регулируемым тарифам на территории муниципального образования город Чебоксары с использованием автоматизированной навигационной системы управления пассажирским транспортом общего пользования; обеспечение функционирования и развития транспортных информационных систем) </t>
  </si>
  <si>
    <t>Работа по обеспечению деятельности единой диспетчерской службы муниципального образования с  использованием средств спутниковой навигации  ГЛОНАСС или ГЛОНАСС/GPS (Обеспечение деятельности единой диспетчерской службы муниципального образования с  использованием средств спутниковой навигации  ГЛОНАСС или ГЛОНАСС/GPS)</t>
  </si>
  <si>
    <t>Отношение количества единиц техники, отраженных в отчете, к количеству единиц техники, оснащённых датчиками ГЛОНАСС и ГЛОНАСС/GPS, %</t>
  </si>
  <si>
    <t>Количество автоматизированных рабочих мест участников муниципальной информационной системы мониторинга транспортных средств, шт.</t>
  </si>
  <si>
    <t>Муниципальное задание выполняется (исполнение в течение года)</t>
  </si>
  <si>
    <t xml:space="preserve">Развитие, управление и эксплуатация информационных систем и баз данных с использованием спутниковых навигационных систем (мониторинг функционирования информационных систем и баз данных с использованием спутниковых навигационных систем; услуги информационные автоматизированные компьютерные прочие, не включенные в другие группировки) </t>
  </si>
  <si>
    <t>не более 80</t>
  </si>
  <si>
    <t>Количество запросов от пользователей в информационной системе за отчетный период, ед.</t>
  </si>
  <si>
    <t>Количество информационных табло, интегрированных в информационную систему, шт.</t>
  </si>
  <si>
    <t>Учет выполнения транспортной работы в соответствии с условиями муниципальных контрактов (Анализ выполнения объемов перевозок автомобильным пассажирским транспортом по муниципальным контрактам на выполнение работ, связанных с осуществлением регулярных перевозок по муниципальным маршрутам регулярных перевозок с использованием муниципальной системы мониторинга на базе ГЛОНАСС</t>
  </si>
  <si>
    <t>Количество жалоб на некачественное предоставление работы, шт.</t>
  </si>
  <si>
    <t>Количество отчетов, составленных по результатам работы, шт.</t>
  </si>
  <si>
    <t>Исполнено на 30.06.2025</t>
  </si>
  <si>
    <t>Оценка выполнения 
муниципальными учреждениями, подведомственными администрации города Чебоксары,  
муниципальных заданий за III квартал 2025 года</t>
  </si>
  <si>
    <t xml:space="preserve">Оценка выполнения муниципальных заданий проводилась на основании представленных учреждениями отчетов за 9 месяцев 2025 года </t>
  </si>
  <si>
    <t>Оценка выполнения 
муниципальными учреждениями, подведомственными администрации города Чебоксары,  
муниципальных заданий за 2025 год</t>
  </si>
  <si>
    <t>Исполнено на 31.12.2025</t>
  </si>
  <si>
    <t xml:space="preserve">Оценка выполнения муниципальных заданий проводилась на основании представленных учреждениями отчетов за 2025 год </t>
  </si>
  <si>
    <t>Муниципальное задание выполнено</t>
  </si>
  <si>
    <t>Оценка выполнения 
муниципальными учреждениями, подведомственными администрации города Чебоксары,  
муниципальных заданий за 1 квартал 2026 года</t>
  </si>
  <si>
    <t>Исполнено на 31.03.2026</t>
  </si>
  <si>
    <t>Ведение информационных ресурсов и баз данных</t>
  </si>
  <si>
    <t>не более 40</t>
  </si>
  <si>
    <t xml:space="preserve">Оценка выполнения муниципальных заданий проводилась на основании представленных учреждениями отчетов за 1 квартал 2026 года </t>
  </si>
  <si>
    <t>АУ "Информационный центр города Чебоксары"</t>
  </si>
  <si>
    <t>Осуществление издательской деятельности</t>
  </si>
  <si>
    <t>оперативность и своевременность освещения событий, сутки</t>
  </si>
  <si>
    <t>не более 5</t>
  </si>
  <si>
    <t>количество печатных страниц, шт</t>
  </si>
  <si>
    <t>представление материалов в сети "Интернет", шт</t>
  </si>
  <si>
    <t>все публикации номера</t>
  </si>
  <si>
    <t>объём тиража, шт</t>
  </si>
  <si>
    <t>размещение информации по темам в социальных сетях, в т.ч. видеоматериалов</t>
  </si>
  <si>
    <t>не менее 8  внеделю</t>
  </si>
  <si>
    <t>не менее 8 в неделю</t>
  </si>
  <si>
    <t>объём тиража, лист печатный</t>
  </si>
  <si>
    <t>ведение архива газеты в формате pdf</t>
  </si>
  <si>
    <t>все номера прошедшего месяца не позднее 15 числа</t>
  </si>
  <si>
    <t>количество номеров, шт</t>
  </si>
  <si>
    <t>Информационное сопровождение деятельности органов местного самоуправления (Проведение мониторинга материалов средств массовой информации, информационно-телекоммуникационной сети «Интернет» о социально-экономической, общественно-политической ситуации в республике, муниципальном образовании; Подготовка (изготовление) и (или) размещение в средствах массовой информации, информационно-телекоммуникационной сети «Интернет» информационных материалов, сообщений об общественно-политическом, социально-экономическом и культурном развитии муниципального образования, деятельности органов местного самоуправления)</t>
  </si>
  <si>
    <t>количество человеко-часов, чел.ч</t>
  </si>
  <si>
    <t>количество материалов, информационных сообщений, шт.</t>
  </si>
  <si>
    <t>количество полос формата А3, ед.в год</t>
  </si>
  <si>
    <t>количество обоснованных жалоб о нарушении законодательства, шт.</t>
  </si>
  <si>
    <t>Оценка выполнения 
муниципальными учреждениями, подведомственными администрации города Чебоксары,  
муниципальных заданий за I полугодие 2026 года</t>
  </si>
  <si>
    <t>Исполнено на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</si>
</sst>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u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vertAlign val="subscript"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7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9" fontId="4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9" fontId="4" fillId="0" borderId="29" xfId="0" applyNumberFormat="1" applyFont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9" fontId="4" fillId="0" borderId="4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64" fontId="4" fillId="0" borderId="46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8" xfId="0" applyFont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2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left" vertical="center" wrapText="1"/>
    </xf>
    <xf numFmtId="165" fontId="4" fillId="0" borderId="31" xfId="0" applyNumberFormat="1" applyFont="1" applyFill="1" applyBorder="1" applyAlignment="1">
      <alignment horizontal="center" vertical="center" wrapText="1"/>
    </xf>
    <xf numFmtId="1" fontId="4" fillId="0" borderId="29" xfId="0" applyNumberFormat="1" applyFont="1" applyBorder="1" applyAlignment="1">
      <alignment horizontal="center" vertical="center" wrapText="1"/>
    </xf>
    <xf numFmtId="1" fontId="4" fillId="0" borderId="29" xfId="0" applyNumberFormat="1" applyFont="1" applyFill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164" fontId="4" fillId="0" borderId="36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wrapText="1"/>
    </xf>
    <xf numFmtId="165" fontId="4" fillId="0" borderId="41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64" fontId="4" fillId="0" borderId="41" xfId="0" applyNumberFormat="1" applyFont="1" applyFill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vertical="top" wrapText="1"/>
    </xf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left" vertical="top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1" fontId="4" fillId="0" borderId="31" xfId="0" applyNumberFormat="1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left" vertical="top" wrapText="1"/>
    </xf>
    <xf numFmtId="0" fontId="4" fillId="0" borderId="26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2" fontId="4" fillId="0" borderId="31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58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11" fillId="0" borderId="59" xfId="0" applyFont="1" applyFill="1" applyBorder="1" applyAlignment="1">
      <alignment vertical="top" wrapText="1"/>
    </xf>
    <xf numFmtId="0" fontId="4" fillId="0" borderId="12" xfId="0" applyFont="1" applyBorder="1" applyAlignment="1">
      <alignment vertical="center" wrapText="1"/>
    </xf>
    <xf numFmtId="0" fontId="10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0" fontId="4" fillId="4" borderId="30" xfId="0" applyFont="1" applyFill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4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65" fontId="4" fillId="0" borderId="34" xfId="0" applyNumberFormat="1" applyFont="1" applyFill="1" applyBorder="1" applyAlignment="1">
      <alignment horizontal="center" vertical="center" wrapText="1"/>
    </xf>
    <xf numFmtId="165" fontId="4" fillId="0" borderId="36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165" fontId="4" fillId="0" borderId="46" xfId="0" applyNumberFormat="1" applyFont="1" applyBorder="1" applyAlignment="1">
      <alignment horizontal="center" vertical="center" wrapText="1"/>
    </xf>
    <xf numFmtId="165" fontId="4" fillId="0" borderId="36" xfId="0" applyNumberFormat="1" applyFont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1" fillId="0" borderId="56" xfId="0" applyFont="1" applyFill="1" applyBorder="1" applyAlignment="1">
      <alignment vertical="top" wrapText="1"/>
    </xf>
    <xf numFmtId="0" fontId="0" fillId="0" borderId="57" xfId="0" applyBorder="1" applyAlignment="1">
      <alignment vertical="top" wrapText="1"/>
    </xf>
    <xf numFmtId="0" fontId="4" fillId="0" borderId="4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9" fontId="4" fillId="0" borderId="31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2" fillId="2" borderId="23" xfId="0" applyFont="1" applyFill="1" applyBorder="1" applyAlignment="1">
      <alignment horizontal="justify" vertical="center" wrapText="1"/>
    </xf>
    <xf numFmtId="0" fontId="0" fillId="0" borderId="18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1" fillId="0" borderId="60" xfId="0" applyFont="1" applyBorder="1" applyAlignment="1">
      <alignment horizontal="left" wrapText="1"/>
    </xf>
    <xf numFmtId="1" fontId="4" fillId="0" borderId="30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64" fontId="4" fillId="0" borderId="41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vertical="center" wrapText="1"/>
    </xf>
    <xf numFmtId="0" fontId="9" fillId="2" borderId="25" xfId="0" applyFont="1" applyFill="1" applyBorder="1" applyAlignment="1">
      <alignment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0" fillId="0" borderId="34" xfId="0" applyFill="1" applyBorder="1" applyAlignment="1">
      <alignment vertical="center" wrapText="1"/>
    </xf>
    <xf numFmtId="0" fontId="0" fillId="0" borderId="27" xfId="0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65" fontId="4" fillId="0" borderId="34" xfId="0" applyNumberFormat="1" applyFont="1" applyFill="1" applyBorder="1" applyAlignment="1">
      <alignment horizontal="center" vertical="center" wrapText="1"/>
    </xf>
    <xf numFmtId="165" fontId="0" fillId="0" borderId="34" xfId="0" applyNumberFormat="1" applyBorder="1" applyAlignment="1">
      <alignment horizontal="center" vertical="center" wrapText="1"/>
    </xf>
    <xf numFmtId="165" fontId="0" fillId="0" borderId="15" xfId="0" applyNumberFormat="1" applyBorder="1" applyAlignment="1">
      <alignment horizontal="center"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9" fontId="4" fillId="0" borderId="30" xfId="0" applyNumberFormat="1" applyFont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6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49" fontId="12" fillId="0" borderId="62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9" fontId="4" fillId="0" borderId="9" xfId="0" applyNumberFormat="1" applyFont="1" applyBorder="1" applyAlignment="1">
      <alignment horizontal="center" vertical="center" wrapText="1"/>
    </xf>
    <xf numFmtId="164" fontId="4" fillId="0" borderId="34" xfId="0" applyNumberFormat="1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" fillId="0" borderId="0" xfId="0" applyFont="1" applyAlignment="1">
      <alignment horizontal="left" wrapText="1"/>
    </xf>
    <xf numFmtId="1" fontId="4" fillId="0" borderId="31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opLeftCell="A7" zoomScale="75" zoomScaleNormal="75" workbookViewId="0">
      <selection activeCell="A17" sqref="A17:M17"/>
    </sheetView>
  </sheetViews>
  <sheetFormatPr defaultRowHeight="15" x14ac:dyDescent="0.25"/>
  <cols>
    <col min="1" max="1" width="6" style="74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305" t="s">
        <v>81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7"/>
    </row>
    <row r="2" spans="1:13" ht="30" customHeight="1" x14ac:dyDescent="0.25">
      <c r="A2" s="313" t="s">
        <v>0</v>
      </c>
      <c r="B2" s="308" t="s">
        <v>1</v>
      </c>
      <c r="C2" s="308"/>
      <c r="D2" s="308"/>
      <c r="E2" s="308"/>
      <c r="F2" s="308"/>
      <c r="G2" s="308"/>
      <c r="H2" s="308"/>
      <c r="I2" s="308"/>
      <c r="J2" s="308"/>
      <c r="K2" s="308"/>
      <c r="L2" s="309"/>
      <c r="M2" s="310" t="s">
        <v>6</v>
      </c>
    </row>
    <row r="3" spans="1:13" ht="32.25" customHeight="1" x14ac:dyDescent="0.25">
      <c r="A3" s="314"/>
      <c r="B3" s="316" t="s">
        <v>7</v>
      </c>
      <c r="C3" s="319" t="s">
        <v>42</v>
      </c>
      <c r="D3" s="320"/>
      <c r="E3" s="320"/>
      <c r="F3" s="320"/>
      <c r="G3" s="321"/>
      <c r="H3" s="319" t="s">
        <v>43</v>
      </c>
      <c r="I3" s="320"/>
      <c r="J3" s="320"/>
      <c r="K3" s="320"/>
      <c r="L3" s="321"/>
      <c r="M3" s="311"/>
    </row>
    <row r="4" spans="1:13" ht="21" customHeight="1" x14ac:dyDescent="0.25">
      <c r="A4" s="314"/>
      <c r="B4" s="317"/>
      <c r="C4" s="322"/>
      <c r="D4" s="323"/>
      <c r="E4" s="323"/>
      <c r="F4" s="323"/>
      <c r="G4" s="324"/>
      <c r="H4" s="322"/>
      <c r="I4" s="323"/>
      <c r="J4" s="323"/>
      <c r="K4" s="323"/>
      <c r="L4" s="324"/>
      <c r="M4" s="311"/>
    </row>
    <row r="5" spans="1:13" ht="31.5" hidden="1" customHeight="1" x14ac:dyDescent="0.25">
      <c r="A5" s="314"/>
      <c r="B5" s="317"/>
      <c r="C5" s="60"/>
      <c r="D5" s="9"/>
      <c r="E5" s="57"/>
      <c r="F5" s="57"/>
      <c r="G5" s="62"/>
      <c r="H5" s="5"/>
      <c r="I5" s="5"/>
      <c r="J5" s="5"/>
      <c r="K5" s="5"/>
      <c r="L5" s="27"/>
      <c r="M5" s="311"/>
    </row>
    <row r="6" spans="1:13" ht="66" customHeight="1" thickBot="1" x14ac:dyDescent="0.3">
      <c r="A6" s="315"/>
      <c r="B6" s="318"/>
      <c r="C6" s="59"/>
      <c r="D6" s="39" t="s">
        <v>23</v>
      </c>
      <c r="E6" s="25" t="s">
        <v>82</v>
      </c>
      <c r="F6" s="25" t="s">
        <v>2</v>
      </c>
      <c r="G6" s="26" t="s">
        <v>3</v>
      </c>
      <c r="H6" s="24"/>
      <c r="I6" s="39" t="s">
        <v>23</v>
      </c>
      <c r="J6" s="25" t="s">
        <v>82</v>
      </c>
      <c r="K6" s="25" t="s">
        <v>2</v>
      </c>
      <c r="L6" s="26" t="s">
        <v>4</v>
      </c>
      <c r="M6" s="312"/>
    </row>
    <row r="7" spans="1:13" ht="19.5" thickBot="1" x14ac:dyDescent="0.3">
      <c r="A7" s="58">
        <v>1</v>
      </c>
      <c r="B7" s="30">
        <v>2</v>
      </c>
      <c r="C7" s="58"/>
      <c r="D7" s="38">
        <v>3</v>
      </c>
      <c r="E7" s="50">
        <v>5</v>
      </c>
      <c r="F7" s="50">
        <v>6</v>
      </c>
      <c r="G7" s="29">
        <v>7</v>
      </c>
      <c r="H7" s="63"/>
      <c r="I7" s="28">
        <v>8</v>
      </c>
      <c r="J7" s="49">
        <v>10</v>
      </c>
      <c r="K7" s="49">
        <v>11</v>
      </c>
      <c r="L7" s="49">
        <v>12</v>
      </c>
      <c r="M7" s="36">
        <v>11</v>
      </c>
    </row>
    <row r="8" spans="1:13" ht="37.5" customHeight="1" thickBot="1" x14ac:dyDescent="0.3">
      <c r="A8" s="279" t="s">
        <v>86</v>
      </c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1"/>
    </row>
    <row r="9" spans="1:13" ht="47.25" customHeight="1" x14ac:dyDescent="0.25">
      <c r="A9" s="282">
        <v>1</v>
      </c>
      <c r="B9" s="284" t="s">
        <v>87</v>
      </c>
      <c r="C9" s="193" t="s">
        <v>88</v>
      </c>
      <c r="D9" s="44" t="s">
        <v>89</v>
      </c>
      <c r="E9" s="22" t="s">
        <v>89</v>
      </c>
      <c r="F9" s="215"/>
      <c r="G9" s="19">
        <v>0</v>
      </c>
      <c r="H9" s="98" t="s">
        <v>90</v>
      </c>
      <c r="I9" s="44">
        <v>10</v>
      </c>
      <c r="J9" s="22">
        <v>10</v>
      </c>
      <c r="K9" s="216">
        <v>2</v>
      </c>
      <c r="L9" s="80">
        <f>J9/I9</f>
        <v>1</v>
      </c>
      <c r="M9" s="10">
        <f>(G9+K9)/2</f>
        <v>1</v>
      </c>
    </row>
    <row r="10" spans="1:13" ht="47.25" customHeight="1" x14ac:dyDescent="0.25">
      <c r="A10" s="283"/>
      <c r="B10" s="285"/>
      <c r="C10" s="71" t="s">
        <v>91</v>
      </c>
      <c r="D10" s="45" t="s">
        <v>92</v>
      </c>
      <c r="E10" s="23" t="s">
        <v>92</v>
      </c>
      <c r="F10" s="215"/>
      <c r="G10" s="21">
        <v>0</v>
      </c>
      <c r="H10" s="356" t="s">
        <v>93</v>
      </c>
      <c r="I10" s="45">
        <v>7000</v>
      </c>
      <c r="J10" s="23">
        <v>5561</v>
      </c>
      <c r="K10" s="216">
        <v>1400</v>
      </c>
      <c r="L10" s="80">
        <f t="shared" ref="L10:L16" si="0">J10/I10</f>
        <v>0.79442857142857148</v>
      </c>
      <c r="M10" s="7"/>
    </row>
    <row r="11" spans="1:13" ht="68.25" customHeight="1" x14ac:dyDescent="0.25">
      <c r="A11" s="283"/>
      <c r="B11" s="285"/>
      <c r="C11" s="71" t="s">
        <v>94</v>
      </c>
      <c r="D11" s="45" t="s">
        <v>95</v>
      </c>
      <c r="E11" s="23" t="s">
        <v>96</v>
      </c>
      <c r="F11" s="217"/>
      <c r="G11" s="21">
        <v>0</v>
      </c>
      <c r="H11" s="356" t="s">
        <v>97</v>
      </c>
      <c r="I11" s="45">
        <v>35000</v>
      </c>
      <c r="J11" s="23">
        <v>35000</v>
      </c>
      <c r="K11" s="216">
        <v>8750</v>
      </c>
      <c r="L11" s="80">
        <f t="shared" si="0"/>
        <v>1</v>
      </c>
      <c r="M11" s="7"/>
    </row>
    <row r="12" spans="1:13" ht="40.5" customHeight="1" x14ac:dyDescent="0.25">
      <c r="A12" s="283"/>
      <c r="B12" s="285"/>
      <c r="C12" s="334" t="s">
        <v>98</v>
      </c>
      <c r="D12" s="336" t="s">
        <v>99</v>
      </c>
      <c r="E12" s="337" t="s">
        <v>99</v>
      </c>
      <c r="F12" s="338"/>
      <c r="G12" s="340">
        <v>0</v>
      </c>
      <c r="H12" s="356" t="s">
        <v>100</v>
      </c>
      <c r="I12" s="355">
        <v>96</v>
      </c>
      <c r="J12" s="218">
        <v>21</v>
      </c>
      <c r="K12" s="216">
        <v>2</v>
      </c>
      <c r="L12" s="80">
        <f t="shared" si="0"/>
        <v>0.21875</v>
      </c>
      <c r="M12" s="131"/>
    </row>
    <row r="13" spans="1:13" ht="47.25" customHeight="1" thickBot="1" x14ac:dyDescent="0.3">
      <c r="A13" s="332"/>
      <c r="B13" s="333"/>
      <c r="C13" s="335"/>
      <c r="D13" s="330"/>
      <c r="E13" s="331"/>
      <c r="F13" s="339"/>
      <c r="G13" s="341"/>
      <c r="H13" s="72" t="s">
        <v>104</v>
      </c>
      <c r="I13" s="46">
        <v>960</v>
      </c>
      <c r="J13" s="222">
        <v>210</v>
      </c>
      <c r="K13" s="216">
        <v>18</v>
      </c>
      <c r="L13" s="81">
        <f t="shared" si="0"/>
        <v>0.21875</v>
      </c>
      <c r="M13" s="8"/>
    </row>
    <row r="14" spans="1:13" ht="57.75" customHeight="1" thickBot="1" x14ac:dyDescent="0.3">
      <c r="A14" s="32">
        <v>2</v>
      </c>
      <c r="B14" s="64" t="s">
        <v>20</v>
      </c>
      <c r="C14" s="66" t="s">
        <v>34</v>
      </c>
      <c r="D14" s="43" t="s">
        <v>17</v>
      </c>
      <c r="E14" s="48"/>
      <c r="F14" s="16">
        <v>0.1</v>
      </c>
      <c r="G14" s="33">
        <v>0</v>
      </c>
      <c r="H14" s="69" t="s">
        <v>38</v>
      </c>
      <c r="I14" s="43">
        <v>1</v>
      </c>
      <c r="J14" s="15">
        <v>1</v>
      </c>
      <c r="K14" s="100" t="s">
        <v>52</v>
      </c>
      <c r="L14" s="226">
        <f t="shared" si="0"/>
        <v>1</v>
      </c>
      <c r="M14" s="8"/>
    </row>
    <row r="15" spans="1:13" ht="110.25" customHeight="1" thickBot="1" x14ac:dyDescent="0.3">
      <c r="A15" s="229">
        <v>3</v>
      </c>
      <c r="B15" s="326" t="s">
        <v>101</v>
      </c>
      <c r="C15" s="328" t="s">
        <v>105</v>
      </c>
      <c r="D15" s="231" t="s">
        <v>19</v>
      </c>
      <c r="E15" s="300">
        <v>0</v>
      </c>
      <c r="F15" s="301">
        <v>0.1</v>
      </c>
      <c r="G15" s="253">
        <v>0</v>
      </c>
      <c r="H15" s="102" t="s">
        <v>102</v>
      </c>
      <c r="I15" s="44">
        <v>11110</v>
      </c>
      <c r="J15" s="197">
        <v>3700</v>
      </c>
      <c r="K15" s="198">
        <v>1666</v>
      </c>
      <c r="L15" s="227">
        <f t="shared" si="0"/>
        <v>0.33303330333033304</v>
      </c>
      <c r="M15" s="8"/>
    </row>
    <row r="16" spans="1:13" ht="115.5" customHeight="1" thickBot="1" x14ac:dyDescent="0.3">
      <c r="A16" s="266"/>
      <c r="B16" s="327"/>
      <c r="C16" s="329"/>
      <c r="D16" s="330"/>
      <c r="E16" s="331"/>
      <c r="F16" s="325"/>
      <c r="G16" s="255"/>
      <c r="H16" s="214" t="s">
        <v>103</v>
      </c>
      <c r="I16" s="195">
        <v>1009</v>
      </c>
      <c r="J16" s="196">
        <v>270</v>
      </c>
      <c r="K16" s="194">
        <v>50</v>
      </c>
      <c r="L16" s="228">
        <f t="shared" si="0"/>
        <v>0.26759167492566899</v>
      </c>
      <c r="M16" s="8"/>
    </row>
    <row r="17" spans="1:14" ht="34.5" customHeight="1" thickBot="1" x14ac:dyDescent="0.3">
      <c r="A17" s="242" t="s">
        <v>8</v>
      </c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8"/>
    </row>
    <row r="18" spans="1:14" ht="39" customHeight="1" thickBot="1" x14ac:dyDescent="0.3">
      <c r="A18" s="279" t="s">
        <v>44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1"/>
    </row>
    <row r="19" spans="1:14" ht="69.75" customHeight="1" x14ac:dyDescent="0.25">
      <c r="A19" s="282">
        <v>1</v>
      </c>
      <c r="B19" s="284" t="s">
        <v>56</v>
      </c>
      <c r="C19" s="70" t="s">
        <v>47</v>
      </c>
      <c r="D19" s="44">
        <v>100</v>
      </c>
      <c r="E19" s="13">
        <v>100</v>
      </c>
      <c r="F19" s="93">
        <v>0.1</v>
      </c>
      <c r="G19" s="31">
        <v>0</v>
      </c>
      <c r="H19" s="98" t="s">
        <v>46</v>
      </c>
      <c r="I19" s="40">
        <v>22.597999999999999</v>
      </c>
      <c r="J19" s="13">
        <v>22.594000000000001</v>
      </c>
      <c r="K19" s="133">
        <v>2.2597999999999998</v>
      </c>
      <c r="L19" s="108">
        <f>J19/I19</f>
        <v>0.99982299318523771</v>
      </c>
      <c r="M19" s="10"/>
    </row>
    <row r="20" spans="1:14" ht="70.5" customHeight="1" x14ac:dyDescent="0.25">
      <c r="A20" s="283"/>
      <c r="B20" s="285"/>
      <c r="C20" s="71" t="s">
        <v>48</v>
      </c>
      <c r="D20" s="45">
        <v>100</v>
      </c>
      <c r="E20" s="23">
        <v>100</v>
      </c>
      <c r="F20" s="3">
        <v>0.1</v>
      </c>
      <c r="G20" s="21">
        <v>0</v>
      </c>
      <c r="H20" s="86" t="s">
        <v>50</v>
      </c>
      <c r="I20" s="87">
        <v>23.678000000000001</v>
      </c>
      <c r="J20" s="22">
        <v>23.827999999999999</v>
      </c>
      <c r="K20" s="134">
        <v>2.3677999999999999</v>
      </c>
      <c r="L20" s="80">
        <f>J20/I20</f>
        <v>1.0063349945096713</v>
      </c>
      <c r="M20" s="7"/>
    </row>
    <row r="21" spans="1:14" ht="57" customHeight="1" thickBot="1" x14ac:dyDescent="0.3">
      <c r="A21" s="283"/>
      <c r="B21" s="285"/>
      <c r="C21" s="71" t="s">
        <v>40</v>
      </c>
      <c r="D21" s="94">
        <v>100</v>
      </c>
      <c r="E21" s="22">
        <v>100</v>
      </c>
      <c r="F21" s="11">
        <v>0.1</v>
      </c>
      <c r="G21" s="19">
        <v>0</v>
      </c>
      <c r="H21" s="86" t="s">
        <v>41</v>
      </c>
      <c r="I21" s="89">
        <v>14</v>
      </c>
      <c r="J21" s="88">
        <v>14</v>
      </c>
      <c r="K21" s="135">
        <v>1.3</v>
      </c>
      <c r="L21" s="80">
        <f>J21/I21</f>
        <v>1</v>
      </c>
      <c r="M21" s="8"/>
    </row>
    <row r="22" spans="1:14" ht="51" customHeight="1" thickBot="1" x14ac:dyDescent="0.3">
      <c r="A22" s="230"/>
      <c r="B22" s="286"/>
      <c r="C22" s="85" t="s">
        <v>49</v>
      </c>
      <c r="D22" s="95">
        <v>100</v>
      </c>
      <c r="E22" s="96">
        <v>100</v>
      </c>
      <c r="F22" s="17">
        <v>0.1</v>
      </c>
      <c r="G22" s="97">
        <v>0</v>
      </c>
      <c r="H22" s="72" t="s">
        <v>51</v>
      </c>
      <c r="I22" s="95">
        <v>4</v>
      </c>
      <c r="J22" s="96">
        <v>1</v>
      </c>
      <c r="K22" s="136">
        <v>5.4222999999999999</v>
      </c>
      <c r="L22" s="81">
        <f>J22/I22</f>
        <v>0.25</v>
      </c>
      <c r="M22" s="41"/>
    </row>
    <row r="23" spans="1:14" ht="129.75" customHeight="1" thickBot="1" x14ac:dyDescent="0.3">
      <c r="A23" s="256">
        <v>2</v>
      </c>
      <c r="B23" s="287" t="s">
        <v>54</v>
      </c>
      <c r="C23" s="299" t="s">
        <v>55</v>
      </c>
      <c r="D23" s="231">
        <v>100</v>
      </c>
      <c r="E23" s="300">
        <v>100</v>
      </c>
      <c r="F23" s="301">
        <v>0.1</v>
      </c>
      <c r="G23" s="302">
        <v>0</v>
      </c>
      <c r="H23" s="290" t="s">
        <v>53</v>
      </c>
      <c r="I23" s="291">
        <v>54.23</v>
      </c>
      <c r="J23" s="263">
        <v>12.06</v>
      </c>
      <c r="K23" s="293">
        <v>5.423</v>
      </c>
      <c r="L23" s="296">
        <f>J23/I23</f>
        <v>0.22238613313664027</v>
      </c>
      <c r="M23" s="41"/>
    </row>
    <row r="24" spans="1:14" ht="45" hidden="1" customHeight="1" thickBot="1" x14ac:dyDescent="0.3">
      <c r="A24" s="289"/>
      <c r="B24" s="288"/>
      <c r="C24" s="272"/>
      <c r="D24" s="292"/>
      <c r="E24" s="292"/>
      <c r="F24" s="292"/>
      <c r="G24" s="303"/>
      <c r="H24" s="272"/>
      <c r="I24" s="292"/>
      <c r="J24" s="292"/>
      <c r="K24" s="294"/>
      <c r="L24" s="297"/>
      <c r="M24" s="41"/>
    </row>
    <row r="25" spans="1:14" ht="72.75" hidden="1" customHeight="1" thickBot="1" x14ac:dyDescent="0.3">
      <c r="A25" s="230"/>
      <c r="B25" s="286"/>
      <c r="C25" s="273"/>
      <c r="D25" s="232"/>
      <c r="E25" s="232"/>
      <c r="F25" s="232"/>
      <c r="G25" s="304"/>
      <c r="H25" s="273"/>
      <c r="I25" s="232"/>
      <c r="J25" s="232"/>
      <c r="K25" s="295"/>
      <c r="L25" s="298"/>
      <c r="M25" s="7"/>
    </row>
    <row r="26" spans="1:14" ht="34.5" customHeight="1" thickBot="1" x14ac:dyDescent="0.3">
      <c r="A26" s="242" t="s">
        <v>8</v>
      </c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8"/>
    </row>
    <row r="27" spans="1:14" ht="39.75" customHeight="1" thickBot="1" x14ac:dyDescent="0.3">
      <c r="A27" s="274" t="s">
        <v>5</v>
      </c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</row>
    <row r="28" spans="1:14" ht="72.75" customHeight="1" thickBot="1" x14ac:dyDescent="0.3">
      <c r="A28" s="32">
        <v>1</v>
      </c>
      <c r="B28" s="64" t="s">
        <v>12</v>
      </c>
      <c r="C28" s="65" t="s">
        <v>26</v>
      </c>
      <c r="D28" s="43">
        <v>100</v>
      </c>
      <c r="E28" s="15">
        <v>100</v>
      </c>
      <c r="F28" s="16">
        <v>0.1</v>
      </c>
      <c r="G28" s="33">
        <v>0</v>
      </c>
      <c r="H28" s="69" t="s">
        <v>27</v>
      </c>
      <c r="I28" s="43">
        <v>3</v>
      </c>
      <c r="J28" s="15">
        <v>2</v>
      </c>
      <c r="K28" s="16" t="s">
        <v>52</v>
      </c>
      <c r="L28" s="34">
        <f t="shared" ref="L28:L45" si="1">J28/I28*100</f>
        <v>66.666666666666657</v>
      </c>
      <c r="M28" s="10" t="e">
        <f>(G28+K28)/2</f>
        <v>#VALUE!</v>
      </c>
      <c r="N28" s="2"/>
    </row>
    <row r="29" spans="1:14" ht="72.75" customHeight="1" thickBot="1" x14ac:dyDescent="0.3">
      <c r="A29" s="32">
        <v>2</v>
      </c>
      <c r="B29" s="64" t="s">
        <v>11</v>
      </c>
      <c r="C29" s="65" t="s">
        <v>30</v>
      </c>
      <c r="D29" s="43">
        <v>100</v>
      </c>
      <c r="E29" s="15">
        <v>0</v>
      </c>
      <c r="F29" s="16">
        <v>0.1</v>
      </c>
      <c r="G29" s="33">
        <v>0</v>
      </c>
      <c r="H29" s="69" t="s">
        <v>28</v>
      </c>
      <c r="I29" s="43">
        <v>1</v>
      </c>
      <c r="J29" s="15">
        <v>0</v>
      </c>
      <c r="K29" s="16" t="s">
        <v>52</v>
      </c>
      <c r="L29" s="35">
        <f t="shared" si="1"/>
        <v>0</v>
      </c>
      <c r="M29" s="10"/>
      <c r="N29" s="2"/>
    </row>
    <row r="30" spans="1:14" ht="72.75" customHeight="1" thickBot="1" x14ac:dyDescent="0.3">
      <c r="A30" s="32">
        <v>3</v>
      </c>
      <c r="B30" s="64" t="s">
        <v>25</v>
      </c>
      <c r="C30" s="65" t="s">
        <v>29</v>
      </c>
      <c r="D30" s="43">
        <v>100</v>
      </c>
      <c r="E30" s="15">
        <v>0</v>
      </c>
      <c r="F30" s="16">
        <v>0.1</v>
      </c>
      <c r="G30" s="33">
        <v>0</v>
      </c>
      <c r="H30" s="69" t="s">
        <v>31</v>
      </c>
      <c r="I30" s="43">
        <v>17</v>
      </c>
      <c r="J30" s="15">
        <v>0</v>
      </c>
      <c r="K30" s="100">
        <v>2</v>
      </c>
      <c r="L30" s="35">
        <f t="shared" si="1"/>
        <v>0</v>
      </c>
      <c r="M30" s="10"/>
      <c r="N30" s="2"/>
    </row>
    <row r="31" spans="1:14" ht="34.5" customHeight="1" x14ac:dyDescent="0.25">
      <c r="A31" s="229">
        <v>4</v>
      </c>
      <c r="B31" s="267" t="s">
        <v>13</v>
      </c>
      <c r="C31" s="67" t="s">
        <v>32</v>
      </c>
      <c r="D31" s="44">
        <v>96</v>
      </c>
      <c r="E31" s="12">
        <v>100</v>
      </c>
      <c r="F31" s="14">
        <v>0.1</v>
      </c>
      <c r="G31" s="42">
        <v>0</v>
      </c>
      <c r="H31" s="271" t="s">
        <v>27</v>
      </c>
      <c r="I31" s="269">
        <v>40</v>
      </c>
      <c r="J31" s="262">
        <v>40</v>
      </c>
      <c r="K31" s="246">
        <v>3</v>
      </c>
      <c r="L31" s="249">
        <f t="shared" si="1"/>
        <v>100</v>
      </c>
      <c r="M31" s="7"/>
    </row>
    <row r="32" spans="1:14" ht="34.5" customHeight="1" x14ac:dyDescent="0.25">
      <c r="A32" s="256"/>
      <c r="B32" s="258"/>
      <c r="C32" s="68" t="s">
        <v>33</v>
      </c>
      <c r="D32" s="45">
        <v>90</v>
      </c>
      <c r="E32" s="51">
        <v>98</v>
      </c>
      <c r="F32" s="11">
        <v>0.1</v>
      </c>
      <c r="G32" s="6">
        <v>0</v>
      </c>
      <c r="H32" s="272"/>
      <c r="I32" s="260"/>
      <c r="J32" s="263"/>
      <c r="K32" s="247"/>
      <c r="L32" s="250" t="e">
        <f t="shared" si="1"/>
        <v>#DIV/0!</v>
      </c>
      <c r="M32" s="7"/>
    </row>
    <row r="33" spans="1:13" ht="34.5" customHeight="1" thickBot="1" x14ac:dyDescent="0.3">
      <c r="A33" s="266"/>
      <c r="B33" s="268"/>
      <c r="C33" s="66" t="s">
        <v>34</v>
      </c>
      <c r="D33" s="46" t="s">
        <v>59</v>
      </c>
      <c r="E33" s="53">
        <v>1</v>
      </c>
      <c r="F33" s="17"/>
      <c r="G33" s="47">
        <v>0</v>
      </c>
      <c r="H33" s="273"/>
      <c r="I33" s="270"/>
      <c r="J33" s="264"/>
      <c r="K33" s="248"/>
      <c r="L33" s="251" t="e">
        <f t="shared" si="1"/>
        <v>#DIV/0!</v>
      </c>
      <c r="M33" s="7"/>
    </row>
    <row r="34" spans="1:13" ht="34.5" customHeight="1" x14ac:dyDescent="0.25">
      <c r="A34" s="229">
        <v>5</v>
      </c>
      <c r="B34" s="267" t="s">
        <v>14</v>
      </c>
      <c r="C34" s="67" t="s">
        <v>32</v>
      </c>
      <c r="D34" s="44">
        <v>96</v>
      </c>
      <c r="E34" s="12">
        <v>100</v>
      </c>
      <c r="F34" s="14">
        <v>0.1</v>
      </c>
      <c r="G34" s="42">
        <v>0</v>
      </c>
      <c r="H34" s="271" t="s">
        <v>28</v>
      </c>
      <c r="I34" s="269">
        <v>1</v>
      </c>
      <c r="J34" s="262">
        <v>1</v>
      </c>
      <c r="K34" s="246" t="s">
        <v>52</v>
      </c>
      <c r="L34" s="249">
        <f t="shared" si="1"/>
        <v>100</v>
      </c>
      <c r="M34" s="7"/>
    </row>
    <row r="35" spans="1:13" ht="34.5" customHeight="1" x14ac:dyDescent="0.25">
      <c r="A35" s="256"/>
      <c r="B35" s="258"/>
      <c r="C35" s="68" t="s">
        <v>33</v>
      </c>
      <c r="D35" s="45">
        <v>90</v>
      </c>
      <c r="E35" s="51">
        <v>98</v>
      </c>
      <c r="F35" s="11">
        <v>0.1</v>
      </c>
      <c r="G35" s="6">
        <v>0</v>
      </c>
      <c r="H35" s="272"/>
      <c r="I35" s="260"/>
      <c r="J35" s="263"/>
      <c r="K35" s="247"/>
      <c r="L35" s="250" t="e">
        <f t="shared" si="1"/>
        <v>#DIV/0!</v>
      </c>
      <c r="M35" s="7"/>
    </row>
    <row r="36" spans="1:13" ht="34.5" customHeight="1" thickBot="1" x14ac:dyDescent="0.3">
      <c r="A36" s="266"/>
      <c r="B36" s="268"/>
      <c r="C36" s="66" t="s">
        <v>34</v>
      </c>
      <c r="D36" s="46" t="s">
        <v>10</v>
      </c>
      <c r="E36" s="53">
        <v>0</v>
      </c>
      <c r="F36" s="17"/>
      <c r="G36" s="47">
        <v>0</v>
      </c>
      <c r="H36" s="273"/>
      <c r="I36" s="270"/>
      <c r="J36" s="264"/>
      <c r="K36" s="248"/>
      <c r="L36" s="251" t="e">
        <f t="shared" si="1"/>
        <v>#DIV/0!</v>
      </c>
      <c r="M36" s="7"/>
    </row>
    <row r="37" spans="1:13" ht="96" customHeight="1" thickBot="1" x14ac:dyDescent="0.3">
      <c r="A37" s="32">
        <v>6</v>
      </c>
      <c r="B37" s="64" t="s">
        <v>24</v>
      </c>
      <c r="C37" s="66" t="s">
        <v>34</v>
      </c>
      <c r="D37" s="43" t="s">
        <v>9</v>
      </c>
      <c r="E37" s="15">
        <v>1</v>
      </c>
      <c r="F37" s="16"/>
      <c r="G37" s="33">
        <v>0</v>
      </c>
      <c r="H37" s="69" t="s">
        <v>31</v>
      </c>
      <c r="I37" s="43">
        <v>655</v>
      </c>
      <c r="J37" s="48">
        <v>655</v>
      </c>
      <c r="K37" s="100">
        <v>54</v>
      </c>
      <c r="L37" s="34">
        <f t="shared" si="1"/>
        <v>100</v>
      </c>
      <c r="M37" s="7"/>
    </row>
    <row r="38" spans="1:13" ht="96.75" customHeight="1" thickBot="1" x14ac:dyDescent="0.3">
      <c r="A38" s="32">
        <v>7</v>
      </c>
      <c r="B38" s="64" t="s">
        <v>15</v>
      </c>
      <c r="C38" s="66" t="s">
        <v>34</v>
      </c>
      <c r="D38" s="43" t="s">
        <v>10</v>
      </c>
      <c r="E38" s="15">
        <v>0</v>
      </c>
      <c r="F38" s="16"/>
      <c r="G38" s="33">
        <v>0</v>
      </c>
      <c r="H38" s="69" t="s">
        <v>35</v>
      </c>
      <c r="I38" s="43">
        <v>46</v>
      </c>
      <c r="J38" s="15">
        <v>46</v>
      </c>
      <c r="K38" s="100">
        <v>4</v>
      </c>
      <c r="L38" s="34">
        <f t="shared" si="1"/>
        <v>100</v>
      </c>
      <c r="M38" s="7"/>
    </row>
    <row r="39" spans="1:13" ht="36" customHeight="1" x14ac:dyDescent="0.25">
      <c r="A39" s="256">
        <v>8</v>
      </c>
      <c r="B39" s="258" t="s">
        <v>16</v>
      </c>
      <c r="C39" s="67" t="s">
        <v>32</v>
      </c>
      <c r="D39" s="61">
        <v>96</v>
      </c>
      <c r="E39" s="52">
        <v>100</v>
      </c>
      <c r="F39" s="11">
        <v>0.1</v>
      </c>
      <c r="G39" s="55">
        <v>0</v>
      </c>
      <c r="H39" s="271" t="s">
        <v>36</v>
      </c>
      <c r="I39" s="260">
        <v>1</v>
      </c>
      <c r="J39" s="263">
        <v>1</v>
      </c>
      <c r="K39" s="247" t="s">
        <v>52</v>
      </c>
      <c r="L39" s="253">
        <f t="shared" si="1"/>
        <v>100</v>
      </c>
      <c r="M39" s="7"/>
    </row>
    <row r="40" spans="1:13" ht="36" customHeight="1" x14ac:dyDescent="0.25">
      <c r="A40" s="256"/>
      <c r="B40" s="258"/>
      <c r="C40" s="68" t="s">
        <v>33</v>
      </c>
      <c r="D40" s="45">
        <v>90</v>
      </c>
      <c r="E40" s="51">
        <v>98</v>
      </c>
      <c r="F40" s="3">
        <v>0.1</v>
      </c>
      <c r="G40" s="6">
        <v>0</v>
      </c>
      <c r="H40" s="272"/>
      <c r="I40" s="260"/>
      <c r="J40" s="263"/>
      <c r="K40" s="247"/>
      <c r="L40" s="254" t="e">
        <f t="shared" si="1"/>
        <v>#DIV/0!</v>
      </c>
      <c r="M40" s="7"/>
    </row>
    <row r="41" spans="1:13" ht="36" customHeight="1" thickBot="1" x14ac:dyDescent="0.3">
      <c r="A41" s="257"/>
      <c r="B41" s="259"/>
      <c r="C41" s="66" t="s">
        <v>34</v>
      </c>
      <c r="D41" s="45" t="s">
        <v>17</v>
      </c>
      <c r="E41" s="51">
        <v>0</v>
      </c>
      <c r="F41" s="18"/>
      <c r="G41" s="6">
        <v>0</v>
      </c>
      <c r="H41" s="273"/>
      <c r="I41" s="261"/>
      <c r="J41" s="265"/>
      <c r="K41" s="252"/>
      <c r="L41" s="255" t="e">
        <f t="shared" si="1"/>
        <v>#DIV/0!</v>
      </c>
      <c r="M41" s="7"/>
    </row>
    <row r="42" spans="1:13" ht="93" customHeight="1" thickBot="1" x14ac:dyDescent="0.3">
      <c r="A42" s="32">
        <v>9</v>
      </c>
      <c r="B42" s="64" t="s">
        <v>18</v>
      </c>
      <c r="C42" s="66" t="s">
        <v>34</v>
      </c>
      <c r="D42" s="43" t="s">
        <v>19</v>
      </c>
      <c r="E42" s="15">
        <v>0</v>
      </c>
      <c r="F42" s="16"/>
      <c r="G42" s="33">
        <v>0</v>
      </c>
      <c r="H42" s="69" t="s">
        <v>37</v>
      </c>
      <c r="I42" s="43">
        <v>17</v>
      </c>
      <c r="J42" s="15">
        <v>17</v>
      </c>
      <c r="K42" s="100">
        <v>1</v>
      </c>
      <c r="L42" s="35">
        <f t="shared" si="1"/>
        <v>100</v>
      </c>
      <c r="M42" s="7"/>
    </row>
    <row r="43" spans="1:13" ht="57.75" customHeight="1" thickBot="1" x14ac:dyDescent="0.3">
      <c r="A43" s="32">
        <v>10</v>
      </c>
      <c r="B43" s="64" t="s">
        <v>83</v>
      </c>
      <c r="C43" s="66" t="s">
        <v>34</v>
      </c>
      <c r="D43" s="43" t="s">
        <v>19</v>
      </c>
      <c r="E43" s="48">
        <v>8</v>
      </c>
      <c r="F43" s="16"/>
      <c r="G43" s="33">
        <v>0</v>
      </c>
      <c r="H43" s="69" t="s">
        <v>38</v>
      </c>
      <c r="I43" s="43">
        <v>7</v>
      </c>
      <c r="J43" s="15">
        <v>7</v>
      </c>
      <c r="K43" s="100" t="s">
        <v>52</v>
      </c>
      <c r="L43" s="34">
        <f t="shared" si="1"/>
        <v>100</v>
      </c>
      <c r="M43" s="7"/>
    </row>
    <row r="44" spans="1:13" ht="240.75" customHeight="1" thickBot="1" x14ac:dyDescent="0.3">
      <c r="A44" s="122">
        <v>11</v>
      </c>
      <c r="B44" s="121" t="s">
        <v>62</v>
      </c>
      <c r="C44" s="123" t="s">
        <v>60</v>
      </c>
      <c r="D44" s="124" t="s">
        <v>84</v>
      </c>
      <c r="E44" s="125">
        <v>0</v>
      </c>
      <c r="F44" s="126"/>
      <c r="G44" s="120">
        <v>0</v>
      </c>
      <c r="H44" s="102" t="s">
        <v>39</v>
      </c>
      <c r="I44" s="44">
        <v>12</v>
      </c>
      <c r="J44" s="12">
        <v>14</v>
      </c>
      <c r="K44" s="106">
        <v>4</v>
      </c>
      <c r="L44" s="103">
        <f t="shared" ref="L44" si="2">J44/I44*100</f>
        <v>116.66666666666667</v>
      </c>
      <c r="M44" s="7"/>
    </row>
    <row r="45" spans="1:13" ht="137.25" customHeight="1" thickBot="1" x14ac:dyDescent="0.3">
      <c r="A45" s="32">
        <v>12</v>
      </c>
      <c r="B45" s="82" t="s">
        <v>58</v>
      </c>
      <c r="C45" s="65" t="s">
        <v>57</v>
      </c>
      <c r="D45" s="43">
        <v>0</v>
      </c>
      <c r="E45" s="15">
        <v>0</v>
      </c>
      <c r="F45" s="16"/>
      <c r="G45" s="33">
        <v>0</v>
      </c>
      <c r="H45" s="69" t="s">
        <v>61</v>
      </c>
      <c r="I45" s="43">
        <v>35</v>
      </c>
      <c r="J45" s="15">
        <v>5</v>
      </c>
      <c r="K45" s="100">
        <v>4</v>
      </c>
      <c r="L45" s="34">
        <f t="shared" si="1"/>
        <v>14.285714285714285</v>
      </c>
      <c r="M45" s="41"/>
    </row>
    <row r="46" spans="1:13" ht="148.5" customHeight="1" thickBot="1" x14ac:dyDescent="0.3">
      <c r="A46" s="32">
        <v>13</v>
      </c>
      <c r="B46" s="138" t="s">
        <v>63</v>
      </c>
      <c r="C46" s="65" t="s">
        <v>64</v>
      </c>
      <c r="D46" s="43">
        <v>80</v>
      </c>
      <c r="E46" s="15">
        <v>80</v>
      </c>
      <c r="F46" s="16"/>
      <c r="G46" s="33">
        <v>0</v>
      </c>
      <c r="H46" s="69" t="s">
        <v>65</v>
      </c>
      <c r="I46" s="43">
        <v>6</v>
      </c>
      <c r="J46" s="15">
        <v>6</v>
      </c>
      <c r="K46" s="101" t="s">
        <v>52</v>
      </c>
      <c r="L46" s="34">
        <f t="shared" ref="L46:L48" si="3">J46/I46*100</f>
        <v>100</v>
      </c>
      <c r="M46" s="41"/>
    </row>
    <row r="47" spans="1:13" ht="100.5" customHeight="1" x14ac:dyDescent="0.25">
      <c r="A47" s="229">
        <v>14</v>
      </c>
      <c r="B47" s="233" t="s">
        <v>67</v>
      </c>
      <c r="C47" s="235" t="s">
        <v>72</v>
      </c>
      <c r="D47" s="231" t="s">
        <v>68</v>
      </c>
      <c r="E47" s="237">
        <v>0</v>
      </c>
      <c r="F47" s="239"/>
      <c r="G47" s="240"/>
      <c r="H47" s="102" t="s">
        <v>69</v>
      </c>
      <c r="I47" s="40">
        <v>30000</v>
      </c>
      <c r="J47" s="12">
        <v>30000</v>
      </c>
      <c r="K47" s="128"/>
      <c r="L47" s="103">
        <f t="shared" si="3"/>
        <v>100</v>
      </c>
      <c r="M47" s="137"/>
    </row>
    <row r="48" spans="1:13" ht="100.5" customHeight="1" thickBot="1" x14ac:dyDescent="0.3">
      <c r="A48" s="230"/>
      <c r="B48" s="234"/>
      <c r="C48" s="236"/>
      <c r="D48" s="232"/>
      <c r="E48" s="238"/>
      <c r="F48" s="238"/>
      <c r="G48" s="241"/>
      <c r="H48" s="142" t="s">
        <v>70</v>
      </c>
      <c r="I48" s="139">
        <v>209</v>
      </c>
      <c r="J48" s="77">
        <v>209</v>
      </c>
      <c r="K48" s="132"/>
      <c r="L48" s="140">
        <f t="shared" si="3"/>
        <v>100</v>
      </c>
      <c r="M48" s="137"/>
    </row>
    <row r="49" spans="1:14" ht="148.5" customHeight="1" thickBot="1" x14ac:dyDescent="0.3">
      <c r="A49" s="32">
        <v>15</v>
      </c>
      <c r="B49" s="141" t="s">
        <v>71</v>
      </c>
      <c r="C49" s="65" t="s">
        <v>72</v>
      </c>
      <c r="D49" s="43" t="s">
        <v>19</v>
      </c>
      <c r="E49" s="15">
        <v>0</v>
      </c>
      <c r="F49" s="16"/>
      <c r="G49" s="33">
        <v>0</v>
      </c>
      <c r="H49" s="69" t="s">
        <v>73</v>
      </c>
      <c r="I49" s="43">
        <v>311</v>
      </c>
      <c r="J49" s="15">
        <v>69</v>
      </c>
      <c r="K49" s="101"/>
      <c r="L49" s="34">
        <f t="shared" ref="L49" si="4">J49/I49*100</f>
        <v>22.186495176848876</v>
      </c>
      <c r="M49" s="127"/>
    </row>
    <row r="50" spans="1:14" ht="34.5" customHeight="1" thickBot="1" x14ac:dyDescent="0.3">
      <c r="A50" s="242" t="s">
        <v>45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4"/>
      <c r="M50" s="105"/>
      <c r="N50" s="105"/>
    </row>
    <row r="51" spans="1:14" ht="243.75" customHeight="1" x14ac:dyDescent="0.3">
      <c r="A51" s="245" t="s">
        <v>85</v>
      </c>
      <c r="B51" s="245"/>
      <c r="C51" s="245"/>
      <c r="D51" s="245"/>
      <c r="E51" s="245"/>
      <c r="F51" s="245"/>
      <c r="G51" s="245"/>
      <c r="H51" s="245"/>
      <c r="I51" s="245"/>
      <c r="J51" s="245"/>
      <c r="K51" s="245"/>
      <c r="L51" s="245"/>
    </row>
    <row r="52" spans="1:14" ht="18.75" x14ac:dyDescent="0.3">
      <c r="A52" s="73"/>
      <c r="B52" s="54"/>
      <c r="C52" s="56"/>
      <c r="D52" s="54"/>
      <c r="E52" s="54"/>
      <c r="F52" s="54"/>
      <c r="G52" s="54"/>
      <c r="H52" s="56"/>
      <c r="I52" s="54"/>
      <c r="J52" s="54"/>
      <c r="K52" s="54"/>
      <c r="L52" s="54"/>
    </row>
    <row r="54" spans="1:14" s="4" customFormat="1" ht="18.75" x14ac:dyDescent="0.25">
      <c r="A54" s="75" t="s">
        <v>21</v>
      </c>
      <c r="K54" s="4" t="s">
        <v>22</v>
      </c>
    </row>
  </sheetData>
  <mergeCells count="70">
    <mergeCell ref="F15:F16"/>
    <mergeCell ref="G15:G16"/>
    <mergeCell ref="A8:M8"/>
    <mergeCell ref="A17:M17"/>
    <mergeCell ref="A15:A16"/>
    <mergeCell ref="B15:B16"/>
    <mergeCell ref="C15:C16"/>
    <mergeCell ref="D15:D16"/>
    <mergeCell ref="E15:E16"/>
    <mergeCell ref="A9:A13"/>
    <mergeCell ref="B9:B13"/>
    <mergeCell ref="C12:C13"/>
    <mergeCell ref="D12:D13"/>
    <mergeCell ref="E12:E13"/>
    <mergeCell ref="F12:F13"/>
    <mergeCell ref="G12:G13"/>
    <mergeCell ref="A1:M1"/>
    <mergeCell ref="B2:L2"/>
    <mergeCell ref="M2:M6"/>
    <mergeCell ref="A2:A6"/>
    <mergeCell ref="B3:B6"/>
    <mergeCell ref="C3:G4"/>
    <mergeCell ref="H3:L4"/>
    <mergeCell ref="A26:M26"/>
    <mergeCell ref="A18:M18"/>
    <mergeCell ref="A19:A22"/>
    <mergeCell ref="B19:B22"/>
    <mergeCell ref="B23:B25"/>
    <mergeCell ref="A23:A25"/>
    <mergeCell ref="H23:H25"/>
    <mergeCell ref="I23:I25"/>
    <mergeCell ref="J23:J25"/>
    <mergeCell ref="K23:K25"/>
    <mergeCell ref="L23:L25"/>
    <mergeCell ref="C23:C25"/>
    <mergeCell ref="D23:D25"/>
    <mergeCell ref="E23:E25"/>
    <mergeCell ref="F23:F25"/>
    <mergeCell ref="G23:G25"/>
    <mergeCell ref="H34:H36"/>
    <mergeCell ref="H39:H41"/>
    <mergeCell ref="A27:M27"/>
    <mergeCell ref="K31:K33"/>
    <mergeCell ref="L31:L33"/>
    <mergeCell ref="A31:A33"/>
    <mergeCell ref="B31:B33"/>
    <mergeCell ref="I31:I33"/>
    <mergeCell ref="J31:J33"/>
    <mergeCell ref="H31:H33"/>
    <mergeCell ref="F47:F48"/>
    <mergeCell ref="G47:G48"/>
    <mergeCell ref="A50:L50"/>
    <mergeCell ref="A51:L51"/>
    <mergeCell ref="K34:K36"/>
    <mergeCell ref="L34:L36"/>
    <mergeCell ref="K39:K41"/>
    <mergeCell ref="L39:L41"/>
    <mergeCell ref="A39:A41"/>
    <mergeCell ref="B39:B41"/>
    <mergeCell ref="I39:I41"/>
    <mergeCell ref="J34:J36"/>
    <mergeCell ref="J39:J41"/>
    <mergeCell ref="A34:A36"/>
    <mergeCell ref="B34:B36"/>
    <mergeCell ref="I34:I36"/>
    <mergeCell ref="A47:A48"/>
    <mergeCell ref="D47:D48"/>
    <mergeCell ref="B47:B48"/>
    <mergeCell ref="C47:C48"/>
    <mergeCell ref="E47:E48"/>
  </mergeCells>
  <pageMargins left="0.7" right="0.23" top="0.48" bottom="0.13" header="0.3" footer="0.3"/>
  <pageSetup paperSize="9" scale="56" orientation="landscape" horizontalDpi="4294967294" verticalDpi="4294967294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zoomScale="75" zoomScaleNormal="75" workbookViewId="0">
      <selection activeCell="J10" sqref="J10"/>
    </sheetView>
  </sheetViews>
  <sheetFormatPr defaultRowHeight="15" x14ac:dyDescent="0.25"/>
  <cols>
    <col min="1" max="1" width="6" style="74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305" t="s">
        <v>106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7"/>
    </row>
    <row r="2" spans="1:13" ht="30" customHeight="1" x14ac:dyDescent="0.25">
      <c r="A2" s="313" t="s">
        <v>0</v>
      </c>
      <c r="B2" s="308" t="s">
        <v>1</v>
      </c>
      <c r="C2" s="308"/>
      <c r="D2" s="308"/>
      <c r="E2" s="308"/>
      <c r="F2" s="308"/>
      <c r="G2" s="308"/>
      <c r="H2" s="308"/>
      <c r="I2" s="308"/>
      <c r="J2" s="308"/>
      <c r="K2" s="308"/>
      <c r="L2" s="309"/>
      <c r="M2" s="310" t="s">
        <v>6</v>
      </c>
    </row>
    <row r="3" spans="1:13" ht="32.25" customHeight="1" x14ac:dyDescent="0.25">
      <c r="A3" s="314"/>
      <c r="B3" s="316" t="s">
        <v>7</v>
      </c>
      <c r="C3" s="319" t="s">
        <v>42</v>
      </c>
      <c r="D3" s="320"/>
      <c r="E3" s="320"/>
      <c r="F3" s="320"/>
      <c r="G3" s="321"/>
      <c r="H3" s="319" t="s">
        <v>43</v>
      </c>
      <c r="I3" s="320"/>
      <c r="J3" s="320"/>
      <c r="K3" s="320"/>
      <c r="L3" s="321"/>
      <c r="M3" s="311"/>
    </row>
    <row r="4" spans="1:13" ht="21" customHeight="1" x14ac:dyDescent="0.25">
      <c r="A4" s="314"/>
      <c r="B4" s="317"/>
      <c r="C4" s="322"/>
      <c r="D4" s="323"/>
      <c r="E4" s="323"/>
      <c r="F4" s="323"/>
      <c r="G4" s="324"/>
      <c r="H4" s="322"/>
      <c r="I4" s="323"/>
      <c r="J4" s="323"/>
      <c r="K4" s="323"/>
      <c r="L4" s="324"/>
      <c r="M4" s="311"/>
    </row>
    <row r="5" spans="1:13" ht="31.5" hidden="1" customHeight="1" x14ac:dyDescent="0.25">
      <c r="A5" s="314"/>
      <c r="B5" s="317"/>
      <c r="C5" s="84"/>
      <c r="D5" s="109"/>
      <c r="E5" s="110"/>
      <c r="F5" s="110"/>
      <c r="G5" s="112"/>
      <c r="H5" s="5"/>
      <c r="I5" s="5"/>
      <c r="J5" s="5"/>
      <c r="K5" s="5"/>
      <c r="L5" s="27"/>
      <c r="M5" s="311"/>
    </row>
    <row r="6" spans="1:13" ht="66" customHeight="1" thickBot="1" x14ac:dyDescent="0.3">
      <c r="A6" s="315"/>
      <c r="B6" s="318"/>
      <c r="C6" s="111"/>
      <c r="D6" s="39" t="s">
        <v>23</v>
      </c>
      <c r="E6" s="25" t="s">
        <v>107</v>
      </c>
      <c r="F6" s="25" t="s">
        <v>2</v>
      </c>
      <c r="G6" s="26" t="s">
        <v>3</v>
      </c>
      <c r="H6" s="24"/>
      <c r="I6" s="39" t="s">
        <v>23</v>
      </c>
      <c r="J6" s="25" t="s">
        <v>107</v>
      </c>
      <c r="K6" s="25" t="s">
        <v>2</v>
      </c>
      <c r="L6" s="26" t="s">
        <v>4</v>
      </c>
      <c r="M6" s="312"/>
    </row>
    <row r="7" spans="1:13" ht="19.5" thickBot="1" x14ac:dyDescent="0.3">
      <c r="A7" s="83">
        <v>1</v>
      </c>
      <c r="B7" s="30">
        <v>2</v>
      </c>
      <c r="C7" s="83"/>
      <c r="D7" s="38">
        <v>3</v>
      </c>
      <c r="E7" s="79">
        <v>5</v>
      </c>
      <c r="F7" s="79">
        <v>6</v>
      </c>
      <c r="G7" s="29">
        <v>7</v>
      </c>
      <c r="H7" s="63"/>
      <c r="I7" s="28">
        <v>8</v>
      </c>
      <c r="J7" s="78">
        <v>10</v>
      </c>
      <c r="K7" s="78">
        <v>11</v>
      </c>
      <c r="L7" s="78">
        <v>12</v>
      </c>
      <c r="M7" s="36">
        <v>11</v>
      </c>
    </row>
    <row r="8" spans="1:13" ht="37.5" customHeight="1" thickBot="1" x14ac:dyDescent="0.3">
      <c r="A8" s="279" t="s">
        <v>86</v>
      </c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1"/>
    </row>
    <row r="9" spans="1:13" ht="47.25" customHeight="1" x14ac:dyDescent="0.25">
      <c r="A9" s="282">
        <v>1</v>
      </c>
      <c r="B9" s="284" t="s">
        <v>87</v>
      </c>
      <c r="C9" s="211" t="s">
        <v>88</v>
      </c>
      <c r="D9" s="44" t="s">
        <v>89</v>
      </c>
      <c r="E9" s="22" t="s">
        <v>89</v>
      </c>
      <c r="F9" s="215"/>
      <c r="G9" s="19">
        <v>0</v>
      </c>
      <c r="H9" s="98" t="s">
        <v>90</v>
      </c>
      <c r="I9" s="44">
        <v>10</v>
      </c>
      <c r="J9" s="22">
        <v>10</v>
      </c>
      <c r="K9" s="216">
        <v>2</v>
      </c>
      <c r="L9" s="80">
        <f>J9/I9</f>
        <v>1</v>
      </c>
      <c r="M9" s="10">
        <f>(G9+K9)/2</f>
        <v>1</v>
      </c>
    </row>
    <row r="10" spans="1:13" ht="47.25" customHeight="1" x14ac:dyDescent="0.25">
      <c r="A10" s="283"/>
      <c r="B10" s="285"/>
      <c r="C10" s="71" t="s">
        <v>91</v>
      </c>
      <c r="D10" s="45" t="s">
        <v>92</v>
      </c>
      <c r="E10" s="23" t="s">
        <v>92</v>
      </c>
      <c r="F10" s="215"/>
      <c r="G10" s="21">
        <v>0</v>
      </c>
      <c r="H10" s="356" t="s">
        <v>93</v>
      </c>
      <c r="I10" s="45">
        <v>7000</v>
      </c>
      <c r="J10" s="23">
        <v>7000</v>
      </c>
      <c r="K10" s="216">
        <v>1400</v>
      </c>
      <c r="L10" s="80">
        <f t="shared" ref="L10:L16" si="0">J10/I10</f>
        <v>1</v>
      </c>
      <c r="M10" s="7"/>
    </row>
    <row r="11" spans="1:13" ht="68.25" customHeight="1" x14ac:dyDescent="0.25">
      <c r="A11" s="283"/>
      <c r="B11" s="285"/>
      <c r="C11" s="71" t="s">
        <v>94</v>
      </c>
      <c r="D11" s="45" t="s">
        <v>95</v>
      </c>
      <c r="E11" s="23" t="s">
        <v>96</v>
      </c>
      <c r="F11" s="217"/>
      <c r="G11" s="21">
        <v>0</v>
      </c>
      <c r="H11" s="356" t="s">
        <v>97</v>
      </c>
      <c r="I11" s="45">
        <v>35000</v>
      </c>
      <c r="J11" s="23">
        <v>35000</v>
      </c>
      <c r="K11" s="216">
        <v>8750</v>
      </c>
      <c r="L11" s="80">
        <f t="shared" si="0"/>
        <v>1</v>
      </c>
      <c r="M11" s="7"/>
    </row>
    <row r="12" spans="1:13" ht="40.5" customHeight="1" x14ac:dyDescent="0.25">
      <c r="A12" s="283"/>
      <c r="B12" s="285"/>
      <c r="C12" s="334" t="s">
        <v>98</v>
      </c>
      <c r="D12" s="336" t="s">
        <v>99</v>
      </c>
      <c r="E12" s="337" t="s">
        <v>99</v>
      </c>
      <c r="F12" s="338"/>
      <c r="G12" s="340">
        <v>0</v>
      </c>
      <c r="H12" s="356" t="s">
        <v>100</v>
      </c>
      <c r="I12" s="355">
        <v>96</v>
      </c>
      <c r="J12" s="218">
        <v>440</v>
      </c>
      <c r="K12" s="216">
        <v>2</v>
      </c>
      <c r="L12" s="80">
        <f t="shared" si="0"/>
        <v>4.583333333333333</v>
      </c>
      <c r="M12" s="131"/>
    </row>
    <row r="13" spans="1:13" ht="47.25" customHeight="1" thickBot="1" x14ac:dyDescent="0.3">
      <c r="A13" s="332"/>
      <c r="B13" s="333"/>
      <c r="C13" s="335"/>
      <c r="D13" s="330"/>
      <c r="E13" s="331"/>
      <c r="F13" s="339"/>
      <c r="G13" s="341"/>
      <c r="H13" s="72" t="s">
        <v>104</v>
      </c>
      <c r="I13" s="46">
        <v>960</v>
      </c>
      <c r="J13" s="222">
        <v>482</v>
      </c>
      <c r="K13" s="216">
        <v>18</v>
      </c>
      <c r="L13" s="81">
        <f t="shared" si="0"/>
        <v>0.50208333333333333</v>
      </c>
      <c r="M13" s="8"/>
    </row>
    <row r="14" spans="1:13" ht="57.75" customHeight="1" thickBot="1" x14ac:dyDescent="0.3">
      <c r="A14" s="32">
        <v>2</v>
      </c>
      <c r="B14" s="64" t="s">
        <v>20</v>
      </c>
      <c r="C14" s="224" t="s">
        <v>34</v>
      </c>
      <c r="D14" s="43" t="s">
        <v>17</v>
      </c>
      <c r="E14" s="48"/>
      <c r="F14" s="16">
        <v>0.1</v>
      </c>
      <c r="G14" s="33">
        <v>0</v>
      </c>
      <c r="H14" s="69" t="s">
        <v>38</v>
      </c>
      <c r="I14" s="43">
        <v>1</v>
      </c>
      <c r="J14" s="15">
        <v>1</v>
      </c>
      <c r="K14" s="100" t="s">
        <v>52</v>
      </c>
      <c r="L14" s="226">
        <f t="shared" si="0"/>
        <v>1</v>
      </c>
      <c r="M14" s="8"/>
    </row>
    <row r="15" spans="1:13" ht="110.25" customHeight="1" thickBot="1" x14ac:dyDescent="0.3">
      <c r="A15" s="229">
        <v>3</v>
      </c>
      <c r="B15" s="326" t="s">
        <v>101</v>
      </c>
      <c r="C15" s="328" t="s">
        <v>105</v>
      </c>
      <c r="D15" s="231" t="s">
        <v>19</v>
      </c>
      <c r="E15" s="300">
        <v>0</v>
      </c>
      <c r="F15" s="301">
        <v>0.1</v>
      </c>
      <c r="G15" s="253">
        <v>0</v>
      </c>
      <c r="H15" s="102" t="s">
        <v>102</v>
      </c>
      <c r="I15" s="44">
        <v>11110</v>
      </c>
      <c r="J15" s="202">
        <v>5534</v>
      </c>
      <c r="K15" s="213">
        <v>1666</v>
      </c>
      <c r="L15" s="227">
        <f t="shared" si="0"/>
        <v>0.49810981098109813</v>
      </c>
      <c r="M15" s="8"/>
    </row>
    <row r="16" spans="1:13" ht="115.5" customHeight="1" thickBot="1" x14ac:dyDescent="0.3">
      <c r="A16" s="266"/>
      <c r="B16" s="327"/>
      <c r="C16" s="329"/>
      <c r="D16" s="330"/>
      <c r="E16" s="331"/>
      <c r="F16" s="325"/>
      <c r="G16" s="255"/>
      <c r="H16" s="214" t="s">
        <v>103</v>
      </c>
      <c r="I16" s="210">
        <v>1009</v>
      </c>
      <c r="J16" s="208">
        <v>482</v>
      </c>
      <c r="K16" s="204">
        <v>50</v>
      </c>
      <c r="L16" s="228">
        <f t="shared" si="0"/>
        <v>0.47770069375619423</v>
      </c>
      <c r="M16" s="8"/>
    </row>
    <row r="17" spans="1:14" ht="34.5" customHeight="1" thickBot="1" x14ac:dyDescent="0.3">
      <c r="A17" s="242" t="s">
        <v>8</v>
      </c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8"/>
    </row>
    <row r="18" spans="1:14" ht="39" customHeight="1" thickBot="1" x14ac:dyDescent="0.3">
      <c r="A18" s="279" t="s">
        <v>44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1"/>
    </row>
    <row r="19" spans="1:14" ht="69.75" customHeight="1" x14ac:dyDescent="0.25">
      <c r="A19" s="282">
        <v>1</v>
      </c>
      <c r="B19" s="284" t="s">
        <v>56</v>
      </c>
      <c r="C19" s="211" t="s">
        <v>47</v>
      </c>
      <c r="D19" s="44">
        <v>100</v>
      </c>
      <c r="E19" s="13">
        <v>100</v>
      </c>
      <c r="F19" s="212">
        <v>0.1</v>
      </c>
      <c r="G19" s="31">
        <v>0</v>
      </c>
      <c r="H19" s="98" t="s">
        <v>46</v>
      </c>
      <c r="I19" s="40">
        <v>22.597000000000001</v>
      </c>
      <c r="J19" s="13">
        <v>22.597000000000001</v>
      </c>
      <c r="K19" s="133">
        <v>2.2597999999999998</v>
      </c>
      <c r="L19" s="108">
        <f>J19/I19</f>
        <v>1</v>
      </c>
      <c r="M19" s="10"/>
    </row>
    <row r="20" spans="1:14" ht="70.5" customHeight="1" x14ac:dyDescent="0.25">
      <c r="A20" s="283"/>
      <c r="B20" s="285"/>
      <c r="C20" s="71" t="s">
        <v>48</v>
      </c>
      <c r="D20" s="45">
        <v>100</v>
      </c>
      <c r="E20" s="23">
        <v>100</v>
      </c>
      <c r="F20" s="3">
        <v>0.1</v>
      </c>
      <c r="G20" s="21">
        <v>0</v>
      </c>
      <c r="H20" s="86" t="s">
        <v>50</v>
      </c>
      <c r="I20" s="115">
        <v>23.827999999999999</v>
      </c>
      <c r="J20" s="22">
        <v>23.827999999999999</v>
      </c>
      <c r="K20" s="134">
        <v>2.3677999999999999</v>
      </c>
      <c r="L20" s="80">
        <f>J20/I20</f>
        <v>1</v>
      </c>
      <c r="M20" s="7"/>
    </row>
    <row r="21" spans="1:14" ht="57" customHeight="1" thickBot="1" x14ac:dyDescent="0.3">
      <c r="A21" s="283"/>
      <c r="B21" s="285"/>
      <c r="C21" s="71" t="s">
        <v>40</v>
      </c>
      <c r="D21" s="206">
        <v>100</v>
      </c>
      <c r="E21" s="22">
        <v>100</v>
      </c>
      <c r="F21" s="114">
        <v>0.1</v>
      </c>
      <c r="G21" s="19">
        <v>0</v>
      </c>
      <c r="H21" s="86" t="s">
        <v>41</v>
      </c>
      <c r="I21" s="89">
        <v>14</v>
      </c>
      <c r="J21" s="88">
        <v>14</v>
      </c>
      <c r="K21" s="135">
        <v>1.3</v>
      </c>
      <c r="L21" s="80">
        <f>J21/I21</f>
        <v>1</v>
      </c>
      <c r="M21" s="8"/>
    </row>
    <row r="22" spans="1:14" ht="51" customHeight="1" thickBot="1" x14ac:dyDescent="0.3">
      <c r="A22" s="230"/>
      <c r="B22" s="286"/>
      <c r="C22" s="219" t="s">
        <v>49</v>
      </c>
      <c r="D22" s="210">
        <v>100</v>
      </c>
      <c r="E22" s="220">
        <v>100</v>
      </c>
      <c r="F22" s="225">
        <v>0.1</v>
      </c>
      <c r="G22" s="221">
        <v>0</v>
      </c>
      <c r="H22" s="72" t="s">
        <v>51</v>
      </c>
      <c r="I22" s="210">
        <v>4</v>
      </c>
      <c r="J22" s="220">
        <v>2</v>
      </c>
      <c r="K22" s="136">
        <v>5.4222999999999999</v>
      </c>
      <c r="L22" s="81">
        <f>J22/I22</f>
        <v>0.5</v>
      </c>
      <c r="M22" s="131"/>
    </row>
    <row r="23" spans="1:14" ht="129.75" customHeight="1" thickBot="1" x14ac:dyDescent="0.3">
      <c r="A23" s="256">
        <v>2</v>
      </c>
      <c r="B23" s="287" t="s">
        <v>54</v>
      </c>
      <c r="C23" s="299" t="s">
        <v>55</v>
      </c>
      <c r="D23" s="231">
        <v>100</v>
      </c>
      <c r="E23" s="300">
        <v>100</v>
      </c>
      <c r="F23" s="301">
        <v>0.1</v>
      </c>
      <c r="G23" s="302">
        <v>0</v>
      </c>
      <c r="H23" s="290" t="s">
        <v>53</v>
      </c>
      <c r="I23" s="291">
        <v>79.87</v>
      </c>
      <c r="J23" s="263">
        <v>27.8</v>
      </c>
      <c r="K23" s="293">
        <v>5.423</v>
      </c>
      <c r="L23" s="296">
        <f>J23/I23</f>
        <v>0.34806560661074243</v>
      </c>
      <c r="M23" s="131"/>
    </row>
    <row r="24" spans="1:14" ht="45" hidden="1" customHeight="1" x14ac:dyDescent="0.3">
      <c r="A24" s="289"/>
      <c r="B24" s="288"/>
      <c r="C24" s="272"/>
      <c r="D24" s="292"/>
      <c r="E24" s="292"/>
      <c r="F24" s="292"/>
      <c r="G24" s="303"/>
      <c r="H24" s="272"/>
      <c r="I24" s="292"/>
      <c r="J24" s="292"/>
      <c r="K24" s="294"/>
      <c r="L24" s="297"/>
      <c r="M24" s="131"/>
    </row>
    <row r="25" spans="1:14" ht="72.75" hidden="1" customHeight="1" thickBot="1" x14ac:dyDescent="0.3">
      <c r="A25" s="230"/>
      <c r="B25" s="286"/>
      <c r="C25" s="273"/>
      <c r="D25" s="232"/>
      <c r="E25" s="232"/>
      <c r="F25" s="232"/>
      <c r="G25" s="304"/>
      <c r="H25" s="273"/>
      <c r="I25" s="232"/>
      <c r="J25" s="232"/>
      <c r="K25" s="295"/>
      <c r="L25" s="298"/>
      <c r="M25" s="7"/>
    </row>
    <row r="26" spans="1:14" ht="34.5" customHeight="1" thickBot="1" x14ac:dyDescent="0.3">
      <c r="A26" s="242" t="s">
        <v>8</v>
      </c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8"/>
    </row>
    <row r="27" spans="1:14" ht="39.75" customHeight="1" thickBot="1" x14ac:dyDescent="0.3">
      <c r="A27" s="274" t="s">
        <v>5</v>
      </c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</row>
    <row r="28" spans="1:14" ht="72.75" customHeight="1" thickBot="1" x14ac:dyDescent="0.3">
      <c r="A28" s="32">
        <v>1</v>
      </c>
      <c r="B28" s="64" t="s">
        <v>12</v>
      </c>
      <c r="C28" s="65" t="s">
        <v>26</v>
      </c>
      <c r="D28" s="43">
        <v>100</v>
      </c>
      <c r="E28" s="15">
        <v>100</v>
      </c>
      <c r="F28" s="16">
        <v>0.1</v>
      </c>
      <c r="G28" s="33">
        <v>0</v>
      </c>
      <c r="H28" s="69" t="s">
        <v>27</v>
      </c>
      <c r="I28" s="43">
        <v>3</v>
      </c>
      <c r="J28" s="15">
        <v>2</v>
      </c>
      <c r="K28" s="16" t="s">
        <v>52</v>
      </c>
      <c r="L28" s="34">
        <f t="shared" ref="L28:L49" si="1">J28/I28*100</f>
        <v>66.666666666666657</v>
      </c>
      <c r="M28" s="10" t="e">
        <f>(G28+K28)/2</f>
        <v>#VALUE!</v>
      </c>
      <c r="N28" s="2"/>
    </row>
    <row r="29" spans="1:14" ht="72.75" customHeight="1" thickBot="1" x14ac:dyDescent="0.3">
      <c r="A29" s="32">
        <v>2</v>
      </c>
      <c r="B29" s="64" t="s">
        <v>11</v>
      </c>
      <c r="C29" s="65" t="s">
        <v>30</v>
      </c>
      <c r="D29" s="43">
        <v>100</v>
      </c>
      <c r="E29" s="15">
        <v>0</v>
      </c>
      <c r="F29" s="16">
        <v>0.1</v>
      </c>
      <c r="G29" s="33">
        <v>0</v>
      </c>
      <c r="H29" s="69" t="s">
        <v>28</v>
      </c>
      <c r="I29" s="43">
        <v>1</v>
      </c>
      <c r="J29" s="15">
        <v>0</v>
      </c>
      <c r="K29" s="16" t="s">
        <v>52</v>
      </c>
      <c r="L29" s="35">
        <f t="shared" si="1"/>
        <v>0</v>
      </c>
      <c r="M29" s="10"/>
      <c r="N29" s="2"/>
    </row>
    <row r="30" spans="1:14" ht="72.75" customHeight="1" thickBot="1" x14ac:dyDescent="0.3">
      <c r="A30" s="32">
        <v>3</v>
      </c>
      <c r="B30" s="64" t="s">
        <v>25</v>
      </c>
      <c r="C30" s="65" t="s">
        <v>29</v>
      </c>
      <c r="D30" s="43">
        <v>100</v>
      </c>
      <c r="E30" s="15">
        <v>0</v>
      </c>
      <c r="F30" s="16">
        <v>0.1</v>
      </c>
      <c r="G30" s="33">
        <v>0</v>
      </c>
      <c r="H30" s="69" t="s">
        <v>31</v>
      </c>
      <c r="I30" s="43">
        <v>17</v>
      </c>
      <c r="J30" s="15">
        <v>0</v>
      </c>
      <c r="K30" s="100">
        <v>2</v>
      </c>
      <c r="L30" s="35">
        <f t="shared" si="1"/>
        <v>0</v>
      </c>
      <c r="M30" s="10"/>
      <c r="N30" s="2"/>
    </row>
    <row r="31" spans="1:14" ht="34.5" customHeight="1" x14ac:dyDescent="0.25">
      <c r="A31" s="229">
        <v>4</v>
      </c>
      <c r="B31" s="267" t="s">
        <v>13</v>
      </c>
      <c r="C31" s="201" t="s">
        <v>32</v>
      </c>
      <c r="D31" s="44">
        <v>96</v>
      </c>
      <c r="E31" s="202">
        <v>100</v>
      </c>
      <c r="F31" s="203">
        <v>0.1</v>
      </c>
      <c r="G31" s="42">
        <v>0</v>
      </c>
      <c r="H31" s="271" t="s">
        <v>27</v>
      </c>
      <c r="I31" s="269">
        <v>40</v>
      </c>
      <c r="J31" s="262">
        <v>40</v>
      </c>
      <c r="K31" s="246">
        <v>3</v>
      </c>
      <c r="L31" s="249">
        <f t="shared" si="1"/>
        <v>100</v>
      </c>
      <c r="M31" s="7"/>
    </row>
    <row r="32" spans="1:14" ht="34.5" customHeight="1" x14ac:dyDescent="0.25">
      <c r="A32" s="256"/>
      <c r="B32" s="258"/>
      <c r="C32" s="68" t="s">
        <v>33</v>
      </c>
      <c r="D32" s="45">
        <v>90</v>
      </c>
      <c r="E32" s="76">
        <v>98</v>
      </c>
      <c r="F32" s="114">
        <v>0.1</v>
      </c>
      <c r="G32" s="6">
        <v>0</v>
      </c>
      <c r="H32" s="272"/>
      <c r="I32" s="260"/>
      <c r="J32" s="263"/>
      <c r="K32" s="247"/>
      <c r="L32" s="250" t="e">
        <f t="shared" si="1"/>
        <v>#DIV/0!</v>
      </c>
      <c r="M32" s="7"/>
    </row>
    <row r="33" spans="1:13" ht="34.5" customHeight="1" thickBot="1" x14ac:dyDescent="0.3">
      <c r="A33" s="266"/>
      <c r="B33" s="268"/>
      <c r="C33" s="224" t="s">
        <v>34</v>
      </c>
      <c r="D33" s="46" t="s">
        <v>59</v>
      </c>
      <c r="E33" s="77">
        <v>1</v>
      </c>
      <c r="F33" s="225"/>
      <c r="G33" s="47">
        <v>0</v>
      </c>
      <c r="H33" s="273"/>
      <c r="I33" s="270"/>
      <c r="J33" s="264"/>
      <c r="K33" s="248"/>
      <c r="L33" s="251" t="e">
        <f t="shared" si="1"/>
        <v>#DIV/0!</v>
      </c>
      <c r="M33" s="7"/>
    </row>
    <row r="34" spans="1:13" ht="34.5" customHeight="1" x14ac:dyDescent="0.25">
      <c r="A34" s="229">
        <v>5</v>
      </c>
      <c r="B34" s="267" t="s">
        <v>14</v>
      </c>
      <c r="C34" s="201" t="s">
        <v>32</v>
      </c>
      <c r="D34" s="44">
        <v>96</v>
      </c>
      <c r="E34" s="202">
        <v>100</v>
      </c>
      <c r="F34" s="203">
        <v>0.1</v>
      </c>
      <c r="G34" s="42">
        <v>0</v>
      </c>
      <c r="H34" s="271" t="s">
        <v>28</v>
      </c>
      <c r="I34" s="269">
        <v>1</v>
      </c>
      <c r="J34" s="262">
        <v>1</v>
      </c>
      <c r="K34" s="246" t="s">
        <v>52</v>
      </c>
      <c r="L34" s="249">
        <f t="shared" si="1"/>
        <v>100</v>
      </c>
      <c r="M34" s="7"/>
    </row>
    <row r="35" spans="1:13" ht="34.5" customHeight="1" x14ac:dyDescent="0.25">
      <c r="A35" s="256"/>
      <c r="B35" s="258"/>
      <c r="C35" s="68" t="s">
        <v>33</v>
      </c>
      <c r="D35" s="45">
        <v>90</v>
      </c>
      <c r="E35" s="76">
        <v>98</v>
      </c>
      <c r="F35" s="114">
        <v>0.1</v>
      </c>
      <c r="G35" s="6">
        <v>0</v>
      </c>
      <c r="H35" s="272"/>
      <c r="I35" s="260"/>
      <c r="J35" s="263"/>
      <c r="K35" s="247"/>
      <c r="L35" s="250" t="e">
        <f t="shared" si="1"/>
        <v>#DIV/0!</v>
      </c>
      <c r="M35" s="7"/>
    </row>
    <row r="36" spans="1:13" ht="34.5" customHeight="1" thickBot="1" x14ac:dyDescent="0.3">
      <c r="A36" s="266"/>
      <c r="B36" s="268"/>
      <c r="C36" s="224" t="s">
        <v>34</v>
      </c>
      <c r="D36" s="46" t="s">
        <v>10</v>
      </c>
      <c r="E36" s="77">
        <v>0</v>
      </c>
      <c r="F36" s="225"/>
      <c r="G36" s="47">
        <v>0</v>
      </c>
      <c r="H36" s="273"/>
      <c r="I36" s="270"/>
      <c r="J36" s="264"/>
      <c r="K36" s="248"/>
      <c r="L36" s="251" t="e">
        <f t="shared" si="1"/>
        <v>#DIV/0!</v>
      </c>
      <c r="M36" s="7"/>
    </row>
    <row r="37" spans="1:13" ht="96" customHeight="1" thickBot="1" x14ac:dyDescent="0.3">
      <c r="A37" s="32">
        <v>6</v>
      </c>
      <c r="B37" s="64" t="s">
        <v>24</v>
      </c>
      <c r="C37" s="224" t="s">
        <v>34</v>
      </c>
      <c r="D37" s="43" t="s">
        <v>9</v>
      </c>
      <c r="E37" s="15">
        <v>1</v>
      </c>
      <c r="F37" s="16"/>
      <c r="G37" s="33">
        <v>0</v>
      </c>
      <c r="H37" s="69" t="s">
        <v>31</v>
      </c>
      <c r="I37" s="43">
        <v>655</v>
      </c>
      <c r="J37" s="48">
        <v>655</v>
      </c>
      <c r="K37" s="100">
        <v>54</v>
      </c>
      <c r="L37" s="34">
        <f t="shared" si="1"/>
        <v>100</v>
      </c>
      <c r="M37" s="7"/>
    </row>
    <row r="38" spans="1:13" ht="96.75" customHeight="1" thickBot="1" x14ac:dyDescent="0.3">
      <c r="A38" s="32">
        <v>7</v>
      </c>
      <c r="B38" s="64" t="s">
        <v>15</v>
      </c>
      <c r="C38" s="224" t="s">
        <v>34</v>
      </c>
      <c r="D38" s="43" t="s">
        <v>10</v>
      </c>
      <c r="E38" s="15">
        <v>0</v>
      </c>
      <c r="F38" s="16"/>
      <c r="G38" s="33">
        <v>0</v>
      </c>
      <c r="H38" s="69" t="s">
        <v>35</v>
      </c>
      <c r="I38" s="43">
        <v>46</v>
      </c>
      <c r="J38" s="15">
        <v>46</v>
      </c>
      <c r="K38" s="100">
        <v>4</v>
      </c>
      <c r="L38" s="34">
        <f t="shared" si="1"/>
        <v>100</v>
      </c>
      <c r="M38" s="7"/>
    </row>
    <row r="39" spans="1:13" ht="36" customHeight="1" x14ac:dyDescent="0.25">
      <c r="A39" s="256">
        <v>8</v>
      </c>
      <c r="B39" s="258" t="s">
        <v>16</v>
      </c>
      <c r="C39" s="201" t="s">
        <v>32</v>
      </c>
      <c r="D39" s="206">
        <v>96</v>
      </c>
      <c r="E39" s="209">
        <v>100</v>
      </c>
      <c r="F39" s="114">
        <v>0.1</v>
      </c>
      <c r="G39" s="112">
        <v>0</v>
      </c>
      <c r="H39" s="271" t="s">
        <v>36</v>
      </c>
      <c r="I39" s="260">
        <v>1</v>
      </c>
      <c r="J39" s="263">
        <v>1</v>
      </c>
      <c r="K39" s="247" t="s">
        <v>52</v>
      </c>
      <c r="L39" s="253">
        <f t="shared" si="1"/>
        <v>100</v>
      </c>
      <c r="M39" s="7"/>
    </row>
    <row r="40" spans="1:13" ht="36" customHeight="1" x14ac:dyDescent="0.25">
      <c r="A40" s="256"/>
      <c r="B40" s="258"/>
      <c r="C40" s="68" t="s">
        <v>33</v>
      </c>
      <c r="D40" s="45">
        <v>90</v>
      </c>
      <c r="E40" s="76">
        <v>98</v>
      </c>
      <c r="F40" s="3">
        <v>0.1</v>
      </c>
      <c r="G40" s="6">
        <v>0</v>
      </c>
      <c r="H40" s="272"/>
      <c r="I40" s="260"/>
      <c r="J40" s="263"/>
      <c r="K40" s="247"/>
      <c r="L40" s="254" t="e">
        <f t="shared" si="1"/>
        <v>#DIV/0!</v>
      </c>
      <c r="M40" s="7"/>
    </row>
    <row r="41" spans="1:13" ht="36" customHeight="1" thickBot="1" x14ac:dyDescent="0.3">
      <c r="A41" s="257"/>
      <c r="B41" s="259"/>
      <c r="C41" s="224" t="s">
        <v>34</v>
      </c>
      <c r="D41" s="45" t="s">
        <v>17</v>
      </c>
      <c r="E41" s="76">
        <v>0</v>
      </c>
      <c r="F41" s="18"/>
      <c r="G41" s="6">
        <v>0</v>
      </c>
      <c r="H41" s="273"/>
      <c r="I41" s="261"/>
      <c r="J41" s="265"/>
      <c r="K41" s="252"/>
      <c r="L41" s="255" t="e">
        <f t="shared" si="1"/>
        <v>#DIV/0!</v>
      </c>
      <c r="M41" s="7"/>
    </row>
    <row r="42" spans="1:13" ht="93" customHeight="1" thickBot="1" x14ac:dyDescent="0.3">
      <c r="A42" s="32">
        <v>9</v>
      </c>
      <c r="B42" s="64" t="s">
        <v>18</v>
      </c>
      <c r="C42" s="224" t="s">
        <v>34</v>
      </c>
      <c r="D42" s="43" t="s">
        <v>19</v>
      </c>
      <c r="E42" s="15">
        <v>0</v>
      </c>
      <c r="F42" s="16"/>
      <c r="G42" s="33">
        <v>0</v>
      </c>
      <c r="H42" s="69" t="s">
        <v>37</v>
      </c>
      <c r="I42" s="43">
        <v>17</v>
      </c>
      <c r="J42" s="15">
        <v>17</v>
      </c>
      <c r="K42" s="100">
        <v>1</v>
      </c>
      <c r="L42" s="35">
        <f t="shared" si="1"/>
        <v>100</v>
      </c>
      <c r="M42" s="7"/>
    </row>
    <row r="43" spans="1:13" ht="57.75" customHeight="1" thickBot="1" x14ac:dyDescent="0.3">
      <c r="A43" s="32">
        <v>10</v>
      </c>
      <c r="B43" s="64" t="s">
        <v>83</v>
      </c>
      <c r="C43" s="224" t="s">
        <v>34</v>
      </c>
      <c r="D43" s="43" t="s">
        <v>19</v>
      </c>
      <c r="E43" s="48">
        <v>8</v>
      </c>
      <c r="F43" s="16"/>
      <c r="G43" s="33">
        <v>0</v>
      </c>
      <c r="H43" s="69" t="s">
        <v>38</v>
      </c>
      <c r="I43" s="43">
        <v>7</v>
      </c>
      <c r="J43" s="15">
        <v>7</v>
      </c>
      <c r="K43" s="100" t="s">
        <v>52</v>
      </c>
      <c r="L43" s="34">
        <f t="shared" si="1"/>
        <v>100</v>
      </c>
      <c r="M43" s="7"/>
    </row>
    <row r="44" spans="1:13" ht="240.75" customHeight="1" thickBot="1" x14ac:dyDescent="0.3">
      <c r="A44" s="199">
        <v>11</v>
      </c>
      <c r="B44" s="129" t="s">
        <v>62</v>
      </c>
      <c r="C44" s="223" t="s">
        <v>60</v>
      </c>
      <c r="D44" s="200" t="s">
        <v>84</v>
      </c>
      <c r="E44" s="207">
        <v>0</v>
      </c>
      <c r="F44" s="212"/>
      <c r="G44" s="205">
        <v>0</v>
      </c>
      <c r="H44" s="102" t="s">
        <v>39</v>
      </c>
      <c r="I44" s="44">
        <v>12</v>
      </c>
      <c r="J44" s="202">
        <v>14</v>
      </c>
      <c r="K44" s="213">
        <v>4</v>
      </c>
      <c r="L44" s="103">
        <f t="shared" si="1"/>
        <v>116.66666666666667</v>
      </c>
      <c r="M44" s="7"/>
    </row>
    <row r="45" spans="1:13" ht="137.25" customHeight="1" thickBot="1" x14ac:dyDescent="0.3">
      <c r="A45" s="32">
        <v>12</v>
      </c>
      <c r="B45" s="82" t="s">
        <v>58</v>
      </c>
      <c r="C45" s="65" t="s">
        <v>57</v>
      </c>
      <c r="D45" s="43">
        <v>0</v>
      </c>
      <c r="E45" s="15">
        <v>0</v>
      </c>
      <c r="F45" s="16"/>
      <c r="G45" s="33">
        <v>0</v>
      </c>
      <c r="H45" s="69" t="s">
        <v>61</v>
      </c>
      <c r="I45" s="43">
        <v>35</v>
      </c>
      <c r="J45" s="15">
        <v>10</v>
      </c>
      <c r="K45" s="100">
        <v>4</v>
      </c>
      <c r="L45" s="34">
        <f t="shared" si="1"/>
        <v>28.571428571428569</v>
      </c>
      <c r="M45" s="131"/>
    </row>
    <row r="46" spans="1:13" ht="148.5" customHeight="1" thickBot="1" x14ac:dyDescent="0.3">
      <c r="A46" s="32">
        <v>13</v>
      </c>
      <c r="B46" s="138" t="s">
        <v>63</v>
      </c>
      <c r="C46" s="65" t="s">
        <v>64</v>
      </c>
      <c r="D46" s="43">
        <v>80</v>
      </c>
      <c r="E46" s="15">
        <v>80</v>
      </c>
      <c r="F46" s="16"/>
      <c r="G46" s="33">
        <v>0</v>
      </c>
      <c r="H46" s="69" t="s">
        <v>65</v>
      </c>
      <c r="I46" s="43">
        <v>6</v>
      </c>
      <c r="J46" s="15">
        <v>6</v>
      </c>
      <c r="K46" s="101" t="s">
        <v>52</v>
      </c>
      <c r="L46" s="34">
        <f t="shared" si="1"/>
        <v>100</v>
      </c>
      <c r="M46" s="131"/>
    </row>
    <row r="47" spans="1:13" ht="100.5" customHeight="1" x14ac:dyDescent="0.25">
      <c r="A47" s="229">
        <v>14</v>
      </c>
      <c r="B47" s="233" t="s">
        <v>67</v>
      </c>
      <c r="C47" s="235" t="s">
        <v>72</v>
      </c>
      <c r="D47" s="231" t="s">
        <v>68</v>
      </c>
      <c r="E47" s="237">
        <v>0</v>
      </c>
      <c r="F47" s="239"/>
      <c r="G47" s="240"/>
      <c r="H47" s="102" t="s">
        <v>69</v>
      </c>
      <c r="I47" s="40">
        <v>30000</v>
      </c>
      <c r="J47" s="13">
        <v>20000</v>
      </c>
      <c r="K47" s="128"/>
      <c r="L47" s="103">
        <f t="shared" si="1"/>
        <v>66.666666666666657</v>
      </c>
      <c r="M47" s="137"/>
    </row>
    <row r="48" spans="1:13" ht="100.5" customHeight="1" thickBot="1" x14ac:dyDescent="0.3">
      <c r="A48" s="230"/>
      <c r="B48" s="234"/>
      <c r="C48" s="236"/>
      <c r="D48" s="232"/>
      <c r="E48" s="238"/>
      <c r="F48" s="238"/>
      <c r="G48" s="241"/>
      <c r="H48" s="142" t="s">
        <v>70</v>
      </c>
      <c r="I48" s="139">
        <v>209</v>
      </c>
      <c r="J48" s="77">
        <v>209</v>
      </c>
      <c r="K48" s="132"/>
      <c r="L48" s="140">
        <f t="shared" si="1"/>
        <v>100</v>
      </c>
      <c r="M48" s="137"/>
    </row>
    <row r="49" spans="1:14" ht="148.5" customHeight="1" thickBot="1" x14ac:dyDescent="0.3">
      <c r="A49" s="32">
        <v>15</v>
      </c>
      <c r="B49" s="141" t="s">
        <v>71</v>
      </c>
      <c r="C49" s="65" t="s">
        <v>72</v>
      </c>
      <c r="D49" s="43" t="s">
        <v>19</v>
      </c>
      <c r="E49" s="15">
        <v>0</v>
      </c>
      <c r="F49" s="16"/>
      <c r="G49" s="33">
        <v>0</v>
      </c>
      <c r="H49" s="69" t="s">
        <v>73</v>
      </c>
      <c r="I49" s="43">
        <v>311</v>
      </c>
      <c r="J49" s="15">
        <v>148</v>
      </c>
      <c r="K49" s="101"/>
      <c r="L49" s="34">
        <f t="shared" si="1"/>
        <v>47.588424437299039</v>
      </c>
      <c r="M49" s="131"/>
    </row>
    <row r="50" spans="1:14" ht="34.5" customHeight="1" thickBot="1" x14ac:dyDescent="0.3">
      <c r="A50" s="242" t="s">
        <v>45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4"/>
      <c r="M50" s="105"/>
      <c r="N50" s="105"/>
    </row>
  </sheetData>
  <mergeCells count="69">
    <mergeCell ref="A8:M8"/>
    <mergeCell ref="A17:M17"/>
    <mergeCell ref="A9:A13"/>
    <mergeCell ref="B9:B13"/>
    <mergeCell ref="C12:C13"/>
    <mergeCell ref="D12:D13"/>
    <mergeCell ref="E12:E13"/>
    <mergeCell ref="F12:F13"/>
    <mergeCell ref="G12:G13"/>
    <mergeCell ref="A15:A16"/>
    <mergeCell ref="A1:M1"/>
    <mergeCell ref="B2:L2"/>
    <mergeCell ref="M2:M6"/>
    <mergeCell ref="B3:B6"/>
    <mergeCell ref="C3:G4"/>
    <mergeCell ref="H3:L4"/>
    <mergeCell ref="A2:A6"/>
    <mergeCell ref="B15:B16"/>
    <mergeCell ref="C15:C16"/>
    <mergeCell ref="D15:D16"/>
    <mergeCell ref="E15:E16"/>
    <mergeCell ref="F15:F16"/>
    <mergeCell ref="G15:G16"/>
    <mergeCell ref="A18:M18"/>
    <mergeCell ref="A19:A22"/>
    <mergeCell ref="B19:B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K23:K25"/>
    <mergeCell ref="L23:L25"/>
    <mergeCell ref="A26:M26"/>
    <mergeCell ref="A27:M27"/>
    <mergeCell ref="A31:A33"/>
    <mergeCell ref="B31:B33"/>
    <mergeCell ref="H31:H33"/>
    <mergeCell ref="I31:I33"/>
    <mergeCell ref="J31:J33"/>
    <mergeCell ref="K31:K33"/>
    <mergeCell ref="L31:L33"/>
    <mergeCell ref="K34:K36"/>
    <mergeCell ref="L34:L36"/>
    <mergeCell ref="A39:A41"/>
    <mergeCell ref="B39:B41"/>
    <mergeCell ref="H39:H41"/>
    <mergeCell ref="I39:I41"/>
    <mergeCell ref="J39:J41"/>
    <mergeCell ref="K39:K41"/>
    <mergeCell ref="L39:L41"/>
    <mergeCell ref="A34:A36"/>
    <mergeCell ref="B34:B36"/>
    <mergeCell ref="H34:H36"/>
    <mergeCell ref="I34:I36"/>
    <mergeCell ref="J34:J36"/>
    <mergeCell ref="F47:F48"/>
    <mergeCell ref="G47:G48"/>
    <mergeCell ref="A50:L50"/>
    <mergeCell ref="A47:A48"/>
    <mergeCell ref="B47:B48"/>
    <mergeCell ref="C47:C48"/>
    <mergeCell ref="D47:D48"/>
    <mergeCell ref="E47:E4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="78" zoomScaleNormal="78" workbookViewId="0">
      <selection sqref="A1:XFD1048576"/>
    </sheetView>
  </sheetViews>
  <sheetFormatPr defaultRowHeight="15" x14ac:dyDescent="0.25"/>
  <cols>
    <col min="1" max="1" width="6" style="74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305" t="s">
        <v>75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7"/>
    </row>
    <row r="2" spans="1:13" ht="30" customHeight="1" x14ac:dyDescent="0.25">
      <c r="A2" s="313" t="s">
        <v>0</v>
      </c>
      <c r="B2" s="308" t="s">
        <v>1</v>
      </c>
      <c r="C2" s="308"/>
      <c r="D2" s="308"/>
      <c r="E2" s="308"/>
      <c r="F2" s="308"/>
      <c r="G2" s="308"/>
      <c r="H2" s="308"/>
      <c r="I2" s="308"/>
      <c r="J2" s="308"/>
      <c r="K2" s="308"/>
      <c r="L2" s="309"/>
      <c r="M2" s="310" t="s">
        <v>6</v>
      </c>
    </row>
    <row r="3" spans="1:13" ht="32.25" customHeight="1" x14ac:dyDescent="0.25">
      <c r="A3" s="314"/>
      <c r="B3" s="316" t="s">
        <v>7</v>
      </c>
      <c r="C3" s="319" t="s">
        <v>42</v>
      </c>
      <c r="D3" s="320"/>
      <c r="E3" s="320"/>
      <c r="F3" s="320"/>
      <c r="G3" s="321"/>
      <c r="H3" s="319" t="s">
        <v>43</v>
      </c>
      <c r="I3" s="320"/>
      <c r="J3" s="320"/>
      <c r="K3" s="320"/>
      <c r="L3" s="321"/>
      <c r="M3" s="311"/>
    </row>
    <row r="4" spans="1:13" ht="21" customHeight="1" x14ac:dyDescent="0.25">
      <c r="A4" s="314"/>
      <c r="B4" s="317"/>
      <c r="C4" s="322"/>
      <c r="D4" s="323"/>
      <c r="E4" s="323"/>
      <c r="F4" s="323"/>
      <c r="G4" s="324"/>
      <c r="H4" s="322"/>
      <c r="I4" s="323"/>
      <c r="J4" s="323"/>
      <c r="K4" s="323"/>
      <c r="L4" s="324"/>
      <c r="M4" s="311"/>
    </row>
    <row r="5" spans="1:13" ht="31.5" hidden="1" customHeight="1" x14ac:dyDescent="0.25">
      <c r="A5" s="314"/>
      <c r="B5" s="317"/>
      <c r="C5" s="84"/>
      <c r="D5" s="161"/>
      <c r="E5" s="163"/>
      <c r="F5" s="163"/>
      <c r="G5" s="112"/>
      <c r="H5" s="5"/>
      <c r="I5" s="5"/>
      <c r="J5" s="5"/>
      <c r="K5" s="5"/>
      <c r="L5" s="27"/>
      <c r="M5" s="311"/>
    </row>
    <row r="6" spans="1:13" ht="66" customHeight="1" thickBot="1" x14ac:dyDescent="0.3">
      <c r="A6" s="315"/>
      <c r="B6" s="318"/>
      <c r="C6" s="143"/>
      <c r="D6" s="39" t="s">
        <v>23</v>
      </c>
      <c r="E6" s="25" t="s">
        <v>74</v>
      </c>
      <c r="F6" s="25" t="s">
        <v>2</v>
      </c>
      <c r="G6" s="26" t="s">
        <v>3</v>
      </c>
      <c r="H6" s="24"/>
      <c r="I6" s="39" t="s">
        <v>23</v>
      </c>
      <c r="J6" s="25" t="s">
        <v>74</v>
      </c>
      <c r="K6" s="25" t="s">
        <v>2</v>
      </c>
      <c r="L6" s="26" t="s">
        <v>4</v>
      </c>
      <c r="M6" s="312"/>
    </row>
    <row r="7" spans="1:13" ht="19.5" thickBot="1" x14ac:dyDescent="0.3">
      <c r="A7" s="83">
        <v>1</v>
      </c>
      <c r="B7" s="30">
        <v>2</v>
      </c>
      <c r="C7" s="83"/>
      <c r="D7" s="38">
        <v>3</v>
      </c>
      <c r="E7" s="79">
        <v>5</v>
      </c>
      <c r="F7" s="79">
        <v>6</v>
      </c>
      <c r="G7" s="29">
        <v>7</v>
      </c>
      <c r="H7" s="63"/>
      <c r="I7" s="28">
        <v>8</v>
      </c>
      <c r="J7" s="78">
        <v>10</v>
      </c>
      <c r="K7" s="78">
        <v>11</v>
      </c>
      <c r="L7" s="78">
        <v>12</v>
      </c>
      <c r="M7" s="36">
        <v>11</v>
      </c>
    </row>
    <row r="8" spans="1:13" ht="35.25" customHeight="1" thickBot="1" x14ac:dyDescent="0.3">
      <c r="A8" s="342" t="s">
        <v>44</v>
      </c>
      <c r="B8" s="343"/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344"/>
    </row>
    <row r="9" spans="1:13" ht="69.75" customHeight="1" x14ac:dyDescent="0.25">
      <c r="A9" s="282">
        <v>1</v>
      </c>
      <c r="B9" s="284" t="s">
        <v>56</v>
      </c>
      <c r="C9" s="147" t="s">
        <v>47</v>
      </c>
      <c r="D9" s="44">
        <v>100</v>
      </c>
      <c r="E9" s="13">
        <v>100</v>
      </c>
      <c r="F9" s="149">
        <v>0.1</v>
      </c>
      <c r="G9" s="31">
        <v>0</v>
      </c>
      <c r="H9" s="98" t="s">
        <v>46</v>
      </c>
      <c r="I9" s="40">
        <v>22.597999999999999</v>
      </c>
      <c r="J9" s="13">
        <v>22.594000000000001</v>
      </c>
      <c r="K9" s="99">
        <v>0.1</v>
      </c>
      <c r="L9" s="113">
        <v>2.1078000000000001</v>
      </c>
      <c r="M9" s="10"/>
    </row>
    <row r="10" spans="1:13" ht="70.5" customHeight="1" x14ac:dyDescent="0.25">
      <c r="A10" s="283"/>
      <c r="B10" s="285"/>
      <c r="C10" s="71" t="s">
        <v>48</v>
      </c>
      <c r="D10" s="45">
        <v>100</v>
      </c>
      <c r="E10" s="23">
        <v>100</v>
      </c>
      <c r="F10" s="3">
        <v>0.1</v>
      </c>
      <c r="G10" s="21">
        <v>0</v>
      </c>
      <c r="H10" s="86" t="s">
        <v>50</v>
      </c>
      <c r="I10" s="115">
        <v>23.678000000000001</v>
      </c>
      <c r="J10" s="22">
        <v>23.824999999999999</v>
      </c>
      <c r="K10" s="90">
        <v>0.1</v>
      </c>
      <c r="L10" s="20">
        <v>2.2157</v>
      </c>
      <c r="M10" s="7"/>
    </row>
    <row r="11" spans="1:13" ht="57" customHeight="1" thickBot="1" x14ac:dyDescent="0.3">
      <c r="A11" s="283"/>
      <c r="B11" s="285"/>
      <c r="C11" s="71" t="s">
        <v>40</v>
      </c>
      <c r="D11" s="162">
        <v>100</v>
      </c>
      <c r="E11" s="22">
        <v>100</v>
      </c>
      <c r="F11" s="114">
        <v>0.1</v>
      </c>
      <c r="G11" s="19">
        <v>0</v>
      </c>
      <c r="H11" s="86" t="s">
        <v>41</v>
      </c>
      <c r="I11" s="89">
        <v>13</v>
      </c>
      <c r="J11" s="88">
        <v>14</v>
      </c>
      <c r="K11" s="91">
        <v>0.1</v>
      </c>
      <c r="L11" s="20">
        <v>1.3</v>
      </c>
      <c r="M11" s="8"/>
    </row>
    <row r="12" spans="1:13" ht="51" customHeight="1" thickBot="1" x14ac:dyDescent="0.3">
      <c r="A12" s="230"/>
      <c r="B12" s="286"/>
      <c r="C12" s="85" t="s">
        <v>49</v>
      </c>
      <c r="D12" s="155">
        <v>100</v>
      </c>
      <c r="E12" s="118">
        <v>100</v>
      </c>
      <c r="F12" s="116">
        <v>0.1</v>
      </c>
      <c r="G12" s="117">
        <v>0</v>
      </c>
      <c r="H12" s="72" t="s">
        <v>51</v>
      </c>
      <c r="I12" s="155">
        <v>4</v>
      </c>
      <c r="J12" s="118">
        <v>2</v>
      </c>
      <c r="K12" s="92" t="s">
        <v>52</v>
      </c>
      <c r="L12" s="37"/>
      <c r="M12" s="131"/>
    </row>
    <row r="13" spans="1:13" ht="129.75" customHeight="1" thickBot="1" x14ac:dyDescent="0.3">
      <c r="A13" s="256">
        <v>2</v>
      </c>
      <c r="B13" s="287" t="s">
        <v>54</v>
      </c>
      <c r="C13" s="299" t="s">
        <v>55</v>
      </c>
      <c r="D13" s="231">
        <v>100</v>
      </c>
      <c r="E13" s="300">
        <v>100</v>
      </c>
      <c r="F13" s="301">
        <v>0.1</v>
      </c>
      <c r="G13" s="302">
        <v>0</v>
      </c>
      <c r="H13" s="290" t="s">
        <v>53</v>
      </c>
      <c r="I13" s="291">
        <v>54.23</v>
      </c>
      <c r="J13" s="263">
        <v>24.46</v>
      </c>
      <c r="K13" s="345">
        <v>0.1</v>
      </c>
      <c r="L13" s="346">
        <f>J13/I13*100</f>
        <v>45.104185874976956</v>
      </c>
      <c r="M13" s="131"/>
    </row>
    <row r="14" spans="1:13" ht="45" hidden="1" customHeight="1" x14ac:dyDescent="0.25">
      <c r="A14" s="289"/>
      <c r="B14" s="288"/>
      <c r="C14" s="272"/>
      <c r="D14" s="292"/>
      <c r="E14" s="292"/>
      <c r="F14" s="292"/>
      <c r="G14" s="303"/>
      <c r="H14" s="272"/>
      <c r="I14" s="292"/>
      <c r="J14" s="292"/>
      <c r="K14" s="292"/>
      <c r="L14" s="303"/>
      <c r="M14" s="131"/>
    </row>
    <row r="15" spans="1:13" ht="72.75" hidden="1" customHeight="1" x14ac:dyDescent="0.25">
      <c r="A15" s="230"/>
      <c r="B15" s="286"/>
      <c r="C15" s="273"/>
      <c r="D15" s="232"/>
      <c r="E15" s="232"/>
      <c r="F15" s="232"/>
      <c r="G15" s="304"/>
      <c r="H15" s="273"/>
      <c r="I15" s="232"/>
      <c r="J15" s="232"/>
      <c r="K15" s="232"/>
      <c r="L15" s="304"/>
      <c r="M15" s="7"/>
    </row>
    <row r="16" spans="1:13" ht="34.5" customHeight="1" thickBot="1" x14ac:dyDescent="0.3">
      <c r="A16" s="242" t="s">
        <v>66</v>
      </c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8"/>
    </row>
    <row r="17" spans="1:13" ht="39.75" customHeight="1" thickBot="1" x14ac:dyDescent="0.3">
      <c r="A17" s="347" t="s">
        <v>5</v>
      </c>
      <c r="B17" s="348"/>
      <c r="C17" s="348"/>
      <c r="D17" s="348"/>
      <c r="E17" s="348"/>
      <c r="F17" s="348"/>
      <c r="G17" s="348"/>
      <c r="H17" s="348"/>
      <c r="I17" s="348"/>
      <c r="J17" s="348"/>
      <c r="K17" s="348"/>
      <c r="L17" s="348"/>
      <c r="M17" s="349"/>
    </row>
    <row r="18" spans="1:13" ht="72.75" customHeight="1" thickBot="1" x14ac:dyDescent="0.3">
      <c r="A18" s="32">
        <v>1</v>
      </c>
      <c r="B18" s="64" t="s">
        <v>12</v>
      </c>
      <c r="C18" s="65" t="s">
        <v>26</v>
      </c>
      <c r="D18" s="43">
        <v>100</v>
      </c>
      <c r="E18" s="15">
        <v>100</v>
      </c>
      <c r="F18" s="16">
        <v>0.1</v>
      </c>
      <c r="G18" s="33">
        <v>0</v>
      </c>
      <c r="H18" s="69" t="s">
        <v>27</v>
      </c>
      <c r="I18" s="43">
        <v>3</v>
      </c>
      <c r="J18" s="15">
        <v>1</v>
      </c>
      <c r="K18" s="16" t="s">
        <v>52</v>
      </c>
      <c r="L18" s="34">
        <f t="shared" ref="L18:L39" si="0">J18/I18*100</f>
        <v>33.333333333333329</v>
      </c>
      <c r="M18" s="10" t="e">
        <f>(G18+K18)/2</f>
        <v>#VALUE!</v>
      </c>
    </row>
    <row r="19" spans="1:13" ht="72.75" customHeight="1" thickBot="1" x14ac:dyDescent="0.3">
      <c r="A19" s="32">
        <v>2</v>
      </c>
      <c r="B19" s="64" t="s">
        <v>11</v>
      </c>
      <c r="C19" s="65" t="s">
        <v>30</v>
      </c>
      <c r="D19" s="43">
        <v>100</v>
      </c>
      <c r="E19" s="15">
        <v>100</v>
      </c>
      <c r="F19" s="16">
        <v>0.1</v>
      </c>
      <c r="G19" s="33">
        <v>0</v>
      </c>
      <c r="H19" s="69" t="s">
        <v>28</v>
      </c>
      <c r="I19" s="43">
        <v>1</v>
      </c>
      <c r="J19" s="15">
        <v>0</v>
      </c>
      <c r="K19" s="16" t="s">
        <v>52</v>
      </c>
      <c r="L19" s="35">
        <f t="shared" si="0"/>
        <v>0</v>
      </c>
      <c r="M19" s="10"/>
    </row>
    <row r="20" spans="1:13" ht="72.75" customHeight="1" thickBot="1" x14ac:dyDescent="0.3">
      <c r="A20" s="32">
        <v>3</v>
      </c>
      <c r="B20" s="64" t="s">
        <v>25</v>
      </c>
      <c r="C20" s="65" t="s">
        <v>29</v>
      </c>
      <c r="D20" s="43">
        <v>100</v>
      </c>
      <c r="E20" s="15">
        <v>100</v>
      </c>
      <c r="F20" s="16">
        <v>0.1</v>
      </c>
      <c r="G20" s="33">
        <v>0</v>
      </c>
      <c r="H20" s="69" t="s">
        <v>31</v>
      </c>
      <c r="I20" s="43">
        <v>20</v>
      </c>
      <c r="J20" s="15">
        <v>9</v>
      </c>
      <c r="K20" s="100" t="s">
        <v>52</v>
      </c>
      <c r="L20" s="35">
        <f t="shared" si="0"/>
        <v>45</v>
      </c>
      <c r="M20" s="10"/>
    </row>
    <row r="21" spans="1:13" ht="34.5" customHeight="1" x14ac:dyDescent="0.25">
      <c r="A21" s="229">
        <v>4</v>
      </c>
      <c r="B21" s="267" t="s">
        <v>13</v>
      </c>
      <c r="C21" s="164" t="s">
        <v>32</v>
      </c>
      <c r="D21" s="44">
        <v>96</v>
      </c>
      <c r="E21" s="165">
        <v>100</v>
      </c>
      <c r="F21" s="157">
        <v>0.1</v>
      </c>
      <c r="G21" s="42">
        <v>0</v>
      </c>
      <c r="H21" s="271" t="s">
        <v>27</v>
      </c>
      <c r="I21" s="269">
        <v>39</v>
      </c>
      <c r="J21" s="262">
        <v>39</v>
      </c>
      <c r="K21" s="246">
        <v>3</v>
      </c>
      <c r="L21" s="249">
        <f t="shared" si="0"/>
        <v>100</v>
      </c>
      <c r="M21" s="7"/>
    </row>
    <row r="22" spans="1:13" ht="34.5" customHeight="1" x14ac:dyDescent="0.25">
      <c r="A22" s="256"/>
      <c r="B22" s="258"/>
      <c r="C22" s="68" t="s">
        <v>33</v>
      </c>
      <c r="D22" s="45">
        <v>90</v>
      </c>
      <c r="E22" s="76">
        <v>98</v>
      </c>
      <c r="F22" s="3">
        <v>0.1</v>
      </c>
      <c r="G22" s="6">
        <v>0</v>
      </c>
      <c r="H22" s="272"/>
      <c r="I22" s="260"/>
      <c r="J22" s="263"/>
      <c r="K22" s="247"/>
      <c r="L22" s="250" t="e">
        <f t="shared" si="0"/>
        <v>#DIV/0!</v>
      </c>
      <c r="M22" s="7"/>
    </row>
    <row r="23" spans="1:13" ht="34.5" customHeight="1" thickBot="1" x14ac:dyDescent="0.3">
      <c r="A23" s="266"/>
      <c r="B23" s="268"/>
      <c r="C23" s="66" t="s">
        <v>34</v>
      </c>
      <c r="D23" s="46" t="s">
        <v>59</v>
      </c>
      <c r="E23" s="77">
        <v>2</v>
      </c>
      <c r="F23" s="151">
        <v>6</v>
      </c>
      <c r="G23" s="47">
        <v>0</v>
      </c>
      <c r="H23" s="273"/>
      <c r="I23" s="270"/>
      <c r="J23" s="264"/>
      <c r="K23" s="248"/>
      <c r="L23" s="251" t="e">
        <f t="shared" si="0"/>
        <v>#DIV/0!</v>
      </c>
      <c r="M23" s="7"/>
    </row>
    <row r="24" spans="1:13" ht="34.5" customHeight="1" x14ac:dyDescent="0.25">
      <c r="A24" s="229">
        <v>5</v>
      </c>
      <c r="B24" s="267" t="s">
        <v>14</v>
      </c>
      <c r="C24" s="164" t="s">
        <v>32</v>
      </c>
      <c r="D24" s="44">
        <v>96</v>
      </c>
      <c r="E24" s="165">
        <v>100</v>
      </c>
      <c r="F24" s="157">
        <v>0.1</v>
      </c>
      <c r="G24" s="42">
        <v>0</v>
      </c>
      <c r="H24" s="271" t="s">
        <v>28</v>
      </c>
      <c r="I24" s="269">
        <v>1</v>
      </c>
      <c r="J24" s="262">
        <v>1</v>
      </c>
      <c r="K24" s="246" t="s">
        <v>52</v>
      </c>
      <c r="L24" s="249">
        <f t="shared" si="0"/>
        <v>100</v>
      </c>
      <c r="M24" s="7"/>
    </row>
    <row r="25" spans="1:13" ht="34.5" customHeight="1" x14ac:dyDescent="0.25">
      <c r="A25" s="256"/>
      <c r="B25" s="258"/>
      <c r="C25" s="68" t="s">
        <v>33</v>
      </c>
      <c r="D25" s="45">
        <v>90</v>
      </c>
      <c r="E25" s="76">
        <v>98</v>
      </c>
      <c r="F25" s="3">
        <v>0.1</v>
      </c>
      <c r="G25" s="6">
        <v>0</v>
      </c>
      <c r="H25" s="272"/>
      <c r="I25" s="260"/>
      <c r="J25" s="263"/>
      <c r="K25" s="247"/>
      <c r="L25" s="250" t="e">
        <f t="shared" si="0"/>
        <v>#DIV/0!</v>
      </c>
      <c r="M25" s="7"/>
    </row>
    <row r="26" spans="1:13" ht="34.5" customHeight="1" thickBot="1" x14ac:dyDescent="0.3">
      <c r="A26" s="266"/>
      <c r="B26" s="268"/>
      <c r="C26" s="66" t="s">
        <v>34</v>
      </c>
      <c r="D26" s="46" t="s">
        <v>10</v>
      </c>
      <c r="E26" s="77">
        <v>0</v>
      </c>
      <c r="F26" s="151">
        <v>0</v>
      </c>
      <c r="G26" s="47">
        <v>0</v>
      </c>
      <c r="H26" s="273"/>
      <c r="I26" s="270"/>
      <c r="J26" s="264"/>
      <c r="K26" s="248"/>
      <c r="L26" s="251" t="e">
        <f t="shared" si="0"/>
        <v>#DIV/0!</v>
      </c>
      <c r="M26" s="7"/>
    </row>
    <row r="27" spans="1:13" ht="96" customHeight="1" thickBot="1" x14ac:dyDescent="0.3">
      <c r="A27" s="32">
        <v>6</v>
      </c>
      <c r="B27" s="64" t="s">
        <v>24</v>
      </c>
      <c r="C27" s="66" t="s">
        <v>34</v>
      </c>
      <c r="D27" s="43" t="s">
        <v>9</v>
      </c>
      <c r="E27" s="15">
        <v>8</v>
      </c>
      <c r="F27" s="100">
        <v>0</v>
      </c>
      <c r="G27" s="33">
        <v>0</v>
      </c>
      <c r="H27" s="69" t="s">
        <v>31</v>
      </c>
      <c r="I27" s="43">
        <v>660</v>
      </c>
      <c r="J27" s="48">
        <v>650</v>
      </c>
      <c r="K27" s="100">
        <v>54</v>
      </c>
      <c r="L27" s="34">
        <f t="shared" si="0"/>
        <v>98.484848484848484</v>
      </c>
      <c r="M27" s="7"/>
    </row>
    <row r="28" spans="1:13" ht="96.75" customHeight="1" thickBot="1" x14ac:dyDescent="0.3">
      <c r="A28" s="32">
        <v>7</v>
      </c>
      <c r="B28" s="64" t="s">
        <v>15</v>
      </c>
      <c r="C28" s="66" t="s">
        <v>34</v>
      </c>
      <c r="D28" s="43" t="s">
        <v>10</v>
      </c>
      <c r="E28" s="15">
        <v>0</v>
      </c>
      <c r="F28" s="100">
        <v>0</v>
      </c>
      <c r="G28" s="33">
        <v>0</v>
      </c>
      <c r="H28" s="69" t="s">
        <v>35</v>
      </c>
      <c r="I28" s="43">
        <v>46</v>
      </c>
      <c r="J28" s="15">
        <v>46</v>
      </c>
      <c r="K28" s="100">
        <v>4</v>
      </c>
      <c r="L28" s="34">
        <f t="shared" si="0"/>
        <v>100</v>
      </c>
      <c r="M28" s="7"/>
    </row>
    <row r="29" spans="1:13" ht="36" customHeight="1" x14ac:dyDescent="0.25">
      <c r="A29" s="256">
        <v>8</v>
      </c>
      <c r="B29" s="258" t="s">
        <v>16</v>
      </c>
      <c r="C29" s="164" t="s">
        <v>32</v>
      </c>
      <c r="D29" s="162">
        <v>96</v>
      </c>
      <c r="E29" s="163">
        <v>100</v>
      </c>
      <c r="F29" s="114">
        <v>0.1</v>
      </c>
      <c r="G29" s="112">
        <v>0</v>
      </c>
      <c r="H29" s="271" t="s">
        <v>36</v>
      </c>
      <c r="I29" s="260">
        <v>1</v>
      </c>
      <c r="J29" s="263">
        <v>1</v>
      </c>
      <c r="K29" s="247" t="s">
        <v>52</v>
      </c>
      <c r="L29" s="253">
        <f t="shared" si="0"/>
        <v>100</v>
      </c>
      <c r="M29" s="7"/>
    </row>
    <row r="30" spans="1:13" ht="36" customHeight="1" x14ac:dyDescent="0.25">
      <c r="A30" s="256"/>
      <c r="B30" s="258"/>
      <c r="C30" s="68" t="s">
        <v>33</v>
      </c>
      <c r="D30" s="45">
        <v>90</v>
      </c>
      <c r="E30" s="76">
        <v>98</v>
      </c>
      <c r="F30" s="3">
        <v>0.1</v>
      </c>
      <c r="G30" s="6">
        <v>0</v>
      </c>
      <c r="H30" s="272"/>
      <c r="I30" s="260"/>
      <c r="J30" s="263"/>
      <c r="K30" s="247"/>
      <c r="L30" s="254" t="e">
        <f t="shared" si="0"/>
        <v>#DIV/0!</v>
      </c>
      <c r="M30" s="7"/>
    </row>
    <row r="31" spans="1:13" ht="36" customHeight="1" thickBot="1" x14ac:dyDescent="0.3">
      <c r="A31" s="257"/>
      <c r="B31" s="259"/>
      <c r="C31" s="66" t="s">
        <v>34</v>
      </c>
      <c r="D31" s="45" t="s">
        <v>17</v>
      </c>
      <c r="E31" s="76">
        <v>0</v>
      </c>
      <c r="F31" s="151">
        <v>0</v>
      </c>
      <c r="G31" s="6">
        <v>0</v>
      </c>
      <c r="H31" s="273"/>
      <c r="I31" s="261"/>
      <c r="J31" s="265"/>
      <c r="K31" s="252"/>
      <c r="L31" s="255" t="e">
        <f t="shared" si="0"/>
        <v>#DIV/0!</v>
      </c>
      <c r="M31" s="7"/>
    </row>
    <row r="32" spans="1:13" ht="93" customHeight="1" thickBot="1" x14ac:dyDescent="0.3">
      <c r="A32" s="32">
        <v>9</v>
      </c>
      <c r="B32" s="64" t="s">
        <v>18</v>
      </c>
      <c r="C32" s="66" t="s">
        <v>34</v>
      </c>
      <c r="D32" s="43" t="s">
        <v>19</v>
      </c>
      <c r="E32" s="15">
        <v>0</v>
      </c>
      <c r="F32" s="100">
        <v>0</v>
      </c>
      <c r="G32" s="33">
        <v>0</v>
      </c>
      <c r="H32" s="69" t="s">
        <v>37</v>
      </c>
      <c r="I32" s="43">
        <v>17</v>
      </c>
      <c r="J32" s="15">
        <v>17</v>
      </c>
      <c r="K32" s="100">
        <v>1</v>
      </c>
      <c r="L32" s="35">
        <f t="shared" si="0"/>
        <v>100</v>
      </c>
      <c r="M32" s="7"/>
    </row>
    <row r="33" spans="1:14" ht="57.75" customHeight="1" thickBot="1" x14ac:dyDescent="0.3">
      <c r="A33" s="32">
        <v>10</v>
      </c>
      <c r="B33" s="64" t="s">
        <v>20</v>
      </c>
      <c r="C33" s="66" t="s">
        <v>34</v>
      </c>
      <c r="D33" s="43" t="s">
        <v>19</v>
      </c>
      <c r="E33" s="48">
        <v>8</v>
      </c>
      <c r="F33" s="100">
        <v>0</v>
      </c>
      <c r="G33" s="33">
        <v>0</v>
      </c>
      <c r="H33" s="69" t="s">
        <v>38</v>
      </c>
      <c r="I33" s="43">
        <v>8</v>
      </c>
      <c r="J33" s="15">
        <v>8</v>
      </c>
      <c r="K33" s="100" t="s">
        <v>52</v>
      </c>
      <c r="L33" s="34">
        <f t="shared" si="0"/>
        <v>100</v>
      </c>
      <c r="M33" s="7"/>
    </row>
    <row r="34" spans="1:14" ht="231" customHeight="1" thickBot="1" x14ac:dyDescent="0.3">
      <c r="A34" s="153">
        <v>11</v>
      </c>
      <c r="B34" s="129" t="s">
        <v>62</v>
      </c>
      <c r="C34" s="130" t="s">
        <v>60</v>
      </c>
      <c r="D34" s="148" t="s">
        <v>10</v>
      </c>
      <c r="E34" s="156">
        <v>1</v>
      </c>
      <c r="F34" s="100">
        <v>0</v>
      </c>
      <c r="G34" s="159">
        <v>0</v>
      </c>
      <c r="H34" s="102" t="s">
        <v>39</v>
      </c>
      <c r="I34" s="44">
        <v>14</v>
      </c>
      <c r="J34" s="165">
        <v>14</v>
      </c>
      <c r="K34" s="166">
        <v>4</v>
      </c>
      <c r="L34" s="103">
        <f t="shared" si="0"/>
        <v>100</v>
      </c>
      <c r="M34" s="7"/>
    </row>
    <row r="35" spans="1:14" ht="137.25" customHeight="1" thickBot="1" x14ac:dyDescent="0.3">
      <c r="A35" s="32">
        <v>12</v>
      </c>
      <c r="B35" s="82" t="s">
        <v>58</v>
      </c>
      <c r="C35" s="65" t="s">
        <v>57</v>
      </c>
      <c r="D35" s="43">
        <v>0</v>
      </c>
      <c r="E35" s="15">
        <v>0</v>
      </c>
      <c r="F35" s="100">
        <v>0</v>
      </c>
      <c r="G35" s="33">
        <v>0</v>
      </c>
      <c r="H35" s="69" t="s">
        <v>61</v>
      </c>
      <c r="I35" s="43">
        <v>35</v>
      </c>
      <c r="J35" s="15">
        <v>25</v>
      </c>
      <c r="K35" s="100">
        <v>4</v>
      </c>
      <c r="L35" s="34">
        <f t="shared" si="0"/>
        <v>71.428571428571431</v>
      </c>
      <c r="M35" s="131"/>
    </row>
    <row r="36" spans="1:14" ht="148.5" customHeight="1" thickBot="1" x14ac:dyDescent="0.3">
      <c r="A36" s="144">
        <v>13</v>
      </c>
      <c r="B36" s="119" t="s">
        <v>63</v>
      </c>
      <c r="C36" s="104" t="s">
        <v>64</v>
      </c>
      <c r="D36" s="154">
        <v>80</v>
      </c>
      <c r="E36" s="146">
        <v>80</v>
      </c>
      <c r="F36" s="150">
        <v>0</v>
      </c>
      <c r="G36" s="160">
        <v>0</v>
      </c>
      <c r="H36" s="145" t="s">
        <v>65</v>
      </c>
      <c r="I36" s="154">
        <v>6</v>
      </c>
      <c r="J36" s="146">
        <v>6</v>
      </c>
      <c r="K36" s="107" t="s">
        <v>52</v>
      </c>
      <c r="L36" s="152">
        <f t="shared" si="0"/>
        <v>100</v>
      </c>
      <c r="M36" s="131"/>
    </row>
    <row r="37" spans="1:14" ht="85.5" customHeight="1" x14ac:dyDescent="0.25">
      <c r="A37" s="229">
        <v>14</v>
      </c>
      <c r="B37" s="233" t="s">
        <v>67</v>
      </c>
      <c r="C37" s="235" t="s">
        <v>72</v>
      </c>
      <c r="D37" s="231" t="s">
        <v>68</v>
      </c>
      <c r="E37" s="237">
        <v>0</v>
      </c>
      <c r="F37" s="353">
        <v>0</v>
      </c>
      <c r="G37" s="240"/>
      <c r="H37" s="102" t="s">
        <v>69</v>
      </c>
      <c r="I37" s="40">
        <v>33000</v>
      </c>
      <c r="J37" s="13">
        <v>34000</v>
      </c>
      <c r="K37" s="128"/>
      <c r="L37" s="103">
        <f t="shared" si="0"/>
        <v>103.03030303030303</v>
      </c>
      <c r="M37" s="137"/>
    </row>
    <row r="38" spans="1:14" ht="100.5" customHeight="1" thickBot="1" x14ac:dyDescent="0.3">
      <c r="A38" s="230"/>
      <c r="B38" s="234"/>
      <c r="C38" s="236"/>
      <c r="D38" s="232"/>
      <c r="E38" s="238"/>
      <c r="F38" s="354"/>
      <c r="G38" s="241"/>
      <c r="H38" s="142" t="s">
        <v>70</v>
      </c>
      <c r="I38" s="139">
        <v>202</v>
      </c>
      <c r="J38" s="77">
        <v>202</v>
      </c>
      <c r="K38" s="132"/>
      <c r="L38" s="140">
        <f t="shared" si="0"/>
        <v>100</v>
      </c>
      <c r="M38" s="137"/>
    </row>
    <row r="39" spans="1:14" ht="148.5" customHeight="1" thickBot="1" x14ac:dyDescent="0.3">
      <c r="A39" s="32">
        <v>15</v>
      </c>
      <c r="B39" s="141" t="s">
        <v>71</v>
      </c>
      <c r="C39" s="65" t="s">
        <v>72</v>
      </c>
      <c r="D39" s="43" t="s">
        <v>19</v>
      </c>
      <c r="E39" s="15">
        <v>0</v>
      </c>
      <c r="F39" s="150">
        <v>0</v>
      </c>
      <c r="G39" s="33">
        <v>0</v>
      </c>
      <c r="H39" s="69" t="s">
        <v>73</v>
      </c>
      <c r="I39" s="43">
        <v>312</v>
      </c>
      <c r="J39" s="15">
        <v>232</v>
      </c>
      <c r="K39" s="101"/>
      <c r="L39" s="34">
        <f t="shared" si="0"/>
        <v>74.358974358974365</v>
      </c>
      <c r="M39" s="131"/>
    </row>
    <row r="40" spans="1:14" ht="34.5" customHeight="1" thickBot="1" x14ac:dyDescent="0.3">
      <c r="A40" s="242" t="s">
        <v>45</v>
      </c>
      <c r="B40" s="350"/>
      <c r="C40" s="350"/>
      <c r="D40" s="350"/>
      <c r="E40" s="350"/>
      <c r="F40" s="350"/>
      <c r="G40" s="350"/>
      <c r="H40" s="350"/>
      <c r="I40" s="350"/>
      <c r="J40" s="350"/>
      <c r="K40" s="350"/>
      <c r="L40" s="351"/>
      <c r="M40" s="105"/>
      <c r="N40" s="105"/>
    </row>
    <row r="41" spans="1:14" ht="47.25" customHeight="1" x14ac:dyDescent="0.3">
      <c r="A41" s="352" t="s">
        <v>76</v>
      </c>
      <c r="B41" s="352"/>
      <c r="C41" s="352"/>
      <c r="D41" s="352"/>
      <c r="E41" s="352"/>
      <c r="F41" s="352"/>
      <c r="G41" s="352"/>
      <c r="H41" s="352"/>
      <c r="I41" s="352"/>
      <c r="J41" s="352"/>
      <c r="K41" s="352"/>
      <c r="L41" s="352"/>
    </row>
    <row r="42" spans="1:14" ht="18.75" x14ac:dyDescent="0.3">
      <c r="A42" s="73"/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</row>
    <row r="44" spans="1:14" s="4" customFormat="1" ht="18.75" x14ac:dyDescent="0.25">
      <c r="A44" s="75" t="s">
        <v>21</v>
      </c>
      <c r="K44" s="4" t="s">
        <v>22</v>
      </c>
    </row>
  </sheetData>
  <mergeCells count="54">
    <mergeCell ref="G37:G38"/>
    <mergeCell ref="A40:L40"/>
    <mergeCell ref="A41:L41"/>
    <mergeCell ref="A37:A38"/>
    <mergeCell ref="B37:B38"/>
    <mergeCell ref="C37:C38"/>
    <mergeCell ref="D37:D38"/>
    <mergeCell ref="E37:E38"/>
    <mergeCell ref="F37:F38"/>
    <mergeCell ref="L24:L26"/>
    <mergeCell ref="A29:A31"/>
    <mergeCell ref="B29:B31"/>
    <mergeCell ref="H29:H31"/>
    <mergeCell ref="I29:I31"/>
    <mergeCell ref="J29:J31"/>
    <mergeCell ref="K29:K31"/>
    <mergeCell ref="L29:L31"/>
    <mergeCell ref="A24:A26"/>
    <mergeCell ref="B24:B26"/>
    <mergeCell ref="H24:H26"/>
    <mergeCell ref="I24:I26"/>
    <mergeCell ref="J24:J26"/>
    <mergeCell ref="K24:K26"/>
    <mergeCell ref="A17:M17"/>
    <mergeCell ref="A21:A23"/>
    <mergeCell ref="B21:B23"/>
    <mergeCell ref="H21:H23"/>
    <mergeCell ref="I21:I23"/>
    <mergeCell ref="J21:J23"/>
    <mergeCell ref="K21:K23"/>
    <mergeCell ref="L21:L23"/>
    <mergeCell ref="A16:M16"/>
    <mergeCell ref="A8:M8"/>
    <mergeCell ref="A9:A12"/>
    <mergeCell ref="B9:B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A1:M1"/>
    <mergeCell ref="A2:A6"/>
    <mergeCell ref="B2:L2"/>
    <mergeCell ref="M2:M6"/>
    <mergeCell ref="B3:B6"/>
    <mergeCell ref="C3:G4"/>
    <mergeCell ref="H3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opLeftCell="A37" zoomScale="84" zoomScaleNormal="84" workbookViewId="0">
      <selection activeCell="A17" sqref="A17:M17"/>
    </sheetView>
  </sheetViews>
  <sheetFormatPr defaultRowHeight="15" x14ac:dyDescent="0.25"/>
  <cols>
    <col min="1" max="1" width="6" style="74" customWidth="1"/>
    <col min="2" max="2" width="51.42578125" style="1" customWidth="1"/>
    <col min="3" max="3" width="36.140625" style="1" customWidth="1"/>
    <col min="4" max="4" width="13.85546875" style="1" customWidth="1"/>
    <col min="5" max="5" width="12.140625" style="1" customWidth="1"/>
    <col min="6" max="6" width="11.42578125" style="1" customWidth="1"/>
    <col min="7" max="7" width="14.140625" style="1" customWidth="1"/>
    <col min="8" max="8" width="22.85546875" style="1" customWidth="1"/>
    <col min="9" max="9" width="14" style="1" customWidth="1"/>
    <col min="10" max="10" width="12.7109375" style="1" customWidth="1"/>
    <col min="11" max="11" width="12.42578125" style="1" customWidth="1"/>
    <col min="12" max="12" width="13.85546875" style="1" customWidth="1"/>
    <col min="13" max="13" width="11.7109375" style="1" hidden="1" customWidth="1"/>
    <col min="14" max="16384" width="9.140625" style="1"/>
  </cols>
  <sheetData>
    <row r="1" spans="1:13" ht="63.75" customHeight="1" thickBot="1" x14ac:dyDescent="0.3">
      <c r="A1" s="305" t="s">
        <v>77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7"/>
    </row>
    <row r="2" spans="1:13" ht="30" customHeight="1" x14ac:dyDescent="0.25">
      <c r="A2" s="313" t="s">
        <v>0</v>
      </c>
      <c r="B2" s="308" t="s">
        <v>1</v>
      </c>
      <c r="C2" s="308"/>
      <c r="D2" s="308"/>
      <c r="E2" s="308"/>
      <c r="F2" s="308"/>
      <c r="G2" s="308"/>
      <c r="H2" s="308"/>
      <c r="I2" s="308"/>
      <c r="J2" s="308"/>
      <c r="K2" s="308"/>
      <c r="L2" s="309"/>
      <c r="M2" s="310" t="s">
        <v>6</v>
      </c>
    </row>
    <row r="3" spans="1:13" ht="32.25" customHeight="1" x14ac:dyDescent="0.25">
      <c r="A3" s="314"/>
      <c r="B3" s="316" t="s">
        <v>7</v>
      </c>
      <c r="C3" s="319" t="s">
        <v>42</v>
      </c>
      <c r="D3" s="320"/>
      <c r="E3" s="320"/>
      <c r="F3" s="320"/>
      <c r="G3" s="321"/>
      <c r="H3" s="319" t="s">
        <v>43</v>
      </c>
      <c r="I3" s="320"/>
      <c r="J3" s="320"/>
      <c r="K3" s="320"/>
      <c r="L3" s="321"/>
      <c r="M3" s="311"/>
    </row>
    <row r="4" spans="1:13" ht="21" customHeight="1" x14ac:dyDescent="0.25">
      <c r="A4" s="314"/>
      <c r="B4" s="317"/>
      <c r="C4" s="322"/>
      <c r="D4" s="323"/>
      <c r="E4" s="323"/>
      <c r="F4" s="323"/>
      <c r="G4" s="324"/>
      <c r="H4" s="322"/>
      <c r="I4" s="323"/>
      <c r="J4" s="323"/>
      <c r="K4" s="323"/>
      <c r="L4" s="324"/>
      <c r="M4" s="311"/>
    </row>
    <row r="5" spans="1:13" ht="31.5" hidden="1" customHeight="1" x14ac:dyDescent="0.25">
      <c r="A5" s="314"/>
      <c r="B5" s="317"/>
      <c r="C5" s="84"/>
      <c r="D5" s="179"/>
      <c r="E5" s="184"/>
      <c r="F5" s="184"/>
      <c r="G5" s="112"/>
      <c r="H5" s="5"/>
      <c r="I5" s="5"/>
      <c r="J5" s="5"/>
      <c r="K5" s="5"/>
      <c r="L5" s="27"/>
      <c r="M5" s="311"/>
    </row>
    <row r="6" spans="1:13" ht="66" customHeight="1" thickBot="1" x14ac:dyDescent="0.3">
      <c r="A6" s="315"/>
      <c r="B6" s="318"/>
      <c r="C6" s="189"/>
      <c r="D6" s="39" t="s">
        <v>23</v>
      </c>
      <c r="E6" s="25" t="s">
        <v>78</v>
      </c>
      <c r="F6" s="25" t="s">
        <v>2</v>
      </c>
      <c r="G6" s="26" t="s">
        <v>3</v>
      </c>
      <c r="H6" s="24"/>
      <c r="I6" s="39" t="s">
        <v>23</v>
      </c>
      <c r="J6" s="25" t="s">
        <v>78</v>
      </c>
      <c r="K6" s="25" t="s">
        <v>2</v>
      </c>
      <c r="L6" s="26" t="s">
        <v>4</v>
      </c>
      <c r="M6" s="312"/>
    </row>
    <row r="7" spans="1:13" ht="19.5" thickBot="1" x14ac:dyDescent="0.3">
      <c r="A7" s="83">
        <v>1</v>
      </c>
      <c r="B7" s="30">
        <v>2</v>
      </c>
      <c r="C7" s="83"/>
      <c r="D7" s="38">
        <v>3</v>
      </c>
      <c r="E7" s="79">
        <v>2</v>
      </c>
      <c r="F7" s="79">
        <v>6</v>
      </c>
      <c r="G7" s="29">
        <v>7</v>
      </c>
      <c r="H7" s="63"/>
      <c r="I7" s="28">
        <v>8</v>
      </c>
      <c r="J7" s="78">
        <v>10</v>
      </c>
      <c r="K7" s="78">
        <v>11</v>
      </c>
      <c r="L7" s="78">
        <v>12</v>
      </c>
      <c r="M7" s="36">
        <v>11</v>
      </c>
    </row>
    <row r="8" spans="1:13" ht="35.25" customHeight="1" thickBot="1" x14ac:dyDescent="0.3">
      <c r="A8" s="342" t="s">
        <v>44</v>
      </c>
      <c r="B8" s="343"/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344"/>
    </row>
    <row r="9" spans="1:13" ht="69.75" customHeight="1" x14ac:dyDescent="0.25">
      <c r="A9" s="282">
        <v>1</v>
      </c>
      <c r="B9" s="284" t="s">
        <v>56</v>
      </c>
      <c r="C9" s="187" t="s">
        <v>47</v>
      </c>
      <c r="D9" s="44">
        <v>100</v>
      </c>
      <c r="E9" s="13">
        <v>100</v>
      </c>
      <c r="F9" s="188">
        <v>0.1</v>
      </c>
      <c r="G9" s="31">
        <v>0</v>
      </c>
      <c r="H9" s="98" t="s">
        <v>46</v>
      </c>
      <c r="I9" s="40">
        <v>22.597999999999999</v>
      </c>
      <c r="J9" s="13">
        <v>22.597000000000001</v>
      </c>
      <c r="K9" s="133">
        <v>2.2589999999999999</v>
      </c>
      <c r="L9" s="192">
        <f>J9/I9</f>
        <v>0.99995574829630951</v>
      </c>
      <c r="M9" s="10"/>
    </row>
    <row r="10" spans="1:13" ht="70.5" customHeight="1" x14ac:dyDescent="0.25">
      <c r="A10" s="283"/>
      <c r="B10" s="285"/>
      <c r="C10" s="71" t="s">
        <v>48</v>
      </c>
      <c r="D10" s="45">
        <v>100</v>
      </c>
      <c r="E10" s="23">
        <v>100</v>
      </c>
      <c r="F10" s="3">
        <v>0.1</v>
      </c>
      <c r="G10" s="21">
        <v>0</v>
      </c>
      <c r="H10" s="86" t="s">
        <v>50</v>
      </c>
      <c r="I10" s="115">
        <v>23.678000000000001</v>
      </c>
      <c r="J10" s="22">
        <v>23.827999999999999</v>
      </c>
      <c r="K10" s="134">
        <v>2.367</v>
      </c>
      <c r="L10" s="80">
        <f t="shared" ref="L10:L11" si="0">J10/I10</f>
        <v>1.0063349945096713</v>
      </c>
      <c r="M10" s="7"/>
    </row>
    <row r="11" spans="1:13" ht="57" customHeight="1" thickBot="1" x14ac:dyDescent="0.3">
      <c r="A11" s="283"/>
      <c r="B11" s="285"/>
      <c r="C11" s="71" t="s">
        <v>40</v>
      </c>
      <c r="D11" s="181">
        <v>100</v>
      </c>
      <c r="E11" s="22">
        <v>100</v>
      </c>
      <c r="F11" s="114">
        <v>0.1</v>
      </c>
      <c r="G11" s="19">
        <v>0</v>
      </c>
      <c r="H11" s="86" t="s">
        <v>41</v>
      </c>
      <c r="I11" s="89">
        <v>13</v>
      </c>
      <c r="J11" s="88">
        <v>14</v>
      </c>
      <c r="K11" s="135">
        <v>1.3</v>
      </c>
      <c r="L11" s="191">
        <f t="shared" si="0"/>
        <v>1.0769230769230769</v>
      </c>
      <c r="M11" s="8"/>
    </row>
    <row r="12" spans="1:13" ht="51" customHeight="1" thickBot="1" x14ac:dyDescent="0.3">
      <c r="A12" s="230"/>
      <c r="B12" s="286"/>
      <c r="C12" s="85" t="s">
        <v>49</v>
      </c>
      <c r="D12" s="185">
        <v>100</v>
      </c>
      <c r="E12" s="118">
        <v>100</v>
      </c>
      <c r="F12" s="116">
        <v>0.1</v>
      </c>
      <c r="G12" s="117">
        <v>0</v>
      </c>
      <c r="H12" s="72" t="s">
        <v>51</v>
      </c>
      <c r="I12" s="185">
        <v>4</v>
      </c>
      <c r="J12" s="118">
        <v>4</v>
      </c>
      <c r="K12" s="136" t="s">
        <v>52</v>
      </c>
      <c r="L12" s="81"/>
      <c r="M12" s="131"/>
    </row>
    <row r="13" spans="1:13" ht="129.75" customHeight="1" thickBot="1" x14ac:dyDescent="0.3">
      <c r="A13" s="256">
        <v>2</v>
      </c>
      <c r="B13" s="287" t="s">
        <v>54</v>
      </c>
      <c r="C13" s="299" t="s">
        <v>55</v>
      </c>
      <c r="D13" s="231">
        <v>100</v>
      </c>
      <c r="E13" s="300">
        <v>100</v>
      </c>
      <c r="F13" s="301">
        <v>0.1</v>
      </c>
      <c r="G13" s="302">
        <v>0</v>
      </c>
      <c r="H13" s="290" t="s">
        <v>53</v>
      </c>
      <c r="I13" s="291">
        <v>54.23</v>
      </c>
      <c r="J13" s="263">
        <v>50.27</v>
      </c>
      <c r="K13" s="293">
        <v>5.42</v>
      </c>
      <c r="L13" s="346">
        <f>J13/I13*100</f>
        <v>92.697768762677484</v>
      </c>
      <c r="M13" s="131"/>
    </row>
    <row r="14" spans="1:13" ht="45" hidden="1" customHeight="1" x14ac:dyDescent="0.25">
      <c r="A14" s="289"/>
      <c r="B14" s="288"/>
      <c r="C14" s="272"/>
      <c r="D14" s="292"/>
      <c r="E14" s="292"/>
      <c r="F14" s="292"/>
      <c r="G14" s="303"/>
      <c r="H14" s="272"/>
      <c r="I14" s="292"/>
      <c r="J14" s="292"/>
      <c r="K14" s="294"/>
      <c r="L14" s="303"/>
      <c r="M14" s="131"/>
    </row>
    <row r="15" spans="1:13" ht="72.75" hidden="1" customHeight="1" x14ac:dyDescent="0.25">
      <c r="A15" s="230"/>
      <c r="B15" s="286"/>
      <c r="C15" s="273"/>
      <c r="D15" s="232"/>
      <c r="E15" s="232"/>
      <c r="F15" s="232"/>
      <c r="G15" s="304"/>
      <c r="H15" s="273"/>
      <c r="I15" s="232"/>
      <c r="J15" s="232"/>
      <c r="K15" s="295"/>
      <c r="L15" s="304"/>
      <c r="M15" s="7"/>
    </row>
    <row r="16" spans="1:13" ht="34.5" customHeight="1" thickBot="1" x14ac:dyDescent="0.3">
      <c r="A16" s="242" t="s">
        <v>80</v>
      </c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8"/>
    </row>
    <row r="17" spans="1:13" ht="39.75" customHeight="1" thickBot="1" x14ac:dyDescent="0.3">
      <c r="A17" s="347" t="s">
        <v>5</v>
      </c>
      <c r="B17" s="348"/>
      <c r="C17" s="348"/>
      <c r="D17" s="348"/>
      <c r="E17" s="348"/>
      <c r="F17" s="348"/>
      <c r="G17" s="348"/>
      <c r="H17" s="348"/>
      <c r="I17" s="348"/>
      <c r="J17" s="348"/>
      <c r="K17" s="348"/>
      <c r="L17" s="348"/>
      <c r="M17" s="349"/>
    </row>
    <row r="18" spans="1:13" ht="72.75" customHeight="1" thickBot="1" x14ac:dyDescent="0.3">
      <c r="A18" s="32">
        <v>1</v>
      </c>
      <c r="B18" s="64" t="s">
        <v>12</v>
      </c>
      <c r="C18" s="65" t="s">
        <v>26</v>
      </c>
      <c r="D18" s="43">
        <v>100</v>
      </c>
      <c r="E18" s="15">
        <v>100</v>
      </c>
      <c r="F18" s="16">
        <v>0.1</v>
      </c>
      <c r="G18" s="33">
        <v>0</v>
      </c>
      <c r="H18" s="69" t="s">
        <v>27</v>
      </c>
      <c r="I18" s="43">
        <v>3</v>
      </c>
      <c r="J18" s="15">
        <v>3</v>
      </c>
      <c r="K18" s="16" t="s">
        <v>52</v>
      </c>
      <c r="L18" s="34">
        <f t="shared" ref="L18:L39" si="1">J18/I18*100</f>
        <v>100</v>
      </c>
      <c r="M18" s="10" t="e">
        <f>(G18+K18)/2</f>
        <v>#VALUE!</v>
      </c>
    </row>
    <row r="19" spans="1:13" ht="72.75" customHeight="1" thickBot="1" x14ac:dyDescent="0.3">
      <c r="A19" s="32">
        <v>2</v>
      </c>
      <c r="B19" s="64" t="s">
        <v>11</v>
      </c>
      <c r="C19" s="65" t="s">
        <v>30</v>
      </c>
      <c r="D19" s="43">
        <v>100</v>
      </c>
      <c r="E19" s="15">
        <v>100</v>
      </c>
      <c r="F19" s="16">
        <v>0.1</v>
      </c>
      <c r="G19" s="33">
        <v>0</v>
      </c>
      <c r="H19" s="69" t="s">
        <v>28</v>
      </c>
      <c r="I19" s="43">
        <v>1</v>
      </c>
      <c r="J19" s="15">
        <v>1</v>
      </c>
      <c r="K19" s="16" t="s">
        <v>52</v>
      </c>
      <c r="L19" s="35">
        <f t="shared" si="1"/>
        <v>100</v>
      </c>
      <c r="M19" s="10"/>
    </row>
    <row r="20" spans="1:13" ht="72.75" customHeight="1" thickBot="1" x14ac:dyDescent="0.3">
      <c r="A20" s="32">
        <v>3</v>
      </c>
      <c r="B20" s="64" t="s">
        <v>25</v>
      </c>
      <c r="C20" s="65" t="s">
        <v>29</v>
      </c>
      <c r="D20" s="43">
        <v>100</v>
      </c>
      <c r="E20" s="15">
        <v>100</v>
      </c>
      <c r="F20" s="16">
        <v>0.1</v>
      </c>
      <c r="G20" s="33">
        <v>0</v>
      </c>
      <c r="H20" s="69" t="s">
        <v>31</v>
      </c>
      <c r="I20" s="43">
        <v>20</v>
      </c>
      <c r="J20" s="15">
        <v>22</v>
      </c>
      <c r="K20" s="100" t="s">
        <v>52</v>
      </c>
      <c r="L20" s="35">
        <f t="shared" si="1"/>
        <v>110.00000000000001</v>
      </c>
      <c r="M20" s="10"/>
    </row>
    <row r="21" spans="1:13" ht="34.5" customHeight="1" x14ac:dyDescent="0.25">
      <c r="A21" s="229">
        <v>4</v>
      </c>
      <c r="B21" s="267" t="s">
        <v>13</v>
      </c>
      <c r="C21" s="169" t="s">
        <v>32</v>
      </c>
      <c r="D21" s="44">
        <v>96</v>
      </c>
      <c r="E21" s="170">
        <v>100</v>
      </c>
      <c r="F21" s="171">
        <v>0.1</v>
      </c>
      <c r="G21" s="42">
        <v>0</v>
      </c>
      <c r="H21" s="271" t="s">
        <v>27</v>
      </c>
      <c r="I21" s="269">
        <v>39</v>
      </c>
      <c r="J21" s="262">
        <v>39</v>
      </c>
      <c r="K21" s="246">
        <v>3</v>
      </c>
      <c r="L21" s="249">
        <f t="shared" si="1"/>
        <v>100</v>
      </c>
      <c r="M21" s="7"/>
    </row>
    <row r="22" spans="1:13" ht="34.5" customHeight="1" x14ac:dyDescent="0.25">
      <c r="A22" s="256"/>
      <c r="B22" s="258"/>
      <c r="C22" s="68" t="s">
        <v>33</v>
      </c>
      <c r="D22" s="45">
        <v>90</v>
      </c>
      <c r="E22" s="76">
        <v>98</v>
      </c>
      <c r="F22" s="3">
        <v>0.1</v>
      </c>
      <c r="G22" s="6">
        <v>0</v>
      </c>
      <c r="H22" s="272"/>
      <c r="I22" s="260"/>
      <c r="J22" s="263"/>
      <c r="K22" s="247"/>
      <c r="L22" s="250" t="e">
        <f t="shared" si="1"/>
        <v>#DIV/0!</v>
      </c>
      <c r="M22" s="7"/>
    </row>
    <row r="23" spans="1:13" ht="34.5" customHeight="1" thickBot="1" x14ac:dyDescent="0.3">
      <c r="A23" s="266"/>
      <c r="B23" s="268"/>
      <c r="C23" s="66" t="s">
        <v>34</v>
      </c>
      <c r="D23" s="46" t="s">
        <v>59</v>
      </c>
      <c r="E23" s="77">
        <v>6</v>
      </c>
      <c r="F23" s="174"/>
      <c r="G23" s="47">
        <v>0</v>
      </c>
      <c r="H23" s="273"/>
      <c r="I23" s="270"/>
      <c r="J23" s="264"/>
      <c r="K23" s="248"/>
      <c r="L23" s="251" t="e">
        <f t="shared" si="1"/>
        <v>#DIV/0!</v>
      </c>
      <c r="M23" s="7"/>
    </row>
    <row r="24" spans="1:13" ht="34.5" customHeight="1" x14ac:dyDescent="0.25">
      <c r="A24" s="229">
        <v>5</v>
      </c>
      <c r="B24" s="267" t="s">
        <v>14</v>
      </c>
      <c r="C24" s="169" t="s">
        <v>32</v>
      </c>
      <c r="D24" s="44">
        <v>96</v>
      </c>
      <c r="E24" s="170">
        <v>100</v>
      </c>
      <c r="F24" s="171">
        <v>0.1</v>
      </c>
      <c r="G24" s="42">
        <v>0</v>
      </c>
      <c r="H24" s="271" t="s">
        <v>28</v>
      </c>
      <c r="I24" s="269">
        <v>1</v>
      </c>
      <c r="J24" s="262">
        <v>1</v>
      </c>
      <c r="K24" s="246" t="s">
        <v>52</v>
      </c>
      <c r="L24" s="249">
        <f t="shared" si="1"/>
        <v>100</v>
      </c>
      <c r="M24" s="7"/>
    </row>
    <row r="25" spans="1:13" ht="34.5" customHeight="1" x14ac:dyDescent="0.25">
      <c r="A25" s="256"/>
      <c r="B25" s="258"/>
      <c r="C25" s="68" t="s">
        <v>33</v>
      </c>
      <c r="D25" s="45">
        <v>90</v>
      </c>
      <c r="E25" s="76">
        <v>98</v>
      </c>
      <c r="F25" s="3">
        <v>0.1</v>
      </c>
      <c r="G25" s="6">
        <v>0</v>
      </c>
      <c r="H25" s="272"/>
      <c r="I25" s="260"/>
      <c r="J25" s="263"/>
      <c r="K25" s="247"/>
      <c r="L25" s="250" t="e">
        <f t="shared" si="1"/>
        <v>#DIV/0!</v>
      </c>
      <c r="M25" s="7"/>
    </row>
    <row r="26" spans="1:13" ht="34.5" customHeight="1" thickBot="1" x14ac:dyDescent="0.3">
      <c r="A26" s="266"/>
      <c r="B26" s="268"/>
      <c r="C26" s="66" t="s">
        <v>34</v>
      </c>
      <c r="D26" s="46" t="s">
        <v>10</v>
      </c>
      <c r="E26" s="77">
        <v>0</v>
      </c>
      <c r="F26" s="174">
        <v>0</v>
      </c>
      <c r="G26" s="47">
        <v>0</v>
      </c>
      <c r="H26" s="273"/>
      <c r="I26" s="270"/>
      <c r="J26" s="264"/>
      <c r="K26" s="248"/>
      <c r="L26" s="251" t="e">
        <f t="shared" si="1"/>
        <v>#DIV/0!</v>
      </c>
      <c r="M26" s="7"/>
    </row>
    <row r="27" spans="1:13" ht="96" customHeight="1" thickBot="1" x14ac:dyDescent="0.3">
      <c r="A27" s="32">
        <v>6</v>
      </c>
      <c r="B27" s="64" t="s">
        <v>24</v>
      </c>
      <c r="C27" s="66" t="s">
        <v>34</v>
      </c>
      <c r="D27" s="43" t="s">
        <v>9</v>
      </c>
      <c r="E27" s="15">
        <v>8</v>
      </c>
      <c r="F27" s="100">
        <v>0</v>
      </c>
      <c r="G27" s="33">
        <v>0</v>
      </c>
      <c r="H27" s="69" t="s">
        <v>31</v>
      </c>
      <c r="I27" s="43">
        <v>660</v>
      </c>
      <c r="J27" s="48">
        <v>660</v>
      </c>
      <c r="K27" s="100">
        <v>54</v>
      </c>
      <c r="L27" s="34">
        <f t="shared" si="1"/>
        <v>100</v>
      </c>
      <c r="M27" s="7"/>
    </row>
    <row r="28" spans="1:13" ht="96.75" customHeight="1" thickBot="1" x14ac:dyDescent="0.3">
      <c r="A28" s="32">
        <v>7</v>
      </c>
      <c r="B28" s="64" t="s">
        <v>15</v>
      </c>
      <c r="C28" s="66" t="s">
        <v>34</v>
      </c>
      <c r="D28" s="43" t="s">
        <v>10</v>
      </c>
      <c r="E28" s="15">
        <v>0</v>
      </c>
      <c r="F28" s="100">
        <v>0</v>
      </c>
      <c r="G28" s="33">
        <v>0</v>
      </c>
      <c r="H28" s="69" t="s">
        <v>35</v>
      </c>
      <c r="I28" s="43">
        <v>46</v>
      </c>
      <c r="J28" s="15">
        <v>46</v>
      </c>
      <c r="K28" s="100">
        <v>4</v>
      </c>
      <c r="L28" s="34">
        <f t="shared" si="1"/>
        <v>100</v>
      </c>
      <c r="M28" s="7"/>
    </row>
    <row r="29" spans="1:13" ht="36" customHeight="1" x14ac:dyDescent="0.25">
      <c r="A29" s="256">
        <v>8</v>
      </c>
      <c r="B29" s="258" t="s">
        <v>16</v>
      </c>
      <c r="C29" s="169" t="s">
        <v>32</v>
      </c>
      <c r="D29" s="181">
        <v>96</v>
      </c>
      <c r="E29" s="184">
        <v>100</v>
      </c>
      <c r="F29" s="114">
        <v>0.1</v>
      </c>
      <c r="G29" s="112">
        <v>0</v>
      </c>
      <c r="H29" s="271" t="s">
        <v>36</v>
      </c>
      <c r="I29" s="260">
        <v>1</v>
      </c>
      <c r="J29" s="263">
        <v>1</v>
      </c>
      <c r="K29" s="247" t="s">
        <v>52</v>
      </c>
      <c r="L29" s="253">
        <f t="shared" si="1"/>
        <v>100</v>
      </c>
      <c r="M29" s="7"/>
    </row>
    <row r="30" spans="1:13" ht="36" customHeight="1" x14ac:dyDescent="0.25">
      <c r="A30" s="256"/>
      <c r="B30" s="258"/>
      <c r="C30" s="68" t="s">
        <v>33</v>
      </c>
      <c r="D30" s="45">
        <v>90</v>
      </c>
      <c r="E30" s="76">
        <v>98</v>
      </c>
      <c r="F30" s="3">
        <v>0.1</v>
      </c>
      <c r="G30" s="6">
        <v>0</v>
      </c>
      <c r="H30" s="272"/>
      <c r="I30" s="260"/>
      <c r="J30" s="263"/>
      <c r="K30" s="247"/>
      <c r="L30" s="254" t="e">
        <f t="shared" si="1"/>
        <v>#DIV/0!</v>
      </c>
      <c r="M30" s="7"/>
    </row>
    <row r="31" spans="1:13" ht="36" customHeight="1" thickBot="1" x14ac:dyDescent="0.3">
      <c r="A31" s="257"/>
      <c r="B31" s="259"/>
      <c r="C31" s="66" t="s">
        <v>34</v>
      </c>
      <c r="D31" s="45" t="s">
        <v>17</v>
      </c>
      <c r="E31" s="76">
        <v>0</v>
      </c>
      <c r="F31" s="174">
        <v>0</v>
      </c>
      <c r="G31" s="6">
        <v>0</v>
      </c>
      <c r="H31" s="273"/>
      <c r="I31" s="261"/>
      <c r="J31" s="265"/>
      <c r="K31" s="252"/>
      <c r="L31" s="255" t="e">
        <f t="shared" si="1"/>
        <v>#DIV/0!</v>
      </c>
      <c r="M31" s="7"/>
    </row>
    <row r="32" spans="1:13" ht="93" customHeight="1" thickBot="1" x14ac:dyDescent="0.3">
      <c r="A32" s="32">
        <v>9</v>
      </c>
      <c r="B32" s="64" t="s">
        <v>18</v>
      </c>
      <c r="C32" s="66" t="s">
        <v>34</v>
      </c>
      <c r="D32" s="43" t="s">
        <v>19</v>
      </c>
      <c r="E32" s="15">
        <v>0</v>
      </c>
      <c r="F32" s="100">
        <v>0</v>
      </c>
      <c r="G32" s="33">
        <v>0</v>
      </c>
      <c r="H32" s="69" t="s">
        <v>37</v>
      </c>
      <c r="I32" s="43">
        <v>17</v>
      </c>
      <c r="J32" s="15">
        <v>17</v>
      </c>
      <c r="K32" s="100">
        <v>1</v>
      </c>
      <c r="L32" s="35">
        <f t="shared" si="1"/>
        <v>100</v>
      </c>
      <c r="M32" s="7"/>
    </row>
    <row r="33" spans="1:14" ht="57.75" customHeight="1" thickBot="1" x14ac:dyDescent="0.3">
      <c r="A33" s="32">
        <v>10</v>
      </c>
      <c r="B33" s="64" t="s">
        <v>20</v>
      </c>
      <c r="C33" s="66" t="s">
        <v>34</v>
      </c>
      <c r="D33" s="43" t="s">
        <v>19</v>
      </c>
      <c r="E33" s="48">
        <v>8</v>
      </c>
      <c r="F33" s="100">
        <v>0</v>
      </c>
      <c r="G33" s="33">
        <v>0</v>
      </c>
      <c r="H33" s="69" t="s">
        <v>38</v>
      </c>
      <c r="I33" s="43">
        <v>8</v>
      </c>
      <c r="J33" s="15">
        <v>8</v>
      </c>
      <c r="K33" s="100" t="s">
        <v>52</v>
      </c>
      <c r="L33" s="34">
        <f t="shared" si="1"/>
        <v>100</v>
      </c>
      <c r="M33" s="7"/>
    </row>
    <row r="34" spans="1:14" ht="231" customHeight="1" thickBot="1" x14ac:dyDescent="0.3">
      <c r="A34" s="167">
        <v>11</v>
      </c>
      <c r="B34" s="129" t="s">
        <v>62</v>
      </c>
      <c r="C34" s="130" t="s">
        <v>60</v>
      </c>
      <c r="D34" s="168" t="s">
        <v>10</v>
      </c>
      <c r="E34" s="182">
        <v>1</v>
      </c>
      <c r="F34" s="100">
        <v>0</v>
      </c>
      <c r="G34" s="176">
        <v>0</v>
      </c>
      <c r="H34" s="102" t="s">
        <v>39</v>
      </c>
      <c r="I34" s="44">
        <v>14</v>
      </c>
      <c r="J34" s="170">
        <v>14</v>
      </c>
      <c r="K34" s="190">
        <v>4</v>
      </c>
      <c r="L34" s="103">
        <f t="shared" si="1"/>
        <v>100</v>
      </c>
      <c r="M34" s="7"/>
    </row>
    <row r="35" spans="1:14" ht="137.25" customHeight="1" thickBot="1" x14ac:dyDescent="0.3">
      <c r="A35" s="32">
        <v>12</v>
      </c>
      <c r="B35" s="82" t="s">
        <v>58</v>
      </c>
      <c r="C35" s="65" t="s">
        <v>57</v>
      </c>
      <c r="D35" s="43">
        <v>0</v>
      </c>
      <c r="E35" s="15">
        <v>0</v>
      </c>
      <c r="F35" s="100">
        <v>0</v>
      </c>
      <c r="G35" s="33">
        <v>0</v>
      </c>
      <c r="H35" s="69" t="s">
        <v>61</v>
      </c>
      <c r="I35" s="43">
        <v>35</v>
      </c>
      <c r="J35" s="15">
        <v>35</v>
      </c>
      <c r="K35" s="100">
        <v>4</v>
      </c>
      <c r="L35" s="34">
        <f t="shared" si="1"/>
        <v>100</v>
      </c>
      <c r="M35" s="131"/>
    </row>
    <row r="36" spans="1:14" ht="148.5" customHeight="1" thickBot="1" x14ac:dyDescent="0.3">
      <c r="A36" s="178">
        <v>13</v>
      </c>
      <c r="B36" s="119" t="s">
        <v>63</v>
      </c>
      <c r="C36" s="104" t="s">
        <v>64</v>
      </c>
      <c r="D36" s="180">
        <v>80</v>
      </c>
      <c r="E36" s="183">
        <v>80</v>
      </c>
      <c r="F36" s="173">
        <v>0</v>
      </c>
      <c r="G36" s="177">
        <v>0</v>
      </c>
      <c r="H36" s="186" t="s">
        <v>65</v>
      </c>
      <c r="I36" s="180">
        <v>6</v>
      </c>
      <c r="J36" s="183">
        <v>6</v>
      </c>
      <c r="K36" s="107" t="s">
        <v>52</v>
      </c>
      <c r="L36" s="175">
        <f t="shared" si="1"/>
        <v>100</v>
      </c>
      <c r="M36" s="131"/>
    </row>
    <row r="37" spans="1:14" ht="85.5" customHeight="1" x14ac:dyDescent="0.25">
      <c r="A37" s="229">
        <v>14</v>
      </c>
      <c r="B37" s="233" t="s">
        <v>67</v>
      </c>
      <c r="C37" s="235" t="s">
        <v>72</v>
      </c>
      <c r="D37" s="231" t="s">
        <v>68</v>
      </c>
      <c r="E37" s="237">
        <v>0</v>
      </c>
      <c r="F37" s="353">
        <v>0</v>
      </c>
      <c r="G37" s="240"/>
      <c r="H37" s="102" t="s">
        <v>69</v>
      </c>
      <c r="I37" s="40">
        <v>33000</v>
      </c>
      <c r="J37" s="13">
        <v>34025</v>
      </c>
      <c r="K37" s="128"/>
      <c r="L37" s="103">
        <f t="shared" si="1"/>
        <v>103.10606060606059</v>
      </c>
      <c r="M37" s="137"/>
    </row>
    <row r="38" spans="1:14" ht="100.5" customHeight="1" thickBot="1" x14ac:dyDescent="0.3">
      <c r="A38" s="230"/>
      <c r="B38" s="234"/>
      <c r="C38" s="236"/>
      <c r="D38" s="232"/>
      <c r="E38" s="238"/>
      <c r="F38" s="354"/>
      <c r="G38" s="241"/>
      <c r="H38" s="142" t="s">
        <v>70</v>
      </c>
      <c r="I38" s="139">
        <v>202</v>
      </c>
      <c r="J38" s="77">
        <v>202</v>
      </c>
      <c r="K38" s="132"/>
      <c r="L38" s="140">
        <f t="shared" si="1"/>
        <v>100</v>
      </c>
      <c r="M38" s="137"/>
    </row>
    <row r="39" spans="1:14" ht="148.5" customHeight="1" thickBot="1" x14ac:dyDescent="0.3">
      <c r="A39" s="32">
        <v>15</v>
      </c>
      <c r="B39" s="141" t="s">
        <v>71</v>
      </c>
      <c r="C39" s="65" t="s">
        <v>72</v>
      </c>
      <c r="D39" s="43" t="s">
        <v>19</v>
      </c>
      <c r="E39" s="15">
        <v>0</v>
      </c>
      <c r="F39" s="173">
        <v>0</v>
      </c>
      <c r="G39" s="33">
        <v>0</v>
      </c>
      <c r="H39" s="69" t="s">
        <v>73</v>
      </c>
      <c r="I39" s="43">
        <v>312</v>
      </c>
      <c r="J39" s="15">
        <v>312</v>
      </c>
      <c r="K39" s="101"/>
      <c r="L39" s="34">
        <f t="shared" si="1"/>
        <v>100</v>
      </c>
      <c r="M39" s="131"/>
    </row>
    <row r="40" spans="1:14" ht="34.5" customHeight="1" thickBot="1" x14ac:dyDescent="0.3">
      <c r="A40" s="242" t="s">
        <v>80</v>
      </c>
      <c r="B40" s="350"/>
      <c r="C40" s="350"/>
      <c r="D40" s="350"/>
      <c r="E40" s="350"/>
      <c r="F40" s="350"/>
      <c r="G40" s="350"/>
      <c r="H40" s="350"/>
      <c r="I40" s="350"/>
      <c r="J40" s="350"/>
      <c r="K40" s="350"/>
      <c r="L40" s="351"/>
      <c r="M40" s="105"/>
      <c r="N40" s="105"/>
    </row>
    <row r="41" spans="1:14" ht="47.25" customHeight="1" x14ac:dyDescent="0.3">
      <c r="A41" s="352" t="s">
        <v>79</v>
      </c>
      <c r="B41" s="352"/>
      <c r="C41" s="352"/>
      <c r="D41" s="352"/>
      <c r="E41" s="352"/>
      <c r="F41" s="352"/>
      <c r="G41" s="352"/>
      <c r="H41" s="352"/>
      <c r="I41" s="352"/>
      <c r="J41" s="352"/>
      <c r="K41" s="352"/>
      <c r="L41" s="352"/>
    </row>
    <row r="42" spans="1:14" ht="18.75" x14ac:dyDescent="0.3">
      <c r="A42" s="73"/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</row>
    <row r="44" spans="1:14" s="4" customFormat="1" ht="18.75" x14ac:dyDescent="0.25">
      <c r="A44" s="75" t="s">
        <v>21</v>
      </c>
      <c r="K44" s="4" t="s">
        <v>22</v>
      </c>
    </row>
  </sheetData>
  <mergeCells count="54">
    <mergeCell ref="A1:M1"/>
    <mergeCell ref="A2:A6"/>
    <mergeCell ref="B2:L2"/>
    <mergeCell ref="M2:M6"/>
    <mergeCell ref="B3:B6"/>
    <mergeCell ref="C3:G4"/>
    <mergeCell ref="H3:L4"/>
    <mergeCell ref="A16:M16"/>
    <mergeCell ref="A8:M8"/>
    <mergeCell ref="A9:A12"/>
    <mergeCell ref="B9:B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A17:M17"/>
    <mergeCell ref="A21:A23"/>
    <mergeCell ref="B21:B23"/>
    <mergeCell ref="H21:H23"/>
    <mergeCell ref="I21:I23"/>
    <mergeCell ref="J21:J23"/>
    <mergeCell ref="K21:K23"/>
    <mergeCell ref="L21:L23"/>
    <mergeCell ref="L24:L26"/>
    <mergeCell ref="A29:A31"/>
    <mergeCell ref="B29:B31"/>
    <mergeCell ref="H29:H31"/>
    <mergeCell ref="I29:I31"/>
    <mergeCell ref="J29:J31"/>
    <mergeCell ref="K29:K31"/>
    <mergeCell ref="L29:L31"/>
    <mergeCell ref="A24:A26"/>
    <mergeCell ref="B24:B26"/>
    <mergeCell ref="H24:H26"/>
    <mergeCell ref="I24:I26"/>
    <mergeCell ref="J24:J26"/>
    <mergeCell ref="K24:K26"/>
    <mergeCell ref="G37:G38"/>
    <mergeCell ref="A40:L40"/>
    <mergeCell ref="A41:L41"/>
    <mergeCell ref="A37:A38"/>
    <mergeCell ref="B37:B38"/>
    <mergeCell ref="C37:C38"/>
    <mergeCell ref="D37:D38"/>
    <mergeCell ref="E37:E38"/>
    <mergeCell ref="F37:F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кв.</vt:lpstr>
      <vt:lpstr>1 полуг.</vt:lpstr>
      <vt:lpstr>9 мес.</vt:lpstr>
      <vt:lpstr>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2016-04-18T11:25:18Z</cp:lastPrinted>
  <dcterms:created xsi:type="dcterms:W3CDTF">2006-09-28T05:33:49Z</dcterms:created>
  <dcterms:modified xsi:type="dcterms:W3CDTF">2026-07-17T13:57:48Z</dcterms:modified>
</cp:coreProperties>
</file>