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8195" windowHeight="10650" activeTab="0"/>
  </bookViews>
  <sheets>
    <sheet name="Все источники_ППГ" sheetId="1" r:id="rId1"/>
  </sheets>
  <definedNames>
    <definedName name="_xlnm.Print_Titles" localSheetId="0">'Все источники_ППГ'!$3:$5</definedName>
    <definedName name="_xlnm.Print_Area" localSheetId="0">'Все источники_ППГ'!$A$1:$O$94</definedName>
  </definedNames>
  <calcPr fullCalcOnLoad="1"/>
</workbook>
</file>

<file path=xl/sharedStrings.xml><?xml version="1.0" encoding="utf-8"?>
<sst xmlns="http://schemas.openxmlformats.org/spreadsheetml/2006/main" count="515" uniqueCount="64">
  <si>
    <t>факт</t>
  </si>
  <si>
    <t>Статус</t>
  </si>
  <si>
    <t>всего</t>
  </si>
  <si>
    <t>федеральный бюджет</t>
  </si>
  <si>
    <t>местные бюджеты</t>
  </si>
  <si>
    <t>республииканский бюджет Чувашской Республики</t>
  </si>
  <si>
    <t>территориальный государственный внебюджетный фонд Чувашской Республики</t>
  </si>
  <si>
    <t>внебюджетные источники</t>
  </si>
  <si>
    <t>Приложение № 5</t>
  </si>
  <si>
    <t>Наименование подпрограммы государственной программы Чувашской Республики, ведомственных целевых программ Чувашской Республики, основного мероприятия (мероприятия), показателя (индикатора)</t>
  </si>
  <si>
    <t>главный распорядитель средств бюджета</t>
  </si>
  <si>
    <t>раздел, подраздел</t>
  </si>
  <si>
    <t>целевая статья расхо-дов</t>
  </si>
  <si>
    <t>Ответственный исполнитель, соисполнители</t>
  </si>
  <si>
    <t>Код бюджетной классификации</t>
  </si>
  <si>
    <t>Единица измере-ния</t>
  </si>
  <si>
    <t>план</t>
  </si>
  <si>
    <t xml:space="preserve">сводная роспись на 1 января </t>
  </si>
  <si>
    <t>сводная роспись на 31 декабря</t>
  </si>
  <si>
    <t>х</t>
  </si>
  <si>
    <t>тыс. рублей</t>
  </si>
  <si>
    <t xml:space="preserve">Источники 
финансирования
</t>
  </si>
  <si>
    <t>Удельный вес работников, занятых во вредных и (или) опасных условиях труда, в общей численности работников</t>
  </si>
  <si>
    <t>%</t>
  </si>
  <si>
    <t>Количество больных с впервые выявленными профессиональными заболеваниями в расчете на 10 тыс. работающих</t>
  </si>
  <si>
    <t>Подпрограмма 3</t>
  </si>
  <si>
    <t>Подпрограмма 1</t>
  </si>
  <si>
    <t>Основное мероприятие 1</t>
  </si>
  <si>
    <t xml:space="preserve">ответственный исполнитель - Минтруд Чувашии
</t>
  </si>
  <si>
    <t>Основное мероприятие 2</t>
  </si>
  <si>
    <t>ответственный исполнитель - Минтруд Чувашии</t>
  </si>
  <si>
    <t>Основное мероприятие 3</t>
  </si>
  <si>
    <t>Основное мероприятие 4</t>
  </si>
  <si>
    <t>Минтруд Чувашии</t>
  </si>
  <si>
    <t>Взаимодействие в сфере государственного контроля (надзора)</t>
  </si>
  <si>
    <t>Количество пострадавших на проивостве на 1 тыс.работающих</t>
  </si>
  <si>
    <t>чел.</t>
  </si>
  <si>
    <t>«Обеспечение реализации государственной программы»</t>
  </si>
  <si>
    <t>Подпрограмма 4</t>
  </si>
  <si>
    <t xml:space="preserve">"Содействие занятости населения"  </t>
  </si>
  <si>
    <t>группа (группа и подгруп-па) вида расходов</t>
  </si>
  <si>
    <t>Сопровождение инвалидов молодого возраста при получении ими профессионального образования</t>
  </si>
  <si>
    <t>Сопровождение инвалидов молодого возраста при трудоустройстве</t>
  </si>
  <si>
    <t>Показатели (индикаторы) госу-дарственной про-граммы (подпро-граммы)</t>
  </si>
  <si>
    <t>"Активная политика занятости населения и социальная поддержка безработных граждан"</t>
  </si>
  <si>
    <t>"Безопасный труд"</t>
  </si>
  <si>
    <t>Подпрограмма 2</t>
  </si>
  <si>
    <t>"Сопровождение инвалидов молодого возраста при получении ими профессионального образования и содействие в последующем трудоустройстве"</t>
  </si>
  <si>
    <t>"Мероприятия в области содействия занятости населения Чувашской Республики"</t>
  </si>
  <si>
    <t xml:space="preserve"> "Реализация мероприятий регионального проекта "Поддержка занятости"</t>
  </si>
  <si>
    <t>"Реализация мероприятий регионального проекта "Старшее поколение"</t>
  </si>
  <si>
    <t>"Организационно-техническое обеспечение охраны труда и здоровья работающих"</t>
  </si>
  <si>
    <t>"Учебное и научное обеспечение охраны труда и здоровья работающих"</t>
  </si>
  <si>
    <t>"Информационное обеспечение охраны труда и здоровья работающих"</t>
  </si>
  <si>
    <t>Основное мероприятие 5</t>
  </si>
  <si>
    <t>"Реализация дополнительных мероприятий, направленных на снижение напряженности на рынке труда"</t>
  </si>
  <si>
    <t xml:space="preserve">ответственный исполнитель - Минтруд Чувашии </t>
  </si>
  <si>
    <t>ответственный исполнитель - Минобразования Чувашии</t>
  </si>
  <si>
    <t>"Реализация мероприятий регионального проекта "Содействие занятости"</t>
  </si>
  <si>
    <t>средства ГУ-РО Фонда социального с трахования Российской Федерации по Чувашской Республике-Чувашии</t>
  </si>
  <si>
    <t>Плановые данные на 2023 год</t>
  </si>
  <si>
    <t>Данные за 2022 год</t>
  </si>
  <si>
    <t>Фактические данные за 2021 год</t>
  </si>
  <si>
    <t>республиканский бюджет Чувашской Республики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</si>
</sst>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justify" vertical="top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justify" vertical="top"/>
    </xf>
    <xf numFmtId="0" fontId="5" fillId="33" borderId="11" xfId="0" applyFont="1" applyFill="1" applyBorder="1" applyAlignment="1">
      <alignment horizontal="center" vertical="top" wrapText="1"/>
    </xf>
    <xf numFmtId="172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top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5" fillId="33" borderId="14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 vertical="top" wrapText="1"/>
    </xf>
    <xf numFmtId="172" fontId="3" fillId="33" borderId="11" xfId="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justify" vertical="top"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justify" vertical="top"/>
    </xf>
    <xf numFmtId="0" fontId="46" fillId="33" borderId="13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justify" vertical="top"/>
    </xf>
    <xf numFmtId="0" fontId="7" fillId="33" borderId="13" xfId="0" applyFont="1" applyFill="1" applyBorder="1" applyAlignment="1">
      <alignment horizontal="justify" vertical="top"/>
    </xf>
    <xf numFmtId="0" fontId="7" fillId="33" borderId="12" xfId="0" applyFont="1" applyFill="1" applyBorder="1" applyAlignment="1">
      <alignment horizontal="justify" vertical="top"/>
    </xf>
    <xf numFmtId="0" fontId="46" fillId="33" borderId="13" xfId="0" applyFont="1" applyFill="1" applyBorder="1" applyAlignment="1">
      <alignment horizontal="justify" vertical="top"/>
    </xf>
    <xf numFmtId="0" fontId="46" fillId="33" borderId="12" xfId="0" applyFont="1" applyFill="1" applyBorder="1" applyAlignment="1">
      <alignment horizontal="justify" vertical="top"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_total_top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view="pageBreakPreview" zoomScale="86" zoomScaleNormal="70" zoomScaleSheetLayoutView="86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2" sqref="B32:B36"/>
    </sheetView>
  </sheetViews>
  <sheetFormatPr defaultColWidth="9.140625" defaultRowHeight="15"/>
  <cols>
    <col min="1" max="1" width="18.28125" style="1" customWidth="1"/>
    <col min="2" max="2" width="56.00390625" style="1" customWidth="1"/>
    <col min="3" max="3" width="15.28125" style="1" customWidth="1"/>
    <col min="4" max="4" width="14.7109375" style="1" customWidth="1"/>
    <col min="5" max="5" width="12.140625" style="1" customWidth="1"/>
    <col min="6" max="6" width="15.00390625" style="1" customWidth="1"/>
    <col min="7" max="7" width="12.28125" style="1" customWidth="1"/>
    <col min="8" max="8" width="57.7109375" style="1" customWidth="1"/>
    <col min="9" max="9" width="9.140625" style="1" customWidth="1"/>
    <col min="10" max="10" width="21.57421875" style="1" customWidth="1"/>
    <col min="11" max="11" width="17.00390625" style="1" customWidth="1"/>
    <col min="12" max="12" width="15.421875" style="1" customWidth="1"/>
    <col min="13" max="13" width="16.8515625" style="1" customWidth="1"/>
    <col min="14" max="14" width="16.7109375" style="1" customWidth="1"/>
    <col min="15" max="15" width="14.28125" style="1" customWidth="1"/>
    <col min="16" max="16" width="10.28125" style="1" bestFit="1" customWidth="1"/>
    <col min="17" max="16384" width="9.140625" style="1" customWidth="1"/>
  </cols>
  <sheetData>
    <row r="1" spans="1:15" ht="15.75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4" t="s">
        <v>8</v>
      </c>
    </row>
    <row r="2" spans="1:15" ht="15.75" customHeight="1">
      <c r="A2" s="72"/>
      <c r="B2" s="73"/>
      <c r="C2" s="73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" customHeight="1">
      <c r="A3" s="75" t="s">
        <v>1</v>
      </c>
      <c r="B3" s="75" t="s">
        <v>9</v>
      </c>
      <c r="C3" s="75" t="s">
        <v>13</v>
      </c>
      <c r="D3" s="75" t="s">
        <v>14</v>
      </c>
      <c r="E3" s="76"/>
      <c r="F3" s="76"/>
      <c r="G3" s="76"/>
      <c r="H3" s="78" t="s">
        <v>21</v>
      </c>
      <c r="I3" s="78" t="s">
        <v>15</v>
      </c>
      <c r="J3" s="78" t="s">
        <v>62</v>
      </c>
      <c r="K3" s="80" t="s">
        <v>61</v>
      </c>
      <c r="L3" s="77"/>
      <c r="M3" s="77"/>
      <c r="N3" s="77"/>
      <c r="O3" s="83" t="s">
        <v>60</v>
      </c>
    </row>
    <row r="4" spans="1:15" ht="26.25" customHeight="1">
      <c r="A4" s="75"/>
      <c r="B4" s="75"/>
      <c r="C4" s="77"/>
      <c r="D4" s="77"/>
      <c r="E4" s="76"/>
      <c r="F4" s="76"/>
      <c r="G4" s="76"/>
      <c r="H4" s="79"/>
      <c r="I4" s="79"/>
      <c r="J4" s="79"/>
      <c r="K4" s="77"/>
      <c r="L4" s="77"/>
      <c r="M4" s="77"/>
      <c r="N4" s="77"/>
      <c r="O4" s="84"/>
    </row>
    <row r="5" spans="1:15" ht="85.5" customHeight="1">
      <c r="A5" s="77"/>
      <c r="B5" s="77"/>
      <c r="C5" s="77"/>
      <c r="D5" s="5" t="s">
        <v>10</v>
      </c>
      <c r="E5" s="5" t="s">
        <v>11</v>
      </c>
      <c r="F5" s="5" t="s">
        <v>12</v>
      </c>
      <c r="G5" s="5" t="s">
        <v>40</v>
      </c>
      <c r="H5" s="79"/>
      <c r="I5" s="79"/>
      <c r="J5" s="79"/>
      <c r="K5" s="5" t="s">
        <v>16</v>
      </c>
      <c r="L5" s="5" t="s">
        <v>17</v>
      </c>
      <c r="M5" s="5" t="s">
        <v>18</v>
      </c>
      <c r="N5" s="5" t="s">
        <v>0</v>
      </c>
      <c r="O5" s="85"/>
    </row>
    <row r="6" spans="1:17" ht="31.5">
      <c r="A6" s="86"/>
      <c r="B6" s="86" t="s">
        <v>39</v>
      </c>
      <c r="C6" s="66" t="s">
        <v>28</v>
      </c>
      <c r="D6" s="13"/>
      <c r="E6" s="13"/>
      <c r="F6" s="13"/>
      <c r="G6" s="13"/>
      <c r="H6" s="6" t="s">
        <v>2</v>
      </c>
      <c r="I6" s="7" t="s">
        <v>20</v>
      </c>
      <c r="J6" s="41">
        <f aca="true" t="shared" si="0" ref="J6:O8">J12+J42+J75+J90</f>
        <v>1253957.5</v>
      </c>
      <c r="K6" s="41">
        <f t="shared" si="0"/>
        <v>1284700.6</v>
      </c>
      <c r="L6" s="41">
        <f>L12+L42+L75+L90</f>
        <v>1021860.7000000001</v>
      </c>
      <c r="M6" s="41">
        <f t="shared" si="0"/>
        <v>1285722.9</v>
      </c>
      <c r="N6" s="41">
        <f t="shared" si="0"/>
        <v>1302887.6</v>
      </c>
      <c r="O6" s="41">
        <f t="shared" si="0"/>
        <v>1523801.7</v>
      </c>
      <c r="P6" s="42"/>
      <c r="Q6" s="2"/>
    </row>
    <row r="7" spans="1:16" ht="31.5">
      <c r="A7" s="87"/>
      <c r="B7" s="87"/>
      <c r="C7" s="89"/>
      <c r="D7" s="13" t="s">
        <v>19</v>
      </c>
      <c r="E7" s="13" t="s">
        <v>19</v>
      </c>
      <c r="F7" s="13" t="s">
        <v>19</v>
      </c>
      <c r="G7" s="13" t="s">
        <v>19</v>
      </c>
      <c r="H7" s="8" t="s">
        <v>3</v>
      </c>
      <c r="I7" s="7" t="s">
        <v>20</v>
      </c>
      <c r="J7" s="18">
        <f t="shared" si="0"/>
        <v>472939.10000000003</v>
      </c>
      <c r="K7" s="18">
        <f t="shared" si="0"/>
        <v>436740</v>
      </c>
      <c r="L7" s="18">
        <f t="shared" si="0"/>
        <v>224908.9</v>
      </c>
      <c r="M7" s="18">
        <f t="shared" si="0"/>
        <v>436740</v>
      </c>
      <c r="N7" s="18">
        <f t="shared" si="0"/>
        <v>436724.89999999997</v>
      </c>
      <c r="O7" s="18">
        <f t="shared" si="0"/>
        <v>603441.2</v>
      </c>
      <c r="P7" s="29"/>
    </row>
    <row r="8" spans="1:16" ht="34.5" customHeight="1">
      <c r="A8" s="87"/>
      <c r="B8" s="87"/>
      <c r="C8" s="89"/>
      <c r="D8" s="9">
        <v>856</v>
      </c>
      <c r="E8" s="10" t="s">
        <v>19</v>
      </c>
      <c r="F8" s="13" t="s">
        <v>19</v>
      </c>
      <c r="G8" s="13" t="s">
        <v>19</v>
      </c>
      <c r="H8" s="8" t="s">
        <v>63</v>
      </c>
      <c r="I8" s="7" t="s">
        <v>20</v>
      </c>
      <c r="J8" s="18">
        <f t="shared" si="0"/>
        <v>274279.1</v>
      </c>
      <c r="K8" s="18">
        <f t="shared" si="0"/>
        <v>320496.69999999995</v>
      </c>
      <c r="L8" s="18">
        <f t="shared" si="0"/>
        <v>283953.9</v>
      </c>
      <c r="M8" s="18">
        <f t="shared" si="0"/>
        <v>321519</v>
      </c>
      <c r="N8" s="18">
        <f>N14+N44+N77+N92</f>
        <v>313456.6</v>
      </c>
      <c r="O8" s="18">
        <f t="shared" si="0"/>
        <v>320675.5</v>
      </c>
      <c r="P8" s="29"/>
    </row>
    <row r="9" spans="1:16" ht="33" customHeight="1">
      <c r="A9" s="87"/>
      <c r="B9" s="87"/>
      <c r="C9" s="89"/>
      <c r="D9" s="13" t="s">
        <v>19</v>
      </c>
      <c r="E9" s="13" t="s">
        <v>19</v>
      </c>
      <c r="F9" s="13" t="s">
        <v>19</v>
      </c>
      <c r="G9" s="13" t="s">
        <v>19</v>
      </c>
      <c r="H9" s="8" t="s">
        <v>4</v>
      </c>
      <c r="I9" s="7" t="s">
        <v>20</v>
      </c>
      <c r="J9" s="18">
        <f aca="true" t="shared" si="1" ref="J9:O9">J15</f>
        <v>8828.6</v>
      </c>
      <c r="K9" s="18">
        <f t="shared" si="1"/>
        <v>2000</v>
      </c>
      <c r="L9" s="18">
        <f t="shared" si="1"/>
        <v>2000</v>
      </c>
      <c r="M9" s="18">
        <f t="shared" si="1"/>
        <v>2000</v>
      </c>
      <c r="N9" s="18">
        <f t="shared" si="1"/>
        <v>2000</v>
      </c>
      <c r="O9" s="18">
        <f t="shared" si="1"/>
        <v>2000</v>
      </c>
      <c r="P9" s="29"/>
    </row>
    <row r="10" spans="1:16" ht="48.75" customHeight="1">
      <c r="A10" s="87"/>
      <c r="B10" s="87"/>
      <c r="C10" s="89"/>
      <c r="D10" s="13" t="s">
        <v>19</v>
      </c>
      <c r="E10" s="13" t="s">
        <v>19</v>
      </c>
      <c r="F10" s="13" t="s">
        <v>19</v>
      </c>
      <c r="G10" s="13" t="s">
        <v>19</v>
      </c>
      <c r="H10" s="19" t="s">
        <v>59</v>
      </c>
      <c r="I10" s="7" t="s">
        <v>20</v>
      </c>
      <c r="J10" s="18">
        <f aca="true" t="shared" si="2" ref="J10:O10">J46</f>
        <v>478221.2</v>
      </c>
      <c r="K10" s="18">
        <f t="shared" si="2"/>
        <v>514041.7</v>
      </c>
      <c r="L10" s="18">
        <f t="shared" si="2"/>
        <v>499287.4</v>
      </c>
      <c r="M10" s="18">
        <f t="shared" si="2"/>
        <v>514041.7</v>
      </c>
      <c r="N10" s="18">
        <f t="shared" si="2"/>
        <v>539258.6</v>
      </c>
      <c r="O10" s="18">
        <f t="shared" si="2"/>
        <v>586004.5</v>
      </c>
      <c r="P10" s="29"/>
    </row>
    <row r="11" spans="1:16" ht="34.5" customHeight="1">
      <c r="A11" s="88"/>
      <c r="B11" s="88"/>
      <c r="C11" s="90"/>
      <c r="D11" s="13" t="s">
        <v>19</v>
      </c>
      <c r="E11" s="13" t="s">
        <v>19</v>
      </c>
      <c r="F11" s="13" t="s">
        <v>19</v>
      </c>
      <c r="G11" s="13" t="s">
        <v>19</v>
      </c>
      <c r="H11" s="8" t="s">
        <v>7</v>
      </c>
      <c r="I11" s="7" t="s">
        <v>20</v>
      </c>
      <c r="J11" s="18">
        <f aca="true" t="shared" si="3" ref="J11:O11">J16+J47+J79+J94</f>
        <v>19689.5</v>
      </c>
      <c r="K11" s="18">
        <f t="shared" si="3"/>
        <v>11422.2</v>
      </c>
      <c r="L11" s="18">
        <f t="shared" si="3"/>
        <v>11710.5</v>
      </c>
      <c r="M11" s="18">
        <f t="shared" si="3"/>
        <v>11422.2</v>
      </c>
      <c r="N11" s="18">
        <f t="shared" si="3"/>
        <v>11447.5</v>
      </c>
      <c r="O11" s="18">
        <f t="shared" si="3"/>
        <v>11680.5</v>
      </c>
      <c r="P11" s="43"/>
    </row>
    <row r="12" spans="1:16" ht="31.5">
      <c r="A12" s="86" t="s">
        <v>26</v>
      </c>
      <c r="B12" s="93" t="s">
        <v>44</v>
      </c>
      <c r="C12" s="63" t="s">
        <v>56</v>
      </c>
      <c r="D12" s="13"/>
      <c r="E12" s="13"/>
      <c r="F12" s="13"/>
      <c r="G12" s="13"/>
      <c r="H12" s="8" t="s">
        <v>2</v>
      </c>
      <c r="I12" s="7" t="s">
        <v>20</v>
      </c>
      <c r="J12" s="18">
        <f aca="true" t="shared" si="4" ref="J12:O16">J17+J22+J27+J32+J37</f>
        <v>546087.5</v>
      </c>
      <c r="K12" s="18">
        <f t="shared" si="4"/>
        <v>497398.1</v>
      </c>
      <c r="L12" s="18">
        <f t="shared" si="4"/>
        <v>286652.5</v>
      </c>
      <c r="M12" s="18">
        <f t="shared" si="4"/>
        <v>498420.4</v>
      </c>
      <c r="N12" s="18">
        <f t="shared" si="4"/>
        <v>495136.5</v>
      </c>
      <c r="O12" s="18">
        <f t="shared" si="4"/>
        <v>669771.7</v>
      </c>
      <c r="P12" s="43"/>
    </row>
    <row r="13" spans="1:16" ht="31.5">
      <c r="A13" s="91"/>
      <c r="B13" s="94"/>
      <c r="C13" s="81"/>
      <c r="D13" s="13" t="s">
        <v>19</v>
      </c>
      <c r="E13" s="13" t="s">
        <v>19</v>
      </c>
      <c r="F13" s="13" t="s">
        <v>19</v>
      </c>
      <c r="G13" s="13" t="s">
        <v>19</v>
      </c>
      <c r="H13" s="8" t="s">
        <v>3</v>
      </c>
      <c r="I13" s="7" t="s">
        <v>20</v>
      </c>
      <c r="J13" s="18">
        <f>J18+J23+J28+J33+J38</f>
        <v>470427.10000000003</v>
      </c>
      <c r="K13" s="18">
        <f t="shared" si="4"/>
        <v>436740</v>
      </c>
      <c r="L13" s="18">
        <f t="shared" si="4"/>
        <v>224908.9</v>
      </c>
      <c r="M13" s="18">
        <f t="shared" si="4"/>
        <v>436740</v>
      </c>
      <c r="N13" s="18">
        <f t="shared" si="4"/>
        <v>436724.89999999997</v>
      </c>
      <c r="O13" s="18">
        <f t="shared" si="4"/>
        <v>603441.2</v>
      </c>
      <c r="P13" s="29"/>
    </row>
    <row r="14" spans="1:16" ht="33.75" customHeight="1">
      <c r="A14" s="91"/>
      <c r="B14" s="94"/>
      <c r="C14" s="81"/>
      <c r="D14" s="9">
        <v>856</v>
      </c>
      <c r="E14" s="10" t="s">
        <v>19</v>
      </c>
      <c r="F14" s="13" t="s">
        <v>19</v>
      </c>
      <c r="G14" s="13" t="s">
        <v>19</v>
      </c>
      <c r="H14" s="8" t="s">
        <v>63</v>
      </c>
      <c r="I14" s="7" t="s">
        <v>20</v>
      </c>
      <c r="J14" s="18">
        <f t="shared" si="4"/>
        <v>50591.799999999996</v>
      </c>
      <c r="K14" s="18">
        <f t="shared" si="4"/>
        <v>50538.6</v>
      </c>
      <c r="L14" s="18">
        <f t="shared" si="4"/>
        <v>51624.1</v>
      </c>
      <c r="M14" s="18">
        <f t="shared" si="4"/>
        <v>51560.9</v>
      </c>
      <c r="N14" s="18">
        <f t="shared" si="4"/>
        <v>48292.1</v>
      </c>
      <c r="O14" s="18">
        <f t="shared" si="4"/>
        <v>56211</v>
      </c>
      <c r="P14" s="29"/>
    </row>
    <row r="15" spans="1:16" ht="30" customHeight="1">
      <c r="A15" s="91"/>
      <c r="B15" s="94"/>
      <c r="C15" s="81"/>
      <c r="D15" s="13" t="s">
        <v>19</v>
      </c>
      <c r="E15" s="13" t="s">
        <v>19</v>
      </c>
      <c r="F15" s="13" t="s">
        <v>19</v>
      </c>
      <c r="G15" s="13" t="s">
        <v>19</v>
      </c>
      <c r="H15" s="8" t="s">
        <v>4</v>
      </c>
      <c r="I15" s="7" t="s">
        <v>20</v>
      </c>
      <c r="J15" s="18">
        <f t="shared" si="4"/>
        <v>8828.6</v>
      </c>
      <c r="K15" s="18">
        <f t="shared" si="4"/>
        <v>2000</v>
      </c>
      <c r="L15" s="18">
        <f t="shared" si="4"/>
        <v>2000</v>
      </c>
      <c r="M15" s="18">
        <f t="shared" si="4"/>
        <v>2000</v>
      </c>
      <c r="N15" s="18">
        <f t="shared" si="4"/>
        <v>2000</v>
      </c>
      <c r="O15" s="18">
        <f t="shared" si="4"/>
        <v>2000</v>
      </c>
      <c r="P15" s="29"/>
    </row>
    <row r="16" spans="1:16" ht="31.5">
      <c r="A16" s="92"/>
      <c r="B16" s="95"/>
      <c r="C16" s="82"/>
      <c r="D16" s="13" t="s">
        <v>19</v>
      </c>
      <c r="E16" s="13" t="s">
        <v>19</v>
      </c>
      <c r="F16" s="13" t="s">
        <v>19</v>
      </c>
      <c r="G16" s="13" t="s">
        <v>19</v>
      </c>
      <c r="H16" s="8" t="s">
        <v>7</v>
      </c>
      <c r="I16" s="7" t="s">
        <v>20</v>
      </c>
      <c r="J16" s="18">
        <f t="shared" si="4"/>
        <v>16240</v>
      </c>
      <c r="K16" s="18">
        <f t="shared" si="4"/>
        <v>8119.5</v>
      </c>
      <c r="L16" s="18">
        <f t="shared" si="4"/>
        <v>8119.5</v>
      </c>
      <c r="M16" s="18">
        <f t="shared" si="4"/>
        <v>8119.5</v>
      </c>
      <c r="N16" s="18">
        <f t="shared" si="4"/>
        <v>8119.5</v>
      </c>
      <c r="O16" s="18">
        <f t="shared" si="4"/>
        <v>8119.5</v>
      </c>
      <c r="P16" s="29"/>
    </row>
    <row r="17" spans="1:16" ht="30" customHeight="1">
      <c r="A17" s="63" t="s">
        <v>27</v>
      </c>
      <c r="B17" s="63" t="s">
        <v>48</v>
      </c>
      <c r="C17" s="66" t="s">
        <v>28</v>
      </c>
      <c r="D17" s="11"/>
      <c r="E17" s="13"/>
      <c r="F17" s="11"/>
      <c r="G17" s="13"/>
      <c r="H17" s="8" t="s">
        <v>2</v>
      </c>
      <c r="I17" s="7" t="s">
        <v>20</v>
      </c>
      <c r="J17" s="18">
        <f aca="true" t="shared" si="5" ref="J17:O17">SUM(J18:J21)</f>
        <v>544127.5</v>
      </c>
      <c r="K17" s="18">
        <f t="shared" si="5"/>
        <v>405888.2</v>
      </c>
      <c r="L17" s="18">
        <f t="shared" si="5"/>
        <v>284661.5</v>
      </c>
      <c r="M17" s="18">
        <f t="shared" si="5"/>
        <v>405913.9</v>
      </c>
      <c r="N17" s="18">
        <f t="shared" si="5"/>
        <v>403626.6</v>
      </c>
      <c r="O17" s="18">
        <f t="shared" si="5"/>
        <v>408518.4</v>
      </c>
      <c r="P17" s="29"/>
    </row>
    <row r="18" spans="1:16" ht="31.5" customHeight="1">
      <c r="A18" s="64"/>
      <c r="B18" s="64"/>
      <c r="C18" s="67"/>
      <c r="D18" s="13" t="s">
        <v>19</v>
      </c>
      <c r="E18" s="13" t="s">
        <v>19</v>
      </c>
      <c r="F18" s="13" t="s">
        <v>19</v>
      </c>
      <c r="G18" s="13" t="s">
        <v>19</v>
      </c>
      <c r="H18" s="8" t="s">
        <v>3</v>
      </c>
      <c r="I18" s="7" t="s">
        <v>20</v>
      </c>
      <c r="J18" s="18">
        <v>468486.7</v>
      </c>
      <c r="K18" s="18">
        <v>346145.2</v>
      </c>
      <c r="L18" s="18">
        <v>222937.8</v>
      </c>
      <c r="M18" s="18">
        <v>346145.2</v>
      </c>
      <c r="N18" s="18">
        <v>346130.1</v>
      </c>
      <c r="O18" s="44">
        <v>344800.4</v>
      </c>
      <c r="P18" s="29"/>
    </row>
    <row r="19" spans="1:16" ht="31.5" customHeight="1">
      <c r="A19" s="64"/>
      <c r="B19" s="64"/>
      <c r="C19" s="67"/>
      <c r="D19" s="9">
        <v>856</v>
      </c>
      <c r="E19" s="10" t="s">
        <v>19</v>
      </c>
      <c r="F19" s="12" t="s">
        <v>19</v>
      </c>
      <c r="G19" s="9" t="s">
        <v>19</v>
      </c>
      <c r="H19" s="8" t="s">
        <v>63</v>
      </c>
      <c r="I19" s="7" t="s">
        <v>20</v>
      </c>
      <c r="J19" s="18">
        <v>50572.2</v>
      </c>
      <c r="K19" s="18">
        <v>49623.5</v>
      </c>
      <c r="L19" s="18">
        <v>51604.2</v>
      </c>
      <c r="M19" s="18">
        <v>49649.2</v>
      </c>
      <c r="N19" s="18">
        <v>47377</v>
      </c>
      <c r="O19" s="44">
        <v>53598.5</v>
      </c>
      <c r="P19" s="29"/>
    </row>
    <row r="20" spans="1:16" ht="31.5" customHeight="1">
      <c r="A20" s="64"/>
      <c r="B20" s="64"/>
      <c r="C20" s="67"/>
      <c r="D20" s="13" t="s">
        <v>19</v>
      </c>
      <c r="E20" s="13" t="s">
        <v>19</v>
      </c>
      <c r="F20" s="13" t="s">
        <v>19</v>
      </c>
      <c r="G20" s="13" t="s">
        <v>19</v>
      </c>
      <c r="H20" s="8" t="s">
        <v>4</v>
      </c>
      <c r="I20" s="7" t="s">
        <v>20</v>
      </c>
      <c r="J20" s="18">
        <v>8828.6</v>
      </c>
      <c r="K20" s="18">
        <v>2000</v>
      </c>
      <c r="L20" s="18">
        <v>2000</v>
      </c>
      <c r="M20" s="18">
        <v>2000</v>
      </c>
      <c r="N20" s="18">
        <v>2000</v>
      </c>
      <c r="O20" s="44">
        <v>2000</v>
      </c>
      <c r="P20" s="29"/>
    </row>
    <row r="21" spans="1:16" ht="31.5" customHeight="1">
      <c r="A21" s="65"/>
      <c r="B21" s="65"/>
      <c r="C21" s="68"/>
      <c r="D21" s="13" t="s">
        <v>19</v>
      </c>
      <c r="E21" s="13" t="s">
        <v>19</v>
      </c>
      <c r="F21" s="13" t="s">
        <v>19</v>
      </c>
      <c r="G21" s="13" t="s">
        <v>19</v>
      </c>
      <c r="H21" s="8" t="s">
        <v>7</v>
      </c>
      <c r="I21" s="7" t="s">
        <v>20</v>
      </c>
      <c r="J21" s="18">
        <v>16240</v>
      </c>
      <c r="K21" s="18">
        <v>8119.5</v>
      </c>
      <c r="L21" s="18">
        <v>8119.5</v>
      </c>
      <c r="M21" s="18">
        <v>8119.5</v>
      </c>
      <c r="N21" s="18">
        <v>8119.5</v>
      </c>
      <c r="O21" s="44">
        <v>8119.5</v>
      </c>
      <c r="P21" s="29"/>
    </row>
    <row r="22" spans="1:16" ht="31.5" customHeight="1">
      <c r="A22" s="69" t="s">
        <v>29</v>
      </c>
      <c r="B22" s="63" t="s">
        <v>49</v>
      </c>
      <c r="C22" s="63" t="s">
        <v>30</v>
      </c>
      <c r="D22" s="13"/>
      <c r="E22" s="13"/>
      <c r="F22" s="13"/>
      <c r="G22" s="13"/>
      <c r="H22" s="8" t="s">
        <v>2</v>
      </c>
      <c r="I22" s="7" t="s">
        <v>20</v>
      </c>
      <c r="J22" s="18">
        <f>J23+J24+J25+J26</f>
        <v>0</v>
      </c>
      <c r="K22" s="18">
        <f>K23+K24+K25+K26</f>
        <v>0</v>
      </c>
      <c r="L22" s="18">
        <f>SUM(L23:L26)</f>
        <v>0</v>
      </c>
      <c r="M22" s="18">
        <f>M23+M24+M25+M26</f>
        <v>0</v>
      </c>
      <c r="N22" s="18">
        <f>N23+N24+N25+N26</f>
        <v>0</v>
      </c>
      <c r="O22" s="18">
        <f>O23+O24+O25+O26</f>
        <v>0</v>
      </c>
      <c r="P22" s="29"/>
    </row>
    <row r="23" spans="1:16" ht="31.5" customHeight="1">
      <c r="A23" s="70"/>
      <c r="B23" s="64"/>
      <c r="C23" s="64"/>
      <c r="D23" s="13" t="s">
        <v>19</v>
      </c>
      <c r="E23" s="13" t="s">
        <v>19</v>
      </c>
      <c r="F23" s="13" t="s">
        <v>19</v>
      </c>
      <c r="G23" s="13" t="s">
        <v>19</v>
      </c>
      <c r="H23" s="8" t="s">
        <v>3</v>
      </c>
      <c r="I23" s="7" t="s">
        <v>20</v>
      </c>
      <c r="J23" s="39">
        <v>0</v>
      </c>
      <c r="K23" s="39">
        <v>0</v>
      </c>
      <c r="L23" s="18">
        <v>0</v>
      </c>
      <c r="M23" s="39">
        <v>0</v>
      </c>
      <c r="N23" s="39">
        <v>0</v>
      </c>
      <c r="O23" s="39">
        <v>0</v>
      </c>
      <c r="P23" s="29"/>
    </row>
    <row r="24" spans="1:16" ht="31.5" customHeight="1">
      <c r="A24" s="70"/>
      <c r="B24" s="64"/>
      <c r="C24" s="64"/>
      <c r="D24" s="9">
        <v>856</v>
      </c>
      <c r="E24" s="10" t="s">
        <v>19</v>
      </c>
      <c r="F24" s="12" t="s">
        <v>19</v>
      </c>
      <c r="G24" s="9" t="s">
        <v>19</v>
      </c>
      <c r="H24" s="8" t="s">
        <v>63</v>
      </c>
      <c r="I24" s="7" t="s">
        <v>20</v>
      </c>
      <c r="J24" s="39">
        <v>0</v>
      </c>
      <c r="K24" s="39">
        <v>0</v>
      </c>
      <c r="L24" s="18">
        <v>0</v>
      </c>
      <c r="M24" s="39">
        <v>0</v>
      </c>
      <c r="N24" s="39">
        <v>0</v>
      </c>
      <c r="O24" s="39">
        <v>0</v>
      </c>
      <c r="P24" s="29"/>
    </row>
    <row r="25" spans="1:16" ht="31.5" customHeight="1">
      <c r="A25" s="70"/>
      <c r="B25" s="64"/>
      <c r="C25" s="64"/>
      <c r="D25" s="13" t="s">
        <v>19</v>
      </c>
      <c r="E25" s="13" t="s">
        <v>19</v>
      </c>
      <c r="F25" s="13" t="s">
        <v>19</v>
      </c>
      <c r="G25" s="13" t="s">
        <v>19</v>
      </c>
      <c r="H25" s="8" t="s">
        <v>4</v>
      </c>
      <c r="I25" s="7" t="s">
        <v>20</v>
      </c>
      <c r="J25" s="39">
        <v>0</v>
      </c>
      <c r="K25" s="39">
        <v>0</v>
      </c>
      <c r="L25" s="18">
        <v>0</v>
      </c>
      <c r="M25" s="39">
        <v>0</v>
      </c>
      <c r="N25" s="39">
        <v>0</v>
      </c>
      <c r="O25" s="39">
        <v>0</v>
      </c>
      <c r="P25" s="29"/>
    </row>
    <row r="26" spans="1:16" ht="31.5" customHeight="1">
      <c r="A26" s="71"/>
      <c r="B26" s="65"/>
      <c r="C26" s="65"/>
      <c r="D26" s="13" t="s">
        <v>19</v>
      </c>
      <c r="E26" s="13" t="s">
        <v>19</v>
      </c>
      <c r="F26" s="13" t="s">
        <v>19</v>
      </c>
      <c r="G26" s="13" t="s">
        <v>19</v>
      </c>
      <c r="H26" s="8" t="s">
        <v>7</v>
      </c>
      <c r="I26" s="7" t="s">
        <v>20</v>
      </c>
      <c r="J26" s="39">
        <v>0</v>
      </c>
      <c r="K26" s="39">
        <v>0</v>
      </c>
      <c r="L26" s="18">
        <v>0</v>
      </c>
      <c r="M26" s="39">
        <v>0</v>
      </c>
      <c r="N26" s="39">
        <v>0</v>
      </c>
      <c r="O26" s="39">
        <v>0</v>
      </c>
      <c r="P26" s="29"/>
    </row>
    <row r="27" spans="1:16" ht="31.5" customHeight="1">
      <c r="A27" s="69" t="s">
        <v>31</v>
      </c>
      <c r="B27" s="63" t="s">
        <v>58</v>
      </c>
      <c r="C27" s="63" t="s">
        <v>30</v>
      </c>
      <c r="D27" s="13"/>
      <c r="E27" s="13"/>
      <c r="F27" s="13"/>
      <c r="G27" s="13"/>
      <c r="H27" s="8" t="s">
        <v>2</v>
      </c>
      <c r="I27" s="7" t="s">
        <v>20</v>
      </c>
      <c r="J27" s="18">
        <f>J28+J29+J30+J31</f>
        <v>1960</v>
      </c>
      <c r="K27" s="18">
        <f>K28+K29+K30+K31</f>
        <v>1991</v>
      </c>
      <c r="L27" s="18">
        <f>SUM(L28:L31)</f>
        <v>1991</v>
      </c>
      <c r="M27" s="18">
        <f>M28+M29+M30+M31</f>
        <v>1991</v>
      </c>
      <c r="N27" s="18">
        <f>N28+N29+N30+N31</f>
        <v>1991</v>
      </c>
      <c r="O27" s="18">
        <f>O28+O29+O30+O31</f>
        <v>261253.3</v>
      </c>
      <c r="P27" s="29"/>
    </row>
    <row r="28" spans="1:16" ht="31.5" customHeight="1">
      <c r="A28" s="70"/>
      <c r="B28" s="81"/>
      <c r="C28" s="64"/>
      <c r="D28" s="13" t="s">
        <v>19</v>
      </c>
      <c r="E28" s="13" t="s">
        <v>19</v>
      </c>
      <c r="F28" s="13" t="s">
        <v>19</v>
      </c>
      <c r="G28" s="13" t="s">
        <v>19</v>
      </c>
      <c r="H28" s="8" t="s">
        <v>3</v>
      </c>
      <c r="I28" s="7" t="s">
        <v>20</v>
      </c>
      <c r="J28" s="39">
        <v>1940.4</v>
      </c>
      <c r="K28" s="39">
        <v>1971.1</v>
      </c>
      <c r="L28" s="18">
        <v>1971.1</v>
      </c>
      <c r="M28" s="39">
        <v>1971.1</v>
      </c>
      <c r="N28" s="18">
        <v>1971.1</v>
      </c>
      <c r="O28" s="38">
        <v>258640.8</v>
      </c>
      <c r="P28" s="29"/>
    </row>
    <row r="29" spans="1:16" ht="31.5" customHeight="1">
      <c r="A29" s="70"/>
      <c r="B29" s="81"/>
      <c r="C29" s="64"/>
      <c r="D29" s="9">
        <v>856</v>
      </c>
      <c r="E29" s="10" t="s">
        <v>19</v>
      </c>
      <c r="F29" s="12" t="s">
        <v>19</v>
      </c>
      <c r="G29" s="9" t="s">
        <v>19</v>
      </c>
      <c r="H29" s="8" t="s">
        <v>63</v>
      </c>
      <c r="I29" s="7" t="s">
        <v>20</v>
      </c>
      <c r="J29" s="20">
        <v>19.6</v>
      </c>
      <c r="K29" s="20">
        <v>19.9</v>
      </c>
      <c r="L29" s="18">
        <v>19.9</v>
      </c>
      <c r="M29" s="20">
        <v>19.9</v>
      </c>
      <c r="N29" s="18">
        <v>19.9</v>
      </c>
      <c r="O29" s="38">
        <v>2612.5</v>
      </c>
      <c r="P29" s="29"/>
    </row>
    <row r="30" spans="1:16" ht="31.5" customHeight="1">
      <c r="A30" s="70"/>
      <c r="B30" s="81"/>
      <c r="C30" s="64"/>
      <c r="D30" s="13" t="s">
        <v>19</v>
      </c>
      <c r="E30" s="13" t="s">
        <v>19</v>
      </c>
      <c r="F30" s="13" t="s">
        <v>19</v>
      </c>
      <c r="G30" s="13" t="s">
        <v>19</v>
      </c>
      <c r="H30" s="8" t="s">
        <v>4</v>
      </c>
      <c r="I30" s="7" t="s">
        <v>20</v>
      </c>
      <c r="J30" s="39">
        <v>0</v>
      </c>
      <c r="K30" s="39">
        <v>0</v>
      </c>
      <c r="L30" s="18">
        <v>0</v>
      </c>
      <c r="M30" s="39">
        <v>0</v>
      </c>
      <c r="N30" s="18">
        <v>0</v>
      </c>
      <c r="O30" s="38">
        <v>0</v>
      </c>
      <c r="P30" s="29"/>
    </row>
    <row r="31" spans="1:16" ht="31.5" customHeight="1">
      <c r="A31" s="71"/>
      <c r="B31" s="82"/>
      <c r="C31" s="65"/>
      <c r="D31" s="13" t="s">
        <v>19</v>
      </c>
      <c r="E31" s="13" t="s">
        <v>19</v>
      </c>
      <c r="F31" s="13" t="s">
        <v>19</v>
      </c>
      <c r="G31" s="13" t="s">
        <v>19</v>
      </c>
      <c r="H31" s="8" t="s">
        <v>7</v>
      </c>
      <c r="I31" s="7" t="s">
        <v>20</v>
      </c>
      <c r="J31" s="39">
        <v>0</v>
      </c>
      <c r="K31" s="39">
        <v>0</v>
      </c>
      <c r="L31" s="18">
        <v>0</v>
      </c>
      <c r="M31" s="39">
        <v>0</v>
      </c>
      <c r="N31" s="18">
        <v>0</v>
      </c>
      <c r="O31" s="38">
        <v>0</v>
      </c>
      <c r="P31" s="29"/>
    </row>
    <row r="32" spans="1:16" ht="31.5" customHeight="1">
      <c r="A32" s="69" t="s">
        <v>32</v>
      </c>
      <c r="B32" s="96" t="s">
        <v>50</v>
      </c>
      <c r="C32" s="63" t="s">
        <v>30</v>
      </c>
      <c r="D32" s="13"/>
      <c r="E32" s="13"/>
      <c r="F32" s="13"/>
      <c r="G32" s="13"/>
      <c r="H32" s="8" t="s">
        <v>2</v>
      </c>
      <c r="I32" s="7" t="s">
        <v>20</v>
      </c>
      <c r="J32" s="18">
        <f aca="true" t="shared" si="6" ref="J32:O32">J33+J34+J35+J36</f>
        <v>0</v>
      </c>
      <c r="K32" s="18">
        <f t="shared" si="6"/>
        <v>0</v>
      </c>
      <c r="L32" s="18">
        <f t="shared" si="6"/>
        <v>0</v>
      </c>
      <c r="M32" s="18">
        <f t="shared" si="6"/>
        <v>0</v>
      </c>
      <c r="N32" s="18">
        <f t="shared" si="6"/>
        <v>0</v>
      </c>
      <c r="O32" s="18">
        <f t="shared" si="6"/>
        <v>0</v>
      </c>
      <c r="P32" s="29"/>
    </row>
    <row r="33" spans="1:16" ht="30" customHeight="1">
      <c r="A33" s="70"/>
      <c r="B33" s="97"/>
      <c r="C33" s="64"/>
      <c r="D33" s="13" t="s">
        <v>19</v>
      </c>
      <c r="E33" s="13" t="s">
        <v>19</v>
      </c>
      <c r="F33" s="13" t="s">
        <v>19</v>
      </c>
      <c r="G33" s="13" t="s">
        <v>19</v>
      </c>
      <c r="H33" s="8" t="s">
        <v>3</v>
      </c>
      <c r="I33" s="7" t="s">
        <v>20</v>
      </c>
      <c r="J33" s="39">
        <v>0</v>
      </c>
      <c r="K33" s="39">
        <v>0</v>
      </c>
      <c r="L33" s="18">
        <v>0</v>
      </c>
      <c r="M33" s="39">
        <v>0</v>
      </c>
      <c r="N33" s="18">
        <v>0</v>
      </c>
      <c r="O33" s="38">
        <v>0</v>
      </c>
      <c r="P33" s="29"/>
    </row>
    <row r="34" spans="1:16" ht="31.5" customHeight="1">
      <c r="A34" s="70"/>
      <c r="B34" s="97"/>
      <c r="C34" s="64"/>
      <c r="D34" s="9">
        <v>856</v>
      </c>
      <c r="E34" s="10" t="s">
        <v>19</v>
      </c>
      <c r="F34" s="12" t="s">
        <v>19</v>
      </c>
      <c r="G34" s="9" t="s">
        <v>19</v>
      </c>
      <c r="H34" s="8" t="s">
        <v>63</v>
      </c>
      <c r="I34" s="7" t="s">
        <v>20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38">
        <v>0</v>
      </c>
      <c r="P34" s="29"/>
    </row>
    <row r="35" spans="1:16" ht="31.5" customHeight="1">
      <c r="A35" s="70"/>
      <c r="B35" s="97"/>
      <c r="C35" s="64"/>
      <c r="D35" s="13" t="s">
        <v>19</v>
      </c>
      <c r="E35" s="13" t="s">
        <v>19</v>
      </c>
      <c r="F35" s="13" t="s">
        <v>19</v>
      </c>
      <c r="G35" s="13" t="s">
        <v>19</v>
      </c>
      <c r="H35" s="8" t="s">
        <v>4</v>
      </c>
      <c r="I35" s="7" t="s">
        <v>20</v>
      </c>
      <c r="J35" s="39">
        <v>0</v>
      </c>
      <c r="K35" s="39">
        <v>0</v>
      </c>
      <c r="L35" s="18">
        <v>0</v>
      </c>
      <c r="M35" s="39">
        <v>0</v>
      </c>
      <c r="N35" s="18">
        <v>0</v>
      </c>
      <c r="O35" s="38">
        <v>0</v>
      </c>
      <c r="P35" s="29"/>
    </row>
    <row r="36" spans="1:16" ht="31.5" customHeight="1">
      <c r="A36" s="71"/>
      <c r="B36" s="98"/>
      <c r="C36" s="65"/>
      <c r="D36" s="13" t="s">
        <v>19</v>
      </c>
      <c r="E36" s="13" t="s">
        <v>19</v>
      </c>
      <c r="F36" s="13" t="s">
        <v>19</v>
      </c>
      <c r="G36" s="13" t="s">
        <v>19</v>
      </c>
      <c r="H36" s="8" t="s">
        <v>7</v>
      </c>
      <c r="I36" s="7" t="s">
        <v>20</v>
      </c>
      <c r="J36" s="39">
        <v>0</v>
      </c>
      <c r="K36" s="39">
        <v>0</v>
      </c>
      <c r="L36" s="18">
        <v>0</v>
      </c>
      <c r="M36" s="39">
        <v>0</v>
      </c>
      <c r="N36" s="18">
        <v>0</v>
      </c>
      <c r="O36" s="38">
        <v>0</v>
      </c>
      <c r="P36" s="29"/>
    </row>
    <row r="37" spans="1:16" ht="31.5" customHeight="1">
      <c r="A37" s="69" t="s">
        <v>54</v>
      </c>
      <c r="B37" s="63" t="s">
        <v>55</v>
      </c>
      <c r="C37" s="63" t="s">
        <v>30</v>
      </c>
      <c r="D37" s="13"/>
      <c r="E37" s="13"/>
      <c r="F37" s="13"/>
      <c r="G37" s="13"/>
      <c r="H37" s="8" t="s">
        <v>2</v>
      </c>
      <c r="I37" s="7" t="s">
        <v>20</v>
      </c>
      <c r="J37" s="18">
        <f aca="true" t="shared" si="7" ref="J37:O37">J38+J39+J40+J41</f>
        <v>0</v>
      </c>
      <c r="K37" s="18">
        <f t="shared" si="7"/>
        <v>89518.9</v>
      </c>
      <c r="L37" s="18">
        <f t="shared" si="7"/>
        <v>0</v>
      </c>
      <c r="M37" s="18">
        <f t="shared" si="7"/>
        <v>90515.5</v>
      </c>
      <c r="N37" s="18">
        <f t="shared" si="7"/>
        <v>89518.9</v>
      </c>
      <c r="O37" s="18">
        <f t="shared" si="7"/>
        <v>0</v>
      </c>
      <c r="P37" s="29"/>
    </row>
    <row r="38" spans="1:16" ht="31.5" customHeight="1">
      <c r="A38" s="70"/>
      <c r="B38" s="81"/>
      <c r="C38" s="64"/>
      <c r="D38" s="13" t="s">
        <v>19</v>
      </c>
      <c r="E38" s="13" t="s">
        <v>19</v>
      </c>
      <c r="F38" s="13" t="s">
        <v>19</v>
      </c>
      <c r="G38" s="13" t="s">
        <v>19</v>
      </c>
      <c r="H38" s="8" t="s">
        <v>3</v>
      </c>
      <c r="I38" s="7" t="s">
        <v>20</v>
      </c>
      <c r="J38" s="39">
        <v>0</v>
      </c>
      <c r="K38" s="39">
        <v>88623.7</v>
      </c>
      <c r="L38" s="18">
        <v>0</v>
      </c>
      <c r="M38" s="39">
        <v>88623.7</v>
      </c>
      <c r="N38" s="18">
        <v>88623.7</v>
      </c>
      <c r="O38" s="38">
        <v>0</v>
      </c>
      <c r="P38" s="29"/>
    </row>
    <row r="39" spans="1:16" ht="31.5" customHeight="1">
      <c r="A39" s="70"/>
      <c r="B39" s="81"/>
      <c r="C39" s="64"/>
      <c r="D39" s="37">
        <v>856</v>
      </c>
      <c r="E39" s="10" t="s">
        <v>19</v>
      </c>
      <c r="F39" s="36" t="s">
        <v>19</v>
      </c>
      <c r="G39" s="37" t="s">
        <v>19</v>
      </c>
      <c r="H39" s="8" t="s">
        <v>63</v>
      </c>
      <c r="I39" s="7" t="s">
        <v>20</v>
      </c>
      <c r="J39" s="39">
        <v>0</v>
      </c>
      <c r="K39" s="39">
        <v>895.2</v>
      </c>
      <c r="L39" s="18">
        <v>0</v>
      </c>
      <c r="M39" s="39">
        <v>1891.8</v>
      </c>
      <c r="N39" s="18">
        <v>895.2</v>
      </c>
      <c r="O39" s="38">
        <v>0</v>
      </c>
      <c r="P39" s="29"/>
    </row>
    <row r="40" spans="1:16" ht="31.5" customHeight="1">
      <c r="A40" s="70"/>
      <c r="B40" s="81"/>
      <c r="C40" s="64"/>
      <c r="D40" s="13" t="s">
        <v>19</v>
      </c>
      <c r="E40" s="13" t="s">
        <v>19</v>
      </c>
      <c r="F40" s="13" t="s">
        <v>19</v>
      </c>
      <c r="G40" s="13" t="s">
        <v>19</v>
      </c>
      <c r="H40" s="8" t="s">
        <v>4</v>
      </c>
      <c r="I40" s="7" t="s">
        <v>20</v>
      </c>
      <c r="J40" s="39">
        <v>0</v>
      </c>
      <c r="K40" s="39">
        <v>0</v>
      </c>
      <c r="L40" s="18">
        <v>0</v>
      </c>
      <c r="M40" s="39">
        <v>0</v>
      </c>
      <c r="N40" s="18">
        <v>0</v>
      </c>
      <c r="O40" s="38">
        <v>0</v>
      </c>
      <c r="P40" s="29"/>
    </row>
    <row r="41" spans="1:16" ht="31.5" customHeight="1">
      <c r="A41" s="71"/>
      <c r="B41" s="82"/>
      <c r="C41" s="65"/>
      <c r="D41" s="13" t="s">
        <v>19</v>
      </c>
      <c r="E41" s="13" t="s">
        <v>19</v>
      </c>
      <c r="F41" s="13" t="s">
        <v>19</v>
      </c>
      <c r="G41" s="13" t="s">
        <v>19</v>
      </c>
      <c r="H41" s="8" t="s">
        <v>7</v>
      </c>
      <c r="I41" s="7" t="s">
        <v>20</v>
      </c>
      <c r="J41" s="39">
        <v>0</v>
      </c>
      <c r="K41" s="39">
        <v>0</v>
      </c>
      <c r="L41" s="18">
        <v>0</v>
      </c>
      <c r="M41" s="39">
        <v>0</v>
      </c>
      <c r="N41" s="18">
        <v>0</v>
      </c>
      <c r="O41" s="38">
        <v>0</v>
      </c>
      <c r="P41" s="29"/>
    </row>
    <row r="42" spans="1:16" ht="31.5">
      <c r="A42" s="61" t="s">
        <v>46</v>
      </c>
      <c r="B42" s="61" t="s">
        <v>45</v>
      </c>
      <c r="C42" s="63" t="s">
        <v>30</v>
      </c>
      <c r="D42" s="14"/>
      <c r="E42" s="22"/>
      <c r="F42" s="15"/>
      <c r="G42" s="22"/>
      <c r="H42" s="16" t="s">
        <v>2</v>
      </c>
      <c r="I42" s="17" t="s">
        <v>20</v>
      </c>
      <c r="J42" s="18">
        <f>J44+J46+J47</f>
        <v>484926.9</v>
      </c>
      <c r="K42" s="18">
        <f>K44+K46+K47</f>
        <v>520696</v>
      </c>
      <c r="L42" s="18">
        <f>SUM(L43:L47)</f>
        <v>506253.10000000003</v>
      </c>
      <c r="M42" s="18">
        <f>SUM(M43:M47)</f>
        <v>520696</v>
      </c>
      <c r="N42" s="18">
        <f>SUM(N43:N47)</f>
        <v>545824.2</v>
      </c>
      <c r="O42" s="18">
        <f>SUM(O43:O47)</f>
        <v>593692</v>
      </c>
      <c r="P42" s="29"/>
    </row>
    <row r="43" spans="1:16" ht="31.5">
      <c r="A43" s="62"/>
      <c r="B43" s="50"/>
      <c r="C43" s="64"/>
      <c r="D43" s="22" t="s">
        <v>19</v>
      </c>
      <c r="E43" s="22" t="s">
        <v>19</v>
      </c>
      <c r="F43" s="22" t="s">
        <v>19</v>
      </c>
      <c r="G43" s="22" t="s">
        <v>19</v>
      </c>
      <c r="H43" s="19" t="s">
        <v>3</v>
      </c>
      <c r="I43" s="17" t="s">
        <v>20</v>
      </c>
      <c r="J43" s="39">
        <v>0</v>
      </c>
      <c r="K43" s="39">
        <v>0</v>
      </c>
      <c r="L43" s="40">
        <f aca="true" t="shared" si="8" ref="J43:O47">L49+L55+L70</f>
        <v>0</v>
      </c>
      <c r="M43" s="39">
        <v>0</v>
      </c>
      <c r="N43" s="39">
        <v>0</v>
      </c>
      <c r="O43" s="38">
        <v>0</v>
      </c>
      <c r="P43" s="29"/>
    </row>
    <row r="44" spans="1:16" ht="33" customHeight="1">
      <c r="A44" s="62"/>
      <c r="B44" s="50"/>
      <c r="C44" s="64"/>
      <c r="D44" s="35">
        <v>856</v>
      </c>
      <c r="E44" s="35" t="s">
        <v>19</v>
      </c>
      <c r="F44" s="35" t="s">
        <v>19</v>
      </c>
      <c r="G44" s="35" t="s">
        <v>19</v>
      </c>
      <c r="H44" s="34" t="s">
        <v>63</v>
      </c>
      <c r="I44" s="33" t="s">
        <v>20</v>
      </c>
      <c r="J44" s="40">
        <f t="shared" si="8"/>
        <v>3256.2</v>
      </c>
      <c r="K44" s="40">
        <f t="shared" si="8"/>
        <v>3351.5999999999995</v>
      </c>
      <c r="L44" s="40">
        <f t="shared" si="8"/>
        <v>3374.7</v>
      </c>
      <c r="M44" s="40">
        <f t="shared" si="8"/>
        <v>3351.5999999999995</v>
      </c>
      <c r="N44" s="40">
        <f t="shared" si="8"/>
        <v>3237.6</v>
      </c>
      <c r="O44" s="40">
        <f t="shared" si="8"/>
        <v>4126.5</v>
      </c>
      <c r="P44" s="29"/>
    </row>
    <row r="45" spans="1:16" ht="36" customHeight="1">
      <c r="A45" s="62"/>
      <c r="B45" s="50"/>
      <c r="C45" s="64"/>
      <c r="D45" s="22" t="s">
        <v>19</v>
      </c>
      <c r="E45" s="22" t="s">
        <v>19</v>
      </c>
      <c r="F45" s="22" t="s">
        <v>19</v>
      </c>
      <c r="G45" s="22" t="s">
        <v>19</v>
      </c>
      <c r="H45" s="19" t="s">
        <v>4</v>
      </c>
      <c r="I45" s="17" t="s">
        <v>20</v>
      </c>
      <c r="J45" s="40">
        <f t="shared" si="8"/>
        <v>0</v>
      </c>
      <c r="K45" s="40">
        <f t="shared" si="8"/>
        <v>0</v>
      </c>
      <c r="L45" s="40">
        <f t="shared" si="8"/>
        <v>0</v>
      </c>
      <c r="M45" s="40">
        <f t="shared" si="8"/>
        <v>0</v>
      </c>
      <c r="N45" s="40">
        <f t="shared" si="8"/>
        <v>0</v>
      </c>
      <c r="O45" s="40">
        <f t="shared" si="8"/>
        <v>0</v>
      </c>
      <c r="P45" s="29"/>
    </row>
    <row r="46" spans="1:16" ht="54" customHeight="1">
      <c r="A46" s="62"/>
      <c r="B46" s="50"/>
      <c r="C46" s="65"/>
      <c r="D46" s="22" t="s">
        <v>19</v>
      </c>
      <c r="E46" s="22" t="s">
        <v>19</v>
      </c>
      <c r="F46" s="21" t="s">
        <v>19</v>
      </c>
      <c r="G46" s="22" t="s">
        <v>19</v>
      </c>
      <c r="H46" s="19" t="s">
        <v>59</v>
      </c>
      <c r="I46" s="17" t="s">
        <v>20</v>
      </c>
      <c r="J46" s="40">
        <f t="shared" si="8"/>
        <v>478221.2</v>
      </c>
      <c r="K46" s="40">
        <f t="shared" si="8"/>
        <v>514041.7</v>
      </c>
      <c r="L46" s="40">
        <f t="shared" si="8"/>
        <v>499287.4</v>
      </c>
      <c r="M46" s="40">
        <f t="shared" si="8"/>
        <v>514041.7</v>
      </c>
      <c r="N46" s="40">
        <f t="shared" si="8"/>
        <v>539258.6</v>
      </c>
      <c r="O46" s="40">
        <f t="shared" si="8"/>
        <v>586004.5</v>
      </c>
      <c r="P46" s="29"/>
    </row>
    <row r="47" spans="1:16" ht="31.5" customHeight="1">
      <c r="A47" s="32"/>
      <c r="B47" s="30"/>
      <c r="C47" s="30"/>
      <c r="D47" s="31"/>
      <c r="E47" s="31"/>
      <c r="F47" s="31"/>
      <c r="G47" s="31"/>
      <c r="H47" s="19" t="s">
        <v>7</v>
      </c>
      <c r="I47" s="17" t="s">
        <v>20</v>
      </c>
      <c r="J47" s="40">
        <f t="shared" si="8"/>
        <v>3449.5</v>
      </c>
      <c r="K47" s="40">
        <f t="shared" si="8"/>
        <v>3302.7</v>
      </c>
      <c r="L47" s="40">
        <f t="shared" si="8"/>
        <v>3591</v>
      </c>
      <c r="M47" s="40">
        <f t="shared" si="8"/>
        <v>3302.7</v>
      </c>
      <c r="N47" s="40">
        <f t="shared" si="8"/>
        <v>3328</v>
      </c>
      <c r="O47" s="40">
        <f t="shared" si="8"/>
        <v>3561</v>
      </c>
      <c r="P47" s="29"/>
    </row>
    <row r="48" spans="1:16" ht="31.5">
      <c r="A48" s="46" t="s">
        <v>27</v>
      </c>
      <c r="B48" s="49" t="s">
        <v>51</v>
      </c>
      <c r="C48" s="49" t="s">
        <v>30</v>
      </c>
      <c r="D48" s="15"/>
      <c r="E48" s="22"/>
      <c r="F48" s="15"/>
      <c r="G48" s="22"/>
      <c r="H48" s="19" t="s">
        <v>2</v>
      </c>
      <c r="I48" s="17" t="s">
        <v>20</v>
      </c>
      <c r="J48" s="18">
        <f aca="true" t="shared" si="9" ref="J48:O48">J50+J49+J51+J52+J53</f>
        <v>5784</v>
      </c>
      <c r="K48" s="18">
        <f t="shared" si="9"/>
        <v>5817.7</v>
      </c>
      <c r="L48" s="18">
        <f t="shared" si="9"/>
        <v>5925.5</v>
      </c>
      <c r="M48" s="18">
        <f t="shared" si="9"/>
        <v>5817.7</v>
      </c>
      <c r="N48" s="18">
        <f t="shared" si="9"/>
        <v>5708.3</v>
      </c>
      <c r="O48" s="18">
        <f t="shared" si="9"/>
        <v>6666.4</v>
      </c>
      <c r="P48" s="29"/>
    </row>
    <row r="49" spans="1:16" ht="31.5">
      <c r="A49" s="47"/>
      <c r="B49" s="50"/>
      <c r="C49" s="52"/>
      <c r="D49" s="22" t="s">
        <v>19</v>
      </c>
      <c r="E49" s="22" t="s">
        <v>19</v>
      </c>
      <c r="F49" s="22" t="s">
        <v>19</v>
      </c>
      <c r="G49" s="22" t="s">
        <v>19</v>
      </c>
      <c r="H49" s="19" t="s">
        <v>3</v>
      </c>
      <c r="I49" s="17" t="s">
        <v>20</v>
      </c>
      <c r="J49" s="39">
        <v>0</v>
      </c>
      <c r="K49" s="39">
        <v>0</v>
      </c>
      <c r="L49" s="18">
        <v>0</v>
      </c>
      <c r="M49" s="39">
        <v>0</v>
      </c>
      <c r="N49" s="18">
        <v>0</v>
      </c>
      <c r="O49" s="38">
        <v>0</v>
      </c>
      <c r="P49" s="29"/>
    </row>
    <row r="50" spans="1:16" ht="31.5" customHeight="1">
      <c r="A50" s="47"/>
      <c r="B50" s="50"/>
      <c r="C50" s="52"/>
      <c r="D50" s="22">
        <v>856</v>
      </c>
      <c r="E50" s="22" t="s">
        <v>19</v>
      </c>
      <c r="F50" s="22" t="s">
        <v>19</v>
      </c>
      <c r="G50" s="22" t="s">
        <v>19</v>
      </c>
      <c r="H50" s="19" t="s">
        <v>63</v>
      </c>
      <c r="I50" s="17" t="s">
        <v>20</v>
      </c>
      <c r="J50" s="18">
        <v>2614</v>
      </c>
      <c r="K50" s="18">
        <v>2762.7</v>
      </c>
      <c r="L50" s="18">
        <v>2739.5</v>
      </c>
      <c r="M50" s="18">
        <v>2762.7</v>
      </c>
      <c r="N50" s="18">
        <v>2651.3</v>
      </c>
      <c r="O50" s="20">
        <v>3480.4</v>
      </c>
      <c r="P50" s="29"/>
    </row>
    <row r="51" spans="1:16" ht="30.75" customHeight="1">
      <c r="A51" s="47"/>
      <c r="B51" s="50"/>
      <c r="C51" s="52"/>
      <c r="D51" s="22" t="s">
        <v>19</v>
      </c>
      <c r="E51" s="22" t="s">
        <v>19</v>
      </c>
      <c r="F51" s="22" t="s">
        <v>19</v>
      </c>
      <c r="G51" s="22" t="s">
        <v>19</v>
      </c>
      <c r="H51" s="19" t="s">
        <v>4</v>
      </c>
      <c r="I51" s="17" t="s">
        <v>20</v>
      </c>
      <c r="J51" s="39">
        <v>0</v>
      </c>
      <c r="K51" s="39">
        <v>0</v>
      </c>
      <c r="L51" s="18">
        <v>0</v>
      </c>
      <c r="M51" s="39">
        <v>0</v>
      </c>
      <c r="N51" s="18">
        <v>0</v>
      </c>
      <c r="O51" s="38">
        <v>0</v>
      </c>
      <c r="P51" s="29"/>
    </row>
    <row r="52" spans="1:16" ht="48" customHeight="1">
      <c r="A52" s="47"/>
      <c r="B52" s="50"/>
      <c r="C52" s="52"/>
      <c r="D52" s="22" t="s">
        <v>19</v>
      </c>
      <c r="E52" s="22" t="s">
        <v>19</v>
      </c>
      <c r="F52" s="22" t="s">
        <v>19</v>
      </c>
      <c r="G52" s="22" t="s">
        <v>19</v>
      </c>
      <c r="H52" s="19" t="s">
        <v>59</v>
      </c>
      <c r="I52" s="17" t="s">
        <v>20</v>
      </c>
      <c r="J52" s="39">
        <v>0</v>
      </c>
      <c r="K52" s="39">
        <v>0</v>
      </c>
      <c r="L52" s="18">
        <v>0</v>
      </c>
      <c r="M52" s="39">
        <v>0</v>
      </c>
      <c r="N52" s="18">
        <v>0</v>
      </c>
      <c r="O52" s="38">
        <v>0</v>
      </c>
      <c r="P52" s="29"/>
    </row>
    <row r="53" spans="1:16" ht="31.5">
      <c r="A53" s="48"/>
      <c r="B53" s="51"/>
      <c r="C53" s="52"/>
      <c r="D53" s="22" t="s">
        <v>19</v>
      </c>
      <c r="E53" s="22" t="s">
        <v>19</v>
      </c>
      <c r="F53" s="22" t="s">
        <v>19</v>
      </c>
      <c r="G53" s="22" t="s">
        <v>19</v>
      </c>
      <c r="H53" s="19" t="s">
        <v>7</v>
      </c>
      <c r="I53" s="17" t="s">
        <v>20</v>
      </c>
      <c r="J53" s="18">
        <v>3170</v>
      </c>
      <c r="K53" s="18">
        <v>3055</v>
      </c>
      <c r="L53" s="18">
        <v>3186</v>
      </c>
      <c r="M53" s="18">
        <v>3055</v>
      </c>
      <c r="N53" s="18">
        <v>3057</v>
      </c>
      <c r="O53" s="18">
        <v>3186</v>
      </c>
      <c r="P53" s="29"/>
    </row>
    <row r="54" spans="1:16" ht="31.5">
      <c r="A54" s="46" t="s">
        <v>29</v>
      </c>
      <c r="B54" s="49" t="s">
        <v>52</v>
      </c>
      <c r="C54" s="49" t="s">
        <v>30</v>
      </c>
      <c r="D54" s="22"/>
      <c r="E54" s="22"/>
      <c r="F54" s="22"/>
      <c r="G54" s="22"/>
      <c r="H54" s="19" t="s">
        <v>2</v>
      </c>
      <c r="I54" s="17" t="s">
        <v>20</v>
      </c>
      <c r="J54" s="18">
        <f aca="true" t="shared" si="10" ref="J54:O54">J55+J56+J58+J59</f>
        <v>478933.3</v>
      </c>
      <c r="K54" s="18">
        <f t="shared" si="10"/>
        <v>514734.60000000003</v>
      </c>
      <c r="L54" s="18">
        <f t="shared" si="10"/>
        <v>500107.60000000003</v>
      </c>
      <c r="M54" s="18">
        <f t="shared" si="10"/>
        <v>514734.60000000003</v>
      </c>
      <c r="N54" s="18">
        <f t="shared" si="10"/>
        <v>539972.2</v>
      </c>
      <c r="O54" s="18">
        <f t="shared" si="10"/>
        <v>586835.6</v>
      </c>
      <c r="P54" s="29"/>
    </row>
    <row r="55" spans="1:16" ht="28.5" customHeight="1">
      <c r="A55" s="47"/>
      <c r="B55" s="50"/>
      <c r="C55" s="50"/>
      <c r="D55" s="22" t="s">
        <v>19</v>
      </c>
      <c r="E55" s="22" t="s">
        <v>19</v>
      </c>
      <c r="F55" s="22" t="s">
        <v>19</v>
      </c>
      <c r="G55" s="22" t="s">
        <v>19</v>
      </c>
      <c r="H55" s="19" t="s">
        <v>3</v>
      </c>
      <c r="I55" s="17" t="s">
        <v>20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29"/>
    </row>
    <row r="56" spans="1:16" ht="35.25" customHeight="1">
      <c r="A56" s="47"/>
      <c r="B56" s="50"/>
      <c r="C56" s="50"/>
      <c r="D56" s="20">
        <v>856</v>
      </c>
      <c r="E56" s="22" t="s">
        <v>19</v>
      </c>
      <c r="F56" s="26" t="s">
        <v>19</v>
      </c>
      <c r="G56" s="22" t="s">
        <v>19</v>
      </c>
      <c r="H56" s="19" t="s">
        <v>63</v>
      </c>
      <c r="I56" s="17" t="s">
        <v>20</v>
      </c>
      <c r="J56" s="20">
        <v>462.6</v>
      </c>
      <c r="K56" s="20">
        <v>445.2</v>
      </c>
      <c r="L56" s="18">
        <v>445.2</v>
      </c>
      <c r="M56" s="20">
        <v>445.2</v>
      </c>
      <c r="N56" s="18">
        <v>442.6</v>
      </c>
      <c r="O56" s="20">
        <v>456.1</v>
      </c>
      <c r="P56" s="29"/>
    </row>
    <row r="57" spans="1:16" ht="30.75" customHeight="1">
      <c r="A57" s="47"/>
      <c r="B57" s="50"/>
      <c r="C57" s="50"/>
      <c r="D57" s="22" t="s">
        <v>19</v>
      </c>
      <c r="E57" s="22" t="s">
        <v>19</v>
      </c>
      <c r="F57" s="22" t="s">
        <v>19</v>
      </c>
      <c r="G57" s="22" t="s">
        <v>19</v>
      </c>
      <c r="H57" s="19" t="s">
        <v>4</v>
      </c>
      <c r="I57" s="17" t="s">
        <v>20</v>
      </c>
      <c r="J57" s="39">
        <v>0</v>
      </c>
      <c r="K57" s="39">
        <v>0</v>
      </c>
      <c r="L57" s="18">
        <v>0</v>
      </c>
      <c r="M57" s="39">
        <v>0</v>
      </c>
      <c r="N57" s="18">
        <v>0</v>
      </c>
      <c r="O57" s="38">
        <v>0</v>
      </c>
      <c r="P57" s="29"/>
    </row>
    <row r="58" spans="1:16" ht="48.75" customHeight="1">
      <c r="A58" s="47"/>
      <c r="B58" s="50"/>
      <c r="C58" s="50"/>
      <c r="D58" s="22" t="s">
        <v>19</v>
      </c>
      <c r="E58" s="22" t="s">
        <v>19</v>
      </c>
      <c r="F58" s="22" t="s">
        <v>19</v>
      </c>
      <c r="G58" s="22" t="s">
        <v>19</v>
      </c>
      <c r="H58" s="19" t="s">
        <v>59</v>
      </c>
      <c r="I58" s="17" t="s">
        <v>20</v>
      </c>
      <c r="J58" s="20">
        <v>478221.2</v>
      </c>
      <c r="K58" s="20">
        <v>514041.7</v>
      </c>
      <c r="L58" s="18">
        <v>499287.4</v>
      </c>
      <c r="M58" s="20">
        <v>514041.7</v>
      </c>
      <c r="N58" s="18">
        <v>539258.6</v>
      </c>
      <c r="O58" s="20">
        <v>586004.5</v>
      </c>
      <c r="P58" s="29"/>
    </row>
    <row r="59" spans="1:16" ht="31.5">
      <c r="A59" s="48"/>
      <c r="B59" s="51"/>
      <c r="C59" s="51"/>
      <c r="D59" s="22" t="s">
        <v>19</v>
      </c>
      <c r="E59" s="22" t="s">
        <v>19</v>
      </c>
      <c r="F59" s="22" t="s">
        <v>19</v>
      </c>
      <c r="G59" s="22" t="s">
        <v>19</v>
      </c>
      <c r="H59" s="19" t="s">
        <v>7</v>
      </c>
      <c r="I59" s="17" t="s">
        <v>20</v>
      </c>
      <c r="J59" s="18">
        <v>249.5</v>
      </c>
      <c r="K59" s="18">
        <v>247.7</v>
      </c>
      <c r="L59" s="18">
        <v>375</v>
      </c>
      <c r="M59" s="18">
        <v>247.7</v>
      </c>
      <c r="N59" s="18">
        <v>271</v>
      </c>
      <c r="O59" s="18">
        <v>375</v>
      </c>
      <c r="P59" s="29"/>
    </row>
    <row r="60" spans="1:16" ht="31.5" customHeight="1" hidden="1">
      <c r="A60" s="46" t="s">
        <v>31</v>
      </c>
      <c r="B60" s="49" t="s">
        <v>34</v>
      </c>
      <c r="C60" s="49" t="s">
        <v>33</v>
      </c>
      <c r="D60" s="14"/>
      <c r="E60" s="22"/>
      <c r="F60" s="14"/>
      <c r="G60" s="22"/>
      <c r="H60" s="16" t="s">
        <v>2</v>
      </c>
      <c r="I60" s="23" t="s">
        <v>20</v>
      </c>
      <c r="J60" s="31"/>
      <c r="K60" s="31"/>
      <c r="L60" s="18">
        <f aca="true" t="shared" si="11" ref="L60:L68">SUM(L61:L64)</f>
        <v>76920</v>
      </c>
      <c r="M60" s="31"/>
      <c r="N60" s="18">
        <f aca="true" t="shared" si="12" ref="N60:N68">SUM(N61:N64)</f>
        <v>53456.4</v>
      </c>
      <c r="O60" s="31"/>
      <c r="P60" s="29"/>
    </row>
    <row r="61" spans="1:16" ht="31.5" customHeight="1" hidden="1">
      <c r="A61" s="47"/>
      <c r="B61" s="50"/>
      <c r="C61" s="52"/>
      <c r="D61" s="15"/>
      <c r="E61" s="15"/>
      <c r="F61" s="15"/>
      <c r="G61" s="15"/>
      <c r="H61" s="19" t="s">
        <v>3</v>
      </c>
      <c r="I61" s="17" t="s">
        <v>20</v>
      </c>
      <c r="J61" s="31"/>
      <c r="K61" s="31"/>
      <c r="L61" s="18">
        <f t="shared" si="11"/>
        <v>39910</v>
      </c>
      <c r="M61" s="31"/>
      <c r="N61" s="18">
        <f t="shared" si="12"/>
        <v>27734.1</v>
      </c>
      <c r="O61" s="31"/>
      <c r="P61" s="29"/>
    </row>
    <row r="62" spans="1:16" ht="31.5" customHeight="1" hidden="1">
      <c r="A62" s="47"/>
      <c r="B62" s="50"/>
      <c r="C62" s="52"/>
      <c r="D62" s="15"/>
      <c r="E62" s="15"/>
      <c r="F62" s="15"/>
      <c r="G62" s="15"/>
      <c r="H62" s="19" t="s">
        <v>5</v>
      </c>
      <c r="I62" s="17" t="s">
        <v>20</v>
      </c>
      <c r="J62" s="31"/>
      <c r="K62" s="31"/>
      <c r="L62" s="18">
        <f t="shared" si="11"/>
        <v>20680</v>
      </c>
      <c r="M62" s="31"/>
      <c r="N62" s="18">
        <f t="shared" si="12"/>
        <v>14369.999999999998</v>
      </c>
      <c r="O62" s="31"/>
      <c r="P62" s="29"/>
    </row>
    <row r="63" spans="1:16" ht="31.5" customHeight="1" hidden="1">
      <c r="A63" s="47"/>
      <c r="B63" s="50"/>
      <c r="C63" s="52"/>
      <c r="D63" s="22" t="s">
        <v>19</v>
      </c>
      <c r="E63" s="22" t="s">
        <v>19</v>
      </c>
      <c r="F63" s="22" t="s">
        <v>19</v>
      </c>
      <c r="G63" s="22" t="s">
        <v>19</v>
      </c>
      <c r="H63" s="19" t="s">
        <v>4</v>
      </c>
      <c r="I63" s="17" t="s">
        <v>20</v>
      </c>
      <c r="J63" s="31"/>
      <c r="K63" s="31"/>
      <c r="L63" s="18">
        <f t="shared" si="11"/>
        <v>10750</v>
      </c>
      <c r="M63" s="31"/>
      <c r="N63" s="18">
        <f t="shared" si="12"/>
        <v>7472.4</v>
      </c>
      <c r="O63" s="31"/>
      <c r="P63" s="29"/>
    </row>
    <row r="64" spans="1:16" ht="31.5" customHeight="1" hidden="1">
      <c r="A64" s="47"/>
      <c r="B64" s="50"/>
      <c r="C64" s="52"/>
      <c r="D64" s="22" t="s">
        <v>19</v>
      </c>
      <c r="E64" s="22" t="s">
        <v>19</v>
      </c>
      <c r="F64" s="22" t="s">
        <v>19</v>
      </c>
      <c r="G64" s="22" t="s">
        <v>19</v>
      </c>
      <c r="H64" s="19" t="s">
        <v>6</v>
      </c>
      <c r="I64" s="17" t="s">
        <v>20</v>
      </c>
      <c r="J64" s="31"/>
      <c r="K64" s="31"/>
      <c r="L64" s="18">
        <f t="shared" si="11"/>
        <v>5580</v>
      </c>
      <c r="M64" s="31"/>
      <c r="N64" s="18">
        <f t="shared" si="12"/>
        <v>3879.9</v>
      </c>
      <c r="O64" s="31"/>
      <c r="P64" s="29"/>
    </row>
    <row r="65" spans="1:16" ht="31.5" customHeight="1" hidden="1">
      <c r="A65" s="48"/>
      <c r="B65" s="51"/>
      <c r="C65" s="53"/>
      <c r="D65" s="22" t="s">
        <v>19</v>
      </c>
      <c r="E65" s="22" t="s">
        <v>19</v>
      </c>
      <c r="F65" s="22" t="s">
        <v>19</v>
      </c>
      <c r="G65" s="22" t="s">
        <v>19</v>
      </c>
      <c r="H65" s="19" t="s">
        <v>7</v>
      </c>
      <c r="I65" s="17" t="s">
        <v>20</v>
      </c>
      <c r="J65" s="31"/>
      <c r="K65" s="31"/>
      <c r="L65" s="18">
        <f t="shared" si="11"/>
        <v>2900</v>
      </c>
      <c r="M65" s="31"/>
      <c r="N65" s="18">
        <f t="shared" si="12"/>
        <v>2011.8</v>
      </c>
      <c r="O65" s="31"/>
      <c r="P65" s="29"/>
    </row>
    <row r="66" spans="1:16" ht="31.5" customHeight="1" hidden="1">
      <c r="A66" s="57" t="s">
        <v>43</v>
      </c>
      <c r="B66" s="24" t="s">
        <v>35</v>
      </c>
      <c r="C66" s="21" t="s">
        <v>19</v>
      </c>
      <c r="D66" s="22" t="s">
        <v>19</v>
      </c>
      <c r="E66" s="22" t="s">
        <v>19</v>
      </c>
      <c r="F66" s="22" t="s">
        <v>19</v>
      </c>
      <c r="G66" s="22" t="s">
        <v>19</v>
      </c>
      <c r="H66" s="22" t="s">
        <v>19</v>
      </c>
      <c r="I66" s="17" t="s">
        <v>36</v>
      </c>
      <c r="J66" s="31"/>
      <c r="K66" s="31"/>
      <c r="L66" s="18">
        <f t="shared" si="11"/>
        <v>1450</v>
      </c>
      <c r="M66" s="31"/>
      <c r="N66" s="18">
        <f t="shared" si="12"/>
        <v>1005.8999999999999</v>
      </c>
      <c r="O66" s="31">
        <v>0.8</v>
      </c>
      <c r="P66" s="29"/>
    </row>
    <row r="67" spans="1:16" ht="47.25" customHeight="1" hidden="1">
      <c r="A67" s="58"/>
      <c r="B67" s="24" t="s">
        <v>24</v>
      </c>
      <c r="C67" s="21" t="s">
        <v>19</v>
      </c>
      <c r="D67" s="22" t="s">
        <v>19</v>
      </c>
      <c r="E67" s="22" t="s">
        <v>19</v>
      </c>
      <c r="F67" s="22" t="s">
        <v>19</v>
      </c>
      <c r="G67" s="22" t="s">
        <v>19</v>
      </c>
      <c r="H67" s="22" t="s">
        <v>19</v>
      </c>
      <c r="I67" s="26" t="s">
        <v>36</v>
      </c>
      <c r="J67" s="31"/>
      <c r="K67" s="31"/>
      <c r="L67" s="18">
        <f t="shared" si="11"/>
        <v>820</v>
      </c>
      <c r="M67" s="31"/>
      <c r="N67" s="18">
        <f t="shared" si="12"/>
        <v>574.8</v>
      </c>
      <c r="O67" s="31">
        <v>0.96</v>
      </c>
      <c r="P67" s="29"/>
    </row>
    <row r="68" spans="1:16" ht="47.25" customHeight="1" hidden="1">
      <c r="A68" s="59"/>
      <c r="B68" s="25" t="s">
        <v>22</v>
      </c>
      <c r="C68" s="21" t="s">
        <v>19</v>
      </c>
      <c r="D68" s="22" t="s">
        <v>19</v>
      </c>
      <c r="E68" s="22" t="s">
        <v>19</v>
      </c>
      <c r="F68" s="22" t="s">
        <v>19</v>
      </c>
      <c r="G68" s="22" t="s">
        <v>19</v>
      </c>
      <c r="H68" s="22" t="s">
        <v>19</v>
      </c>
      <c r="I68" s="20" t="s">
        <v>23</v>
      </c>
      <c r="J68" s="20"/>
      <c r="K68" s="20"/>
      <c r="L68" s="18">
        <f t="shared" si="11"/>
        <v>410</v>
      </c>
      <c r="M68" s="20"/>
      <c r="N68" s="18">
        <f t="shared" si="12"/>
        <v>287.4</v>
      </c>
      <c r="O68" s="18">
        <v>17</v>
      </c>
      <c r="P68" s="29"/>
    </row>
    <row r="69" spans="1:16" ht="31.5">
      <c r="A69" s="46" t="s">
        <v>31</v>
      </c>
      <c r="B69" s="49" t="s">
        <v>53</v>
      </c>
      <c r="C69" s="49" t="s">
        <v>30</v>
      </c>
      <c r="D69" s="15"/>
      <c r="E69" s="22"/>
      <c r="F69" s="15"/>
      <c r="G69" s="22"/>
      <c r="H69" s="19" t="s">
        <v>2</v>
      </c>
      <c r="I69" s="17" t="s">
        <v>20</v>
      </c>
      <c r="J69" s="18">
        <f aca="true" t="shared" si="13" ref="J69:O69">J70+J71+J72+J73+J74</f>
        <v>209.6</v>
      </c>
      <c r="K69" s="18">
        <f t="shared" si="13"/>
        <v>143.7</v>
      </c>
      <c r="L69" s="18">
        <f t="shared" si="13"/>
        <v>220</v>
      </c>
      <c r="M69" s="18">
        <f t="shared" si="13"/>
        <v>143.7</v>
      </c>
      <c r="N69" s="18">
        <f t="shared" si="13"/>
        <v>143.7</v>
      </c>
      <c r="O69" s="18">
        <f t="shared" si="13"/>
        <v>190</v>
      </c>
      <c r="P69" s="29"/>
    </row>
    <row r="70" spans="1:16" ht="30.75" customHeight="1">
      <c r="A70" s="47"/>
      <c r="B70" s="50"/>
      <c r="C70" s="52"/>
      <c r="D70" s="22" t="s">
        <v>19</v>
      </c>
      <c r="E70" s="22" t="s">
        <v>19</v>
      </c>
      <c r="F70" s="22" t="s">
        <v>19</v>
      </c>
      <c r="G70" s="22" t="s">
        <v>19</v>
      </c>
      <c r="H70" s="19" t="s">
        <v>3</v>
      </c>
      <c r="I70" s="17" t="s">
        <v>20</v>
      </c>
      <c r="J70" s="39">
        <v>0</v>
      </c>
      <c r="K70" s="39">
        <v>0</v>
      </c>
      <c r="L70" s="18">
        <v>0</v>
      </c>
      <c r="M70" s="39">
        <v>0</v>
      </c>
      <c r="N70" s="18">
        <v>0</v>
      </c>
      <c r="O70" s="38">
        <v>0</v>
      </c>
      <c r="P70" s="29"/>
    </row>
    <row r="71" spans="1:16" ht="30.75" customHeight="1">
      <c r="A71" s="47"/>
      <c r="B71" s="50"/>
      <c r="C71" s="52"/>
      <c r="D71" s="20">
        <v>856</v>
      </c>
      <c r="E71" s="22" t="s">
        <v>19</v>
      </c>
      <c r="F71" s="26" t="s">
        <v>19</v>
      </c>
      <c r="G71" s="22" t="s">
        <v>19</v>
      </c>
      <c r="H71" s="19" t="s">
        <v>63</v>
      </c>
      <c r="I71" s="17" t="s">
        <v>20</v>
      </c>
      <c r="J71" s="18">
        <v>179.6</v>
      </c>
      <c r="K71" s="18">
        <v>143.7</v>
      </c>
      <c r="L71" s="18">
        <v>190</v>
      </c>
      <c r="M71" s="18">
        <v>143.7</v>
      </c>
      <c r="N71" s="18">
        <v>143.7</v>
      </c>
      <c r="O71" s="18">
        <v>190</v>
      </c>
      <c r="P71" s="29"/>
    </row>
    <row r="72" spans="1:16" ht="30.75" customHeight="1">
      <c r="A72" s="47"/>
      <c r="B72" s="50"/>
      <c r="C72" s="52"/>
      <c r="D72" s="22" t="s">
        <v>19</v>
      </c>
      <c r="E72" s="22" t="s">
        <v>19</v>
      </c>
      <c r="F72" s="22" t="s">
        <v>19</v>
      </c>
      <c r="G72" s="22" t="s">
        <v>19</v>
      </c>
      <c r="H72" s="19" t="s">
        <v>4</v>
      </c>
      <c r="I72" s="17" t="s">
        <v>20</v>
      </c>
      <c r="J72" s="39">
        <v>0</v>
      </c>
      <c r="K72" s="39">
        <v>0</v>
      </c>
      <c r="L72" s="18">
        <v>0</v>
      </c>
      <c r="M72" s="39">
        <v>0</v>
      </c>
      <c r="N72" s="18">
        <v>0</v>
      </c>
      <c r="O72" s="38">
        <v>0</v>
      </c>
      <c r="P72" s="29"/>
    </row>
    <row r="73" spans="1:16" ht="45.75" customHeight="1">
      <c r="A73" s="47"/>
      <c r="B73" s="50"/>
      <c r="C73" s="52"/>
      <c r="D73" s="22" t="s">
        <v>19</v>
      </c>
      <c r="E73" s="22" t="s">
        <v>19</v>
      </c>
      <c r="F73" s="22" t="s">
        <v>19</v>
      </c>
      <c r="G73" s="22" t="s">
        <v>19</v>
      </c>
      <c r="H73" s="19" t="s">
        <v>59</v>
      </c>
      <c r="I73" s="17" t="s">
        <v>20</v>
      </c>
      <c r="J73" s="39">
        <v>0</v>
      </c>
      <c r="K73" s="39">
        <v>0</v>
      </c>
      <c r="L73" s="18">
        <v>0</v>
      </c>
      <c r="M73" s="39">
        <v>0</v>
      </c>
      <c r="N73" s="18">
        <v>0</v>
      </c>
      <c r="O73" s="38">
        <v>0</v>
      </c>
      <c r="P73" s="29"/>
    </row>
    <row r="74" spans="1:16" ht="31.5">
      <c r="A74" s="48"/>
      <c r="B74" s="51"/>
      <c r="C74" s="53"/>
      <c r="D74" s="22" t="s">
        <v>19</v>
      </c>
      <c r="E74" s="22" t="s">
        <v>19</v>
      </c>
      <c r="F74" s="22" t="s">
        <v>19</v>
      </c>
      <c r="G74" s="22" t="s">
        <v>19</v>
      </c>
      <c r="H74" s="19" t="s">
        <v>7</v>
      </c>
      <c r="I74" s="17" t="s">
        <v>20</v>
      </c>
      <c r="J74" s="18">
        <v>30</v>
      </c>
      <c r="K74" s="18">
        <v>0</v>
      </c>
      <c r="L74" s="18">
        <v>30</v>
      </c>
      <c r="M74" s="18">
        <v>0</v>
      </c>
      <c r="N74" s="18">
        <v>0</v>
      </c>
      <c r="O74" s="18">
        <v>0</v>
      </c>
      <c r="P74" s="29"/>
    </row>
    <row r="75" spans="1:16" ht="31.5">
      <c r="A75" s="60" t="s">
        <v>25</v>
      </c>
      <c r="B75" s="54" t="s">
        <v>47</v>
      </c>
      <c r="C75" s="54" t="s">
        <v>57</v>
      </c>
      <c r="D75" s="11"/>
      <c r="E75" s="13"/>
      <c r="F75" s="11"/>
      <c r="G75" s="13"/>
      <c r="H75" s="8" t="s">
        <v>2</v>
      </c>
      <c r="I75" s="7" t="s">
        <v>20</v>
      </c>
      <c r="J75" s="45">
        <f aca="true" t="shared" si="14" ref="J75:O75">J77</f>
        <v>523.5</v>
      </c>
      <c r="K75" s="45">
        <f t="shared" si="14"/>
        <v>728.9</v>
      </c>
      <c r="L75" s="45">
        <f t="shared" si="14"/>
        <v>891.5</v>
      </c>
      <c r="M75" s="45">
        <f t="shared" si="14"/>
        <v>728.9</v>
      </c>
      <c r="N75" s="45">
        <f t="shared" si="14"/>
        <v>728.9</v>
      </c>
      <c r="O75" s="45">
        <f t="shared" si="14"/>
        <v>891.5</v>
      </c>
      <c r="P75" s="29"/>
    </row>
    <row r="76" spans="1:16" ht="31.5">
      <c r="A76" s="60"/>
      <c r="B76" s="54"/>
      <c r="C76" s="54"/>
      <c r="D76" s="13" t="s">
        <v>19</v>
      </c>
      <c r="E76" s="13" t="s">
        <v>19</v>
      </c>
      <c r="F76" s="13" t="s">
        <v>19</v>
      </c>
      <c r="G76" s="13" t="s">
        <v>19</v>
      </c>
      <c r="H76" s="8" t="s">
        <v>3</v>
      </c>
      <c r="I76" s="7" t="s">
        <v>20</v>
      </c>
      <c r="J76" s="39">
        <v>0</v>
      </c>
      <c r="K76" s="39">
        <v>0</v>
      </c>
      <c r="L76" s="18">
        <v>0</v>
      </c>
      <c r="M76" s="39">
        <v>0</v>
      </c>
      <c r="N76" s="18">
        <v>0</v>
      </c>
      <c r="O76" s="38">
        <v>0</v>
      </c>
      <c r="P76" s="29"/>
    </row>
    <row r="77" spans="1:16" ht="35.25" customHeight="1">
      <c r="A77" s="60"/>
      <c r="B77" s="54"/>
      <c r="C77" s="54"/>
      <c r="D77" s="13">
        <v>856</v>
      </c>
      <c r="E77" s="13" t="s">
        <v>19</v>
      </c>
      <c r="F77" s="13" t="s">
        <v>19</v>
      </c>
      <c r="G77" s="13" t="s">
        <v>19</v>
      </c>
      <c r="H77" s="8" t="s">
        <v>63</v>
      </c>
      <c r="I77" s="7" t="s">
        <v>20</v>
      </c>
      <c r="J77" s="39">
        <f aca="true" t="shared" si="15" ref="J77:O77">J82+J87</f>
        <v>523.5</v>
      </c>
      <c r="K77" s="39">
        <f t="shared" si="15"/>
        <v>728.9</v>
      </c>
      <c r="L77" s="39">
        <f t="shared" si="15"/>
        <v>891.5</v>
      </c>
      <c r="M77" s="39">
        <f t="shared" si="15"/>
        <v>728.9</v>
      </c>
      <c r="N77" s="39">
        <f t="shared" si="15"/>
        <v>728.9</v>
      </c>
      <c r="O77" s="39">
        <f t="shared" si="15"/>
        <v>891.5</v>
      </c>
      <c r="P77" s="29"/>
    </row>
    <row r="78" spans="1:16" ht="31.5">
      <c r="A78" s="60"/>
      <c r="B78" s="54"/>
      <c r="C78" s="54"/>
      <c r="D78" s="13" t="s">
        <v>19</v>
      </c>
      <c r="E78" s="13" t="s">
        <v>19</v>
      </c>
      <c r="F78" s="13" t="s">
        <v>19</v>
      </c>
      <c r="G78" s="13" t="s">
        <v>19</v>
      </c>
      <c r="H78" s="8" t="s">
        <v>4</v>
      </c>
      <c r="I78" s="7" t="s">
        <v>20</v>
      </c>
      <c r="J78" s="39">
        <v>0</v>
      </c>
      <c r="K78" s="39">
        <v>0</v>
      </c>
      <c r="L78" s="18">
        <v>0</v>
      </c>
      <c r="M78" s="39">
        <v>0</v>
      </c>
      <c r="N78" s="18">
        <f>SUM(N79:N82)</f>
        <v>0</v>
      </c>
      <c r="O78" s="38">
        <v>0</v>
      </c>
      <c r="P78" s="29"/>
    </row>
    <row r="79" spans="1:16" ht="31.5">
      <c r="A79" s="60"/>
      <c r="B79" s="54"/>
      <c r="C79" s="54"/>
      <c r="D79" s="13" t="s">
        <v>19</v>
      </c>
      <c r="E79" s="13" t="s">
        <v>19</v>
      </c>
      <c r="F79" s="13" t="s">
        <v>19</v>
      </c>
      <c r="G79" s="13" t="s">
        <v>19</v>
      </c>
      <c r="H79" s="8" t="s">
        <v>7</v>
      </c>
      <c r="I79" s="7" t="s">
        <v>20</v>
      </c>
      <c r="J79" s="39">
        <v>0</v>
      </c>
      <c r="K79" s="39">
        <v>0</v>
      </c>
      <c r="L79" s="18">
        <v>0</v>
      </c>
      <c r="M79" s="39">
        <v>0</v>
      </c>
      <c r="N79" s="18">
        <f>SUM(N80:N83)</f>
        <v>0</v>
      </c>
      <c r="O79" s="38">
        <v>0</v>
      </c>
      <c r="P79" s="29"/>
    </row>
    <row r="80" spans="1:16" ht="44.25" customHeight="1">
      <c r="A80" s="54" t="s">
        <v>27</v>
      </c>
      <c r="B80" s="54" t="s">
        <v>41</v>
      </c>
      <c r="C80" s="54" t="s">
        <v>57</v>
      </c>
      <c r="D80" s="11"/>
      <c r="E80" s="13"/>
      <c r="F80" s="11"/>
      <c r="G80" s="13"/>
      <c r="H80" s="8" t="s">
        <v>2</v>
      </c>
      <c r="I80" s="7" t="s">
        <v>20</v>
      </c>
      <c r="J80" s="39">
        <v>0</v>
      </c>
      <c r="K80" s="39">
        <v>0</v>
      </c>
      <c r="L80" s="18">
        <f>SUM(L81:L84)</f>
        <v>0</v>
      </c>
      <c r="M80" s="39">
        <v>0</v>
      </c>
      <c r="N80" s="18">
        <f>SUM(N81:N84)</f>
        <v>0</v>
      </c>
      <c r="O80" s="38">
        <v>0</v>
      </c>
      <c r="P80" s="29"/>
    </row>
    <row r="81" spans="1:16" ht="36.75" customHeight="1">
      <c r="A81" s="54"/>
      <c r="B81" s="54"/>
      <c r="C81" s="54"/>
      <c r="D81" s="13" t="s">
        <v>19</v>
      </c>
      <c r="E81" s="13" t="s">
        <v>19</v>
      </c>
      <c r="F81" s="13" t="s">
        <v>19</v>
      </c>
      <c r="G81" s="13" t="s">
        <v>19</v>
      </c>
      <c r="H81" s="8" t="s">
        <v>3</v>
      </c>
      <c r="I81" s="7" t="s">
        <v>20</v>
      </c>
      <c r="J81" s="39">
        <v>0</v>
      </c>
      <c r="K81" s="39">
        <v>0</v>
      </c>
      <c r="L81" s="18">
        <v>0</v>
      </c>
      <c r="M81" s="39">
        <v>0</v>
      </c>
      <c r="N81" s="18">
        <v>0</v>
      </c>
      <c r="O81" s="38">
        <v>0</v>
      </c>
      <c r="P81" s="29"/>
    </row>
    <row r="82" spans="1:16" ht="36.75" customHeight="1">
      <c r="A82" s="54"/>
      <c r="B82" s="54"/>
      <c r="C82" s="54"/>
      <c r="D82" s="13">
        <v>856</v>
      </c>
      <c r="E82" s="13" t="s">
        <v>19</v>
      </c>
      <c r="F82" s="13" t="s">
        <v>19</v>
      </c>
      <c r="G82" s="13" t="s">
        <v>19</v>
      </c>
      <c r="H82" s="8" t="s">
        <v>63</v>
      </c>
      <c r="I82" s="7" t="s">
        <v>20</v>
      </c>
      <c r="J82" s="39">
        <v>0</v>
      </c>
      <c r="K82" s="39">
        <v>0</v>
      </c>
      <c r="L82" s="18">
        <v>0</v>
      </c>
      <c r="M82" s="39">
        <v>0</v>
      </c>
      <c r="N82" s="18">
        <v>0</v>
      </c>
      <c r="O82" s="38">
        <v>0</v>
      </c>
      <c r="P82" s="29"/>
    </row>
    <row r="83" spans="1:16" ht="27.75" customHeight="1">
      <c r="A83" s="54"/>
      <c r="B83" s="54"/>
      <c r="C83" s="54"/>
      <c r="D83" s="13" t="s">
        <v>19</v>
      </c>
      <c r="E83" s="13" t="s">
        <v>19</v>
      </c>
      <c r="F83" s="13" t="s">
        <v>19</v>
      </c>
      <c r="G83" s="13" t="s">
        <v>19</v>
      </c>
      <c r="H83" s="8" t="s">
        <v>4</v>
      </c>
      <c r="I83" s="7" t="s">
        <v>20</v>
      </c>
      <c r="J83" s="38">
        <v>0</v>
      </c>
      <c r="K83" s="38">
        <v>0</v>
      </c>
      <c r="L83" s="18">
        <v>0</v>
      </c>
      <c r="M83" s="38">
        <v>0</v>
      </c>
      <c r="N83" s="18">
        <v>0</v>
      </c>
      <c r="O83" s="38">
        <v>0</v>
      </c>
      <c r="P83" s="29"/>
    </row>
    <row r="84" spans="1:16" ht="31.5">
      <c r="A84" s="54"/>
      <c r="B84" s="54"/>
      <c r="C84" s="54"/>
      <c r="D84" s="13" t="s">
        <v>19</v>
      </c>
      <c r="E84" s="13" t="s">
        <v>19</v>
      </c>
      <c r="F84" s="13" t="s">
        <v>19</v>
      </c>
      <c r="G84" s="13" t="s">
        <v>19</v>
      </c>
      <c r="H84" s="8" t="s">
        <v>7</v>
      </c>
      <c r="I84" s="7" t="s">
        <v>20</v>
      </c>
      <c r="J84" s="38">
        <v>0</v>
      </c>
      <c r="K84" s="38">
        <v>0</v>
      </c>
      <c r="L84" s="18">
        <v>0</v>
      </c>
      <c r="M84" s="38">
        <v>0</v>
      </c>
      <c r="N84" s="18">
        <v>0</v>
      </c>
      <c r="O84" s="38">
        <v>0</v>
      </c>
      <c r="P84" s="29"/>
    </row>
    <row r="85" spans="1:16" ht="28.5" customHeight="1">
      <c r="A85" s="54" t="s">
        <v>29</v>
      </c>
      <c r="B85" s="54" t="s">
        <v>42</v>
      </c>
      <c r="C85" s="54" t="s">
        <v>30</v>
      </c>
      <c r="D85" s="11"/>
      <c r="E85" s="13"/>
      <c r="F85" s="11"/>
      <c r="G85" s="13"/>
      <c r="H85" s="8" t="s">
        <v>2</v>
      </c>
      <c r="I85" s="7" t="s">
        <v>20</v>
      </c>
      <c r="J85" s="38">
        <f aca="true" t="shared" si="16" ref="J85:O85">J86+J87+J88+J89</f>
        <v>523.5</v>
      </c>
      <c r="K85" s="38">
        <f t="shared" si="16"/>
        <v>728.9</v>
      </c>
      <c r="L85" s="38">
        <f t="shared" si="16"/>
        <v>891.5</v>
      </c>
      <c r="M85" s="38">
        <f t="shared" si="16"/>
        <v>728.9</v>
      </c>
      <c r="N85" s="38">
        <f t="shared" si="16"/>
        <v>728.9</v>
      </c>
      <c r="O85" s="38">
        <f t="shared" si="16"/>
        <v>891.5</v>
      </c>
      <c r="P85" s="29"/>
    </row>
    <row r="86" spans="1:16" ht="31.5">
      <c r="A86" s="54"/>
      <c r="B86" s="54"/>
      <c r="C86" s="54"/>
      <c r="D86" s="13" t="s">
        <v>19</v>
      </c>
      <c r="E86" s="13" t="s">
        <v>19</v>
      </c>
      <c r="F86" s="13" t="s">
        <v>19</v>
      </c>
      <c r="G86" s="13" t="s">
        <v>19</v>
      </c>
      <c r="H86" s="8" t="s">
        <v>3</v>
      </c>
      <c r="I86" s="7" t="s">
        <v>20</v>
      </c>
      <c r="J86" s="38">
        <v>0</v>
      </c>
      <c r="K86" s="38">
        <v>0</v>
      </c>
      <c r="L86" s="18">
        <v>0</v>
      </c>
      <c r="M86" s="38">
        <v>0</v>
      </c>
      <c r="N86" s="18">
        <v>0</v>
      </c>
      <c r="O86" s="38">
        <v>0</v>
      </c>
      <c r="P86" s="29"/>
    </row>
    <row r="87" spans="1:16" ht="34.5" customHeight="1">
      <c r="A87" s="54"/>
      <c r="B87" s="54"/>
      <c r="C87" s="54"/>
      <c r="D87" s="13">
        <v>856</v>
      </c>
      <c r="E87" s="13" t="s">
        <v>19</v>
      </c>
      <c r="F87" s="13" t="s">
        <v>19</v>
      </c>
      <c r="G87" s="13" t="s">
        <v>19</v>
      </c>
      <c r="H87" s="8" t="s">
        <v>63</v>
      </c>
      <c r="I87" s="7" t="s">
        <v>20</v>
      </c>
      <c r="J87" s="39">
        <v>523.5</v>
      </c>
      <c r="K87" s="39">
        <v>728.9</v>
      </c>
      <c r="L87" s="18">
        <v>891.5</v>
      </c>
      <c r="M87" s="39">
        <v>728.9</v>
      </c>
      <c r="N87" s="18">
        <v>728.9</v>
      </c>
      <c r="O87" s="38">
        <v>891.5</v>
      </c>
      <c r="P87" s="29"/>
    </row>
    <row r="88" spans="1:16" ht="31.5">
      <c r="A88" s="54"/>
      <c r="B88" s="54"/>
      <c r="C88" s="54"/>
      <c r="D88" s="13" t="s">
        <v>19</v>
      </c>
      <c r="E88" s="13" t="s">
        <v>19</v>
      </c>
      <c r="F88" s="13" t="s">
        <v>19</v>
      </c>
      <c r="G88" s="13" t="s">
        <v>19</v>
      </c>
      <c r="H88" s="8" t="s">
        <v>4</v>
      </c>
      <c r="I88" s="7" t="s">
        <v>20</v>
      </c>
      <c r="J88" s="38">
        <v>0</v>
      </c>
      <c r="K88" s="38">
        <v>0</v>
      </c>
      <c r="L88" s="18">
        <v>0</v>
      </c>
      <c r="M88" s="38">
        <v>0</v>
      </c>
      <c r="N88" s="18">
        <v>0</v>
      </c>
      <c r="O88" s="38">
        <v>0</v>
      </c>
      <c r="P88" s="29"/>
    </row>
    <row r="89" spans="1:16" ht="31.5">
      <c r="A89" s="54"/>
      <c r="B89" s="54"/>
      <c r="C89" s="54"/>
      <c r="D89" s="13" t="s">
        <v>19</v>
      </c>
      <c r="E89" s="13" t="s">
        <v>19</v>
      </c>
      <c r="F89" s="13" t="s">
        <v>19</v>
      </c>
      <c r="G89" s="13" t="s">
        <v>19</v>
      </c>
      <c r="H89" s="8" t="s">
        <v>7</v>
      </c>
      <c r="I89" s="7" t="s">
        <v>20</v>
      </c>
      <c r="J89" s="38">
        <v>0</v>
      </c>
      <c r="K89" s="38">
        <v>0</v>
      </c>
      <c r="L89" s="18">
        <v>0</v>
      </c>
      <c r="M89" s="38">
        <v>0</v>
      </c>
      <c r="N89" s="18">
        <v>0</v>
      </c>
      <c r="O89" s="38">
        <v>0</v>
      </c>
      <c r="P89" s="29"/>
    </row>
    <row r="90" spans="1:16" ht="30.75" customHeight="1">
      <c r="A90" s="55" t="s">
        <v>38</v>
      </c>
      <c r="B90" s="56" t="s">
        <v>37</v>
      </c>
      <c r="C90" s="54" t="s">
        <v>30</v>
      </c>
      <c r="D90" s="11"/>
      <c r="E90" s="13"/>
      <c r="F90" s="11"/>
      <c r="G90" s="13"/>
      <c r="H90" s="27" t="s">
        <v>2</v>
      </c>
      <c r="I90" s="28" t="s">
        <v>20</v>
      </c>
      <c r="J90" s="44">
        <f aca="true" t="shared" si="17" ref="J90:O90">J92+J91</f>
        <v>222419.6</v>
      </c>
      <c r="K90" s="44">
        <f t="shared" si="17"/>
        <v>265877.6</v>
      </c>
      <c r="L90" s="44">
        <f t="shared" si="17"/>
        <v>228063.6</v>
      </c>
      <c r="M90" s="44">
        <f t="shared" si="17"/>
        <v>265877.6</v>
      </c>
      <c r="N90" s="44">
        <f t="shared" si="17"/>
        <v>261198</v>
      </c>
      <c r="O90" s="44">
        <f t="shared" si="17"/>
        <v>259446.5</v>
      </c>
      <c r="P90" s="29"/>
    </row>
    <row r="91" spans="1:16" ht="31.5">
      <c r="A91" s="55"/>
      <c r="B91" s="56"/>
      <c r="C91" s="54"/>
      <c r="D91" s="20" t="s">
        <v>19</v>
      </c>
      <c r="E91" s="20" t="s">
        <v>19</v>
      </c>
      <c r="F91" s="20" t="s">
        <v>19</v>
      </c>
      <c r="G91" s="20" t="s">
        <v>19</v>
      </c>
      <c r="H91" s="8" t="s">
        <v>3</v>
      </c>
      <c r="I91" s="7" t="s">
        <v>20</v>
      </c>
      <c r="J91" s="38">
        <v>2512</v>
      </c>
      <c r="K91" s="38">
        <v>0</v>
      </c>
      <c r="L91" s="18">
        <v>0</v>
      </c>
      <c r="M91" s="38">
        <v>0</v>
      </c>
      <c r="N91" s="18">
        <v>0</v>
      </c>
      <c r="O91" s="38">
        <v>0</v>
      </c>
      <c r="P91" s="29"/>
    </row>
    <row r="92" spans="1:16" ht="31.5" customHeight="1">
      <c r="A92" s="55"/>
      <c r="B92" s="56"/>
      <c r="C92" s="54"/>
      <c r="D92" s="20">
        <v>856</v>
      </c>
      <c r="E92" s="20" t="s">
        <v>19</v>
      </c>
      <c r="F92" s="20" t="s">
        <v>19</v>
      </c>
      <c r="G92" s="20" t="s">
        <v>19</v>
      </c>
      <c r="H92" s="8" t="s">
        <v>63</v>
      </c>
      <c r="I92" s="7" t="s">
        <v>20</v>
      </c>
      <c r="J92" s="20">
        <v>219907.6</v>
      </c>
      <c r="K92" s="20">
        <v>265877.6</v>
      </c>
      <c r="L92" s="18">
        <v>228063.6</v>
      </c>
      <c r="M92" s="20">
        <v>265877.6</v>
      </c>
      <c r="N92" s="18">
        <v>261198</v>
      </c>
      <c r="O92" s="20">
        <v>259446.5</v>
      </c>
      <c r="P92" s="29"/>
    </row>
    <row r="93" spans="1:16" ht="31.5">
      <c r="A93" s="55"/>
      <c r="B93" s="56"/>
      <c r="C93" s="54"/>
      <c r="D93" s="13" t="s">
        <v>19</v>
      </c>
      <c r="E93" s="13" t="s">
        <v>19</v>
      </c>
      <c r="F93" s="13" t="s">
        <v>19</v>
      </c>
      <c r="G93" s="13" t="s">
        <v>19</v>
      </c>
      <c r="H93" s="8" t="s">
        <v>4</v>
      </c>
      <c r="I93" s="7" t="s">
        <v>20</v>
      </c>
      <c r="J93" s="38">
        <v>0</v>
      </c>
      <c r="K93" s="38">
        <v>0</v>
      </c>
      <c r="L93" s="18">
        <f>SUM(L94:L97)</f>
        <v>0</v>
      </c>
      <c r="M93" s="38">
        <v>0</v>
      </c>
      <c r="N93" s="18">
        <v>0</v>
      </c>
      <c r="O93" s="38">
        <v>0</v>
      </c>
      <c r="P93" s="29"/>
    </row>
    <row r="94" spans="1:16" ht="31.5">
      <c r="A94" s="55"/>
      <c r="B94" s="56"/>
      <c r="C94" s="54"/>
      <c r="D94" s="13" t="s">
        <v>19</v>
      </c>
      <c r="E94" s="13" t="s">
        <v>19</v>
      </c>
      <c r="F94" s="13" t="s">
        <v>19</v>
      </c>
      <c r="G94" s="13" t="s">
        <v>19</v>
      </c>
      <c r="H94" s="8" t="s">
        <v>7</v>
      </c>
      <c r="I94" s="7" t="s">
        <v>20</v>
      </c>
      <c r="J94" s="38">
        <v>0</v>
      </c>
      <c r="K94" s="38">
        <v>0</v>
      </c>
      <c r="L94" s="18">
        <f>SUM(L95:L98)</f>
        <v>0</v>
      </c>
      <c r="M94" s="38">
        <v>0</v>
      </c>
      <c r="N94" s="18">
        <v>0</v>
      </c>
      <c r="O94" s="38">
        <v>0</v>
      </c>
      <c r="P94" s="29"/>
    </row>
    <row r="95" spans="10:15" ht="15">
      <c r="J95" s="29"/>
      <c r="K95" s="29"/>
      <c r="L95" s="29"/>
      <c r="M95" s="29"/>
      <c r="N95" s="29"/>
      <c r="O95" s="29"/>
    </row>
  </sheetData>
  <sheetProtection/>
  <mergeCells count="59">
    <mergeCell ref="A37:A41"/>
    <mergeCell ref="B37:B41"/>
    <mergeCell ref="C37:C41"/>
    <mergeCell ref="C32:C36"/>
    <mergeCell ref="A32:A36"/>
    <mergeCell ref="B32:B36"/>
    <mergeCell ref="A27:A31"/>
    <mergeCell ref="B27:B31"/>
    <mergeCell ref="O3:O5"/>
    <mergeCell ref="A6:A11"/>
    <mergeCell ref="B6:B11"/>
    <mergeCell ref="C6:C11"/>
    <mergeCell ref="A12:A16"/>
    <mergeCell ref="B12:B16"/>
    <mergeCell ref="C12:C16"/>
    <mergeCell ref="A2:O2"/>
    <mergeCell ref="D3:G4"/>
    <mergeCell ref="H3:H5"/>
    <mergeCell ref="I3:I5"/>
    <mergeCell ref="J3:J5"/>
    <mergeCell ref="K3:N4"/>
    <mergeCell ref="B3:B5"/>
    <mergeCell ref="C3:C5"/>
    <mergeCell ref="A3:A5"/>
    <mergeCell ref="A42:A46"/>
    <mergeCell ref="B42:B46"/>
    <mergeCell ref="C42:C46"/>
    <mergeCell ref="A17:A21"/>
    <mergeCell ref="B17:B21"/>
    <mergeCell ref="C17:C21"/>
    <mergeCell ref="A22:A26"/>
    <mergeCell ref="B22:B26"/>
    <mergeCell ref="C22:C26"/>
    <mergeCell ref="C27:C31"/>
    <mergeCell ref="C90:C94"/>
    <mergeCell ref="A90:A94"/>
    <mergeCell ref="B90:B94"/>
    <mergeCell ref="A66:A68"/>
    <mergeCell ref="C69:C74"/>
    <mergeCell ref="A75:A79"/>
    <mergeCell ref="B75:B79"/>
    <mergeCell ref="A69:A74"/>
    <mergeCell ref="B69:B74"/>
    <mergeCell ref="C75:C79"/>
    <mergeCell ref="A80:A84"/>
    <mergeCell ref="B80:B84"/>
    <mergeCell ref="C80:C84"/>
    <mergeCell ref="A85:A89"/>
    <mergeCell ref="B85:B89"/>
    <mergeCell ref="C85:C89"/>
    <mergeCell ref="A60:A65"/>
    <mergeCell ref="B60:B65"/>
    <mergeCell ref="C60:C65"/>
    <mergeCell ref="C48:C53"/>
    <mergeCell ref="A54:A59"/>
    <mergeCell ref="B54:B59"/>
    <mergeCell ref="C54:C59"/>
    <mergeCell ref="A48:A53"/>
    <mergeCell ref="B48:B53"/>
  </mergeCells>
  <printOptions/>
  <pageMargins left="0.25" right="0.25" top="0.75" bottom="0.75" header="0.3" footer="0.3"/>
  <pageSetup fitToHeight="0" fitToWidth="1" horizontalDpi="600" verticalDpi="600" orientation="landscape" paperSize="9" scale="45" r:id="rId1"/>
  <rowBreaks count="2" manualBreakCount="2">
    <brk id="31" max="14" man="1"/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Оксана Николаевна Ершова</cp:lastModifiedBy>
  <cp:lastPrinted>2023-02-01T11:01:02Z</cp:lastPrinted>
  <dcterms:created xsi:type="dcterms:W3CDTF">2016-01-21T05:48:17Z</dcterms:created>
  <dcterms:modified xsi:type="dcterms:W3CDTF">2023-03-15T14:30:11Z</dcterms:modified>
  <cp:category/>
  <cp:version/>
  <cp:contentType/>
  <cp:contentStatus/>
</cp:coreProperties>
</file>