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425" windowWidth="14805" windowHeight="6690"/>
  </bookViews>
  <sheets>
    <sheet name="01.03.2025" sheetId="133" r:id="rId1"/>
  </sheets>
  <definedNames>
    <definedName name="_xlnm.Print_Area" localSheetId="0">'01.03.2025'!$A$1:$F$54</definedName>
  </definedNames>
  <calcPr calcId="145621"/>
</workbook>
</file>

<file path=xl/calcChain.xml><?xml version="1.0" encoding="utf-8"?>
<calcChain xmlns="http://schemas.openxmlformats.org/spreadsheetml/2006/main">
  <c r="F54" i="133" l="1"/>
  <c r="F53" i="133"/>
  <c r="F52" i="133"/>
  <c r="E50" i="133"/>
  <c r="F50" i="133" s="1"/>
  <c r="D50" i="133"/>
  <c r="D49" i="133" s="1"/>
  <c r="D48" i="133" s="1"/>
  <c r="F45" i="133"/>
  <c r="E43" i="133"/>
  <c r="F43" i="133" s="1"/>
  <c r="D43" i="133"/>
  <c r="F41" i="133"/>
  <c r="F40" i="133"/>
  <c r="F38" i="133"/>
  <c r="E38" i="133"/>
  <c r="D38" i="133"/>
  <c r="F35" i="133"/>
  <c r="F33" i="133"/>
  <c r="E33" i="133"/>
  <c r="D33" i="133"/>
  <c r="D32" i="133" s="1"/>
  <c r="D31" i="133" s="1"/>
  <c r="E32" i="133"/>
  <c r="F32" i="133" s="1"/>
  <c r="F30" i="133"/>
  <c r="E26" i="133"/>
  <c r="F26" i="133" s="1"/>
  <c r="D26" i="133"/>
  <c r="F25" i="133"/>
  <c r="F24" i="133"/>
  <c r="E21" i="133"/>
  <c r="E20" i="133" s="1"/>
  <c r="F20" i="133" s="1"/>
  <c r="D21" i="133"/>
  <c r="D20" i="133"/>
  <c r="F19" i="133"/>
  <c r="F18" i="133"/>
  <c r="F17" i="133"/>
  <c r="F15" i="133"/>
  <c r="E15" i="133"/>
  <c r="D15" i="133"/>
  <c r="D14" i="133" s="1"/>
  <c r="D13" i="133" s="1"/>
  <c r="E14" i="133"/>
  <c r="E11" i="133"/>
  <c r="F11" i="133" s="1"/>
  <c r="D11" i="133"/>
  <c r="F10" i="133"/>
  <c r="E10" i="133"/>
  <c r="D10" i="133"/>
  <c r="E9" i="133"/>
  <c r="F9" i="133" s="1"/>
  <c r="D9" i="133"/>
  <c r="D7" i="133"/>
  <c r="F14" i="133" l="1"/>
  <c r="E7" i="133"/>
  <c r="F7" i="133" s="1"/>
  <c r="E13" i="133"/>
  <c r="F13" i="133" s="1"/>
  <c r="F21" i="133"/>
  <c r="E31" i="133"/>
  <c r="F31" i="133" s="1"/>
  <c r="E49" i="133"/>
  <c r="E48" i="133" l="1"/>
  <c r="F48" i="133" s="1"/>
  <c r="F49" i="133"/>
</calcChain>
</file>

<file path=xl/sharedStrings.xml><?xml version="1.0" encoding="utf-8"?>
<sst xmlns="http://schemas.openxmlformats.org/spreadsheetml/2006/main" count="77" uniqueCount="45">
  <si>
    <t/>
  </si>
  <si>
    <t>1</t>
  </si>
  <si>
    <t>2</t>
  </si>
  <si>
    <t>1.</t>
  </si>
  <si>
    <t>2.</t>
  </si>
  <si>
    <t>3.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</si>
  <si>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</si>
  <si>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</si>
  <si>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</si>
  <si>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</si>
  <si>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</si>
  <si>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1.1.</t>
  </si>
  <si>
    <t>3.1.</t>
  </si>
  <si>
    <t>Реализация программ формирования современной городской среды</t>
  </si>
  <si>
    <t xml:space="preserve"> </t>
  </si>
  <si>
    <t xml:space="preserve">Наименование </t>
  </si>
  <si>
    <t>Всего на реализацию проектов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</si>
  <si>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</si>
  <si>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</si>
  <si>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</si>
  <si>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</si>
  <si>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</si>
  <si>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 Управление ЖКХ, энергетики, транспорта и связи администрации г.Чебоксары</t>
  </si>
  <si>
    <t>(в рублях)</t>
  </si>
  <si>
    <t>2.1.</t>
  </si>
  <si>
    <t>2.1.1.</t>
  </si>
  <si>
    <t>2.1.2.</t>
  </si>
  <si>
    <t>Национальный проект "Инфраструктура для жизни"</t>
  </si>
  <si>
    <t>Региональный проект "Формирование комфортной городской среды"</t>
  </si>
  <si>
    <t>Реализация мероприятий комплексного развития транспортной инфраструктуры Чебоксарской агломерации</t>
  </si>
  <si>
    <t>Реализация мероприятий комплексного развития транспортной инфраструктуры Чебоксарской агломерации в рамках выполнения мероприятий за счет местного бюджета</t>
  </si>
  <si>
    <t>1.2.</t>
  </si>
  <si>
    <t>Региональный проект "Региональная и местная дорожная сеть"</t>
  </si>
  <si>
    <t>Национальный проект "Молодежь и дети"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</si>
  <si>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</si>
  <si>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</si>
  <si>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Национальный проект "Семья"</t>
  </si>
  <si>
    <t>Региональный проект "Семейные ценности и инфраструктура культуры"</t>
  </si>
  <si>
    <t>Модернизация региональных и муниципальных библиотек</t>
  </si>
  <si>
    <t>Региональный проект "Педагоги и наставники"</t>
  </si>
  <si>
    <t xml:space="preserve">План                                                     на 2025 год       </t>
  </si>
  <si>
    <t>2.1.3.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</si>
  <si>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</si>
  <si>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01.03.2025 года </t>
  </si>
  <si>
    <t>Кассовое исполнение                            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</si>
</sst>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7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2" fillId="0" borderId="3" xfId="1" applyNumberFormat="1" applyFont="1" applyProtection="1">
      <alignment horizontal="lef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view="pageBreakPreview" topLeftCell="A37" zoomScaleNormal="100" zoomScaleSheetLayoutView="100" workbookViewId="0">
      <selection activeCell="G53" sqref="G53"/>
    </sheetView>
  </sheetViews>
  <sheetFormatPr defaultRowHeight="15.75" x14ac:dyDescent="0.2"/>
  <cols>
    <col min="1" max="1" width="10.6640625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3" t="s">
        <v>43</v>
      </c>
      <c r="B2" s="33"/>
      <c r="C2" s="33"/>
      <c r="D2" s="33"/>
      <c r="E2" s="33"/>
      <c r="F2" s="33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4" t="s">
        <v>23</v>
      </c>
      <c r="F4" s="34"/>
    </row>
    <row r="5" spans="1:7" ht="47.25" x14ac:dyDescent="0.2">
      <c r="A5" s="7" t="s">
        <v>10</v>
      </c>
      <c r="B5" s="7" t="s">
        <v>15</v>
      </c>
      <c r="C5" s="7" t="s">
        <v>19</v>
      </c>
      <c r="D5" s="7" t="s">
        <v>40</v>
      </c>
      <c r="E5" s="7" t="s">
        <v>44</v>
      </c>
      <c r="F5" s="7" t="s">
        <v>17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16</v>
      </c>
      <c r="C7" s="7"/>
      <c r="D7" s="25">
        <f>D9+D10+D11</f>
        <v>1351847369.51</v>
      </c>
      <c r="E7" s="25">
        <f>E9+E10+E11</f>
        <v>38380881.160000004</v>
      </c>
      <c r="F7" s="26">
        <f>E7/D7*100</f>
        <v>2.8391430886100557</v>
      </c>
      <c r="G7" s="27"/>
    </row>
    <row r="8" spans="1:7" ht="18.75" customHeight="1" x14ac:dyDescent="0.2">
      <c r="A8" s="15"/>
      <c r="B8" s="1" t="s">
        <v>6</v>
      </c>
      <c r="C8" s="1"/>
      <c r="D8" s="4"/>
      <c r="E8" s="24"/>
      <c r="F8" s="26"/>
      <c r="G8" s="27"/>
    </row>
    <row r="9" spans="1:7" x14ac:dyDescent="0.2">
      <c r="A9" s="15"/>
      <c r="B9" s="2" t="s">
        <v>7</v>
      </c>
      <c r="C9" s="2"/>
      <c r="D9" s="4">
        <f>D52+D17+D35+D23+D28+D40+D45</f>
        <v>378735220.02999997</v>
      </c>
      <c r="E9" s="4">
        <f>E52+E17+E35+E23+E28+E40+E45</f>
        <v>38340017.960000001</v>
      </c>
      <c r="F9" s="26">
        <f t="shared" ref="F9:F54" si="0">E9/D9*100</f>
        <v>10.123172055918921</v>
      </c>
      <c r="G9" s="27"/>
    </row>
    <row r="10" spans="1:7" x14ac:dyDescent="0.2">
      <c r="A10" s="15"/>
      <c r="B10" s="2" t="s">
        <v>8</v>
      </c>
      <c r="C10" s="2"/>
      <c r="D10" s="4">
        <f>D53+D18+D36+D41+D24+D29+D46</f>
        <v>776916686.24000001</v>
      </c>
      <c r="E10" s="4">
        <f>E53+E18+E36+E41+E24+E29+E46</f>
        <v>40863.199999999997</v>
      </c>
      <c r="F10" s="26">
        <f t="shared" si="0"/>
        <v>5.259663066031357E-3</v>
      </c>
      <c r="G10" s="27"/>
    </row>
    <row r="11" spans="1:7" x14ac:dyDescent="0.2">
      <c r="A11" s="15"/>
      <c r="B11" s="2" t="s">
        <v>9</v>
      </c>
      <c r="C11" s="2"/>
      <c r="D11" s="4">
        <f>D54+D19+D37+D42+D25+D30+D47</f>
        <v>196195463.24000001</v>
      </c>
      <c r="E11" s="4">
        <f>E54+E19+E37+E42+E25+E30+E47</f>
        <v>0</v>
      </c>
      <c r="F11" s="18">
        <f t="shared" si="0"/>
        <v>0</v>
      </c>
      <c r="G11" s="27"/>
    </row>
    <row r="12" spans="1:7" ht="15" customHeight="1" x14ac:dyDescent="0.2">
      <c r="A12" s="15"/>
      <c r="B12" s="2" t="s">
        <v>18</v>
      </c>
      <c r="C12" s="2"/>
      <c r="D12" s="4" t="s">
        <v>14</v>
      </c>
      <c r="E12" s="24"/>
      <c r="F12" s="18"/>
      <c r="G12" s="27"/>
    </row>
    <row r="13" spans="1:7" ht="15.75" customHeight="1" x14ac:dyDescent="0.2">
      <c r="A13" s="7" t="s">
        <v>3</v>
      </c>
      <c r="B13" s="3" t="s">
        <v>27</v>
      </c>
      <c r="C13" s="2"/>
      <c r="D13" s="4">
        <f>D14+D20</f>
        <v>1113110043.8</v>
      </c>
      <c r="E13" s="4">
        <f>E14+E20</f>
        <v>0</v>
      </c>
      <c r="F13" s="18">
        <f t="shared" si="0"/>
        <v>0</v>
      </c>
      <c r="G13" s="27"/>
    </row>
    <row r="14" spans="1:7" ht="63" x14ac:dyDescent="0.2">
      <c r="A14" s="7" t="s">
        <v>11</v>
      </c>
      <c r="B14" s="3" t="s">
        <v>28</v>
      </c>
      <c r="C14" s="20" t="s">
        <v>22</v>
      </c>
      <c r="D14" s="4">
        <f>D15</f>
        <v>141803173.80000001</v>
      </c>
      <c r="E14" s="4">
        <f>E15</f>
        <v>0</v>
      </c>
      <c r="F14" s="18">
        <f t="shared" si="0"/>
        <v>0</v>
      </c>
      <c r="G14" s="27"/>
    </row>
    <row r="15" spans="1:7" ht="25.5" customHeight="1" x14ac:dyDescent="0.2">
      <c r="A15" s="7"/>
      <c r="B15" s="29" t="s">
        <v>13</v>
      </c>
      <c r="C15" s="21"/>
      <c r="D15" s="6">
        <f>D17+D18+D19</f>
        <v>141803173.80000001</v>
      </c>
      <c r="E15" s="6">
        <f>E17+E18+E19</f>
        <v>0</v>
      </c>
      <c r="F15" s="19">
        <f t="shared" si="0"/>
        <v>0</v>
      </c>
      <c r="G15" s="27"/>
    </row>
    <row r="16" spans="1:7" x14ac:dyDescent="0.2">
      <c r="A16" s="7"/>
      <c r="B16" s="1" t="s">
        <v>6</v>
      </c>
      <c r="C16" s="2"/>
      <c r="D16" s="4"/>
      <c r="E16" s="4"/>
      <c r="F16" s="18"/>
      <c r="G16" s="27"/>
    </row>
    <row r="17" spans="1:7" x14ac:dyDescent="0.2">
      <c r="A17" s="7"/>
      <c r="B17" s="1" t="s">
        <v>7</v>
      </c>
      <c r="C17" s="2"/>
      <c r="D17" s="6">
        <v>140385150</v>
      </c>
      <c r="E17" s="6">
        <v>0</v>
      </c>
      <c r="F17" s="19">
        <f t="shared" si="0"/>
        <v>0</v>
      </c>
      <c r="G17" s="27"/>
    </row>
    <row r="18" spans="1:7" x14ac:dyDescent="0.2">
      <c r="A18" s="7"/>
      <c r="B18" s="1" t="s">
        <v>8</v>
      </c>
      <c r="C18" s="2"/>
      <c r="D18" s="6">
        <v>992614.40000000002</v>
      </c>
      <c r="E18" s="6">
        <v>0</v>
      </c>
      <c r="F18" s="19">
        <f t="shared" si="0"/>
        <v>0</v>
      </c>
      <c r="G18" s="27"/>
    </row>
    <row r="19" spans="1:7" x14ac:dyDescent="0.2">
      <c r="A19" s="7"/>
      <c r="B19" s="1" t="s">
        <v>9</v>
      </c>
      <c r="C19" s="2"/>
      <c r="D19" s="6">
        <v>425409.4</v>
      </c>
      <c r="E19" s="6">
        <v>0</v>
      </c>
      <c r="F19" s="19">
        <f t="shared" si="0"/>
        <v>0</v>
      </c>
      <c r="G19" s="27"/>
    </row>
    <row r="20" spans="1:7" ht="31.5" x14ac:dyDescent="0.2">
      <c r="A20" s="7" t="s">
        <v>31</v>
      </c>
      <c r="B20" s="2" t="s">
        <v>32</v>
      </c>
      <c r="C20" s="2"/>
      <c r="D20" s="4">
        <f>D21+D26</f>
        <v>971306870</v>
      </c>
      <c r="E20" s="4">
        <f>E21+E26</f>
        <v>0</v>
      </c>
      <c r="F20" s="18">
        <f t="shared" si="0"/>
        <v>0</v>
      </c>
      <c r="G20" s="27"/>
    </row>
    <row r="21" spans="1:7" ht="63" x14ac:dyDescent="0.2">
      <c r="A21" s="7"/>
      <c r="B21" s="28" t="s">
        <v>29</v>
      </c>
      <c r="C21" s="20" t="s">
        <v>22</v>
      </c>
      <c r="D21" s="6">
        <f>D23+D24+D25</f>
        <v>969493750</v>
      </c>
      <c r="E21" s="6">
        <f>E23+E24+E25</f>
        <v>0</v>
      </c>
      <c r="F21" s="19">
        <f t="shared" si="0"/>
        <v>0</v>
      </c>
      <c r="G21" s="27"/>
    </row>
    <row r="22" spans="1:7" x14ac:dyDescent="0.2">
      <c r="A22" s="7"/>
      <c r="B22" s="1" t="s">
        <v>6</v>
      </c>
      <c r="C22" s="2"/>
      <c r="D22" s="6"/>
      <c r="E22" s="6"/>
      <c r="F22" s="19"/>
      <c r="G22" s="27"/>
    </row>
    <row r="23" spans="1:7" x14ac:dyDescent="0.2">
      <c r="A23" s="7"/>
      <c r="B23" s="1" t="s">
        <v>7</v>
      </c>
      <c r="C23" s="2"/>
      <c r="D23" s="6">
        <v>0</v>
      </c>
      <c r="E23" s="6">
        <v>0</v>
      </c>
      <c r="F23" s="19">
        <v>0</v>
      </c>
      <c r="G23" s="27"/>
    </row>
    <row r="24" spans="1:7" x14ac:dyDescent="0.2">
      <c r="A24" s="7"/>
      <c r="B24" s="1" t="s">
        <v>8</v>
      </c>
      <c r="C24" s="2"/>
      <c r="D24" s="6">
        <v>775595000</v>
      </c>
      <c r="E24" s="6">
        <v>0</v>
      </c>
      <c r="F24" s="19">
        <f t="shared" si="0"/>
        <v>0</v>
      </c>
      <c r="G24" s="27"/>
    </row>
    <row r="25" spans="1:7" x14ac:dyDescent="0.2">
      <c r="A25" s="7"/>
      <c r="B25" s="1" t="s">
        <v>9</v>
      </c>
      <c r="C25" s="2"/>
      <c r="D25" s="6">
        <v>193898750</v>
      </c>
      <c r="E25" s="6">
        <v>0</v>
      </c>
      <c r="F25" s="19">
        <f t="shared" si="0"/>
        <v>0</v>
      </c>
      <c r="G25" s="27"/>
    </row>
    <row r="26" spans="1:7" ht="63" x14ac:dyDescent="0.2">
      <c r="A26" s="7"/>
      <c r="B26" s="28" t="s">
        <v>30</v>
      </c>
      <c r="C26" s="20" t="s">
        <v>22</v>
      </c>
      <c r="D26" s="6">
        <f>D28+D29+D30</f>
        <v>1813120</v>
      </c>
      <c r="E26" s="6">
        <f>E28+E29+E30</f>
        <v>0</v>
      </c>
      <c r="F26" s="19">
        <f t="shared" si="0"/>
        <v>0</v>
      </c>
      <c r="G26" s="27"/>
    </row>
    <row r="27" spans="1:7" x14ac:dyDescent="0.2">
      <c r="A27" s="7"/>
      <c r="B27" s="1" t="s">
        <v>6</v>
      </c>
      <c r="C27" s="2"/>
      <c r="D27" s="6"/>
      <c r="E27" s="6"/>
      <c r="F27" s="19"/>
      <c r="G27" s="27"/>
    </row>
    <row r="28" spans="1:7" x14ac:dyDescent="0.2">
      <c r="A28" s="7"/>
      <c r="B28" s="1" t="s">
        <v>7</v>
      </c>
      <c r="C28" s="2"/>
      <c r="D28" s="6">
        <v>0</v>
      </c>
      <c r="E28" s="6">
        <v>0</v>
      </c>
      <c r="F28" s="19">
        <v>0</v>
      </c>
      <c r="G28" s="27"/>
    </row>
    <row r="29" spans="1:7" x14ac:dyDescent="0.2">
      <c r="A29" s="7"/>
      <c r="B29" s="1" t="s">
        <v>8</v>
      </c>
      <c r="C29" s="2"/>
      <c r="D29" s="6">
        <v>0</v>
      </c>
      <c r="E29" s="6">
        <v>0</v>
      </c>
      <c r="F29" s="19">
        <v>0</v>
      </c>
      <c r="G29" s="27"/>
    </row>
    <row r="30" spans="1:7" x14ac:dyDescent="0.2">
      <c r="A30" s="7"/>
      <c r="B30" s="1" t="s">
        <v>9</v>
      </c>
      <c r="C30" s="2"/>
      <c r="D30" s="6">
        <v>1813120</v>
      </c>
      <c r="E30" s="6">
        <v>0</v>
      </c>
      <c r="F30" s="19">
        <f t="shared" si="0"/>
        <v>0</v>
      </c>
      <c r="G30" s="27"/>
    </row>
    <row r="31" spans="1:7" ht="17.25" customHeight="1" x14ac:dyDescent="0.2">
      <c r="A31" s="7" t="s">
        <v>4</v>
      </c>
      <c r="B31" s="3" t="s">
        <v>33</v>
      </c>
      <c r="C31" s="3"/>
      <c r="D31" s="4">
        <f>D32</f>
        <v>232860758.03</v>
      </c>
      <c r="E31" s="4">
        <f>E32</f>
        <v>38380881.159999996</v>
      </c>
      <c r="F31" s="18">
        <f>E31/D31*100</f>
        <v>16.482331108385079</v>
      </c>
      <c r="G31" s="27"/>
    </row>
    <row r="32" spans="1:7" x14ac:dyDescent="0.2">
      <c r="A32" s="7" t="s">
        <v>24</v>
      </c>
      <c r="B32" s="3" t="s">
        <v>39</v>
      </c>
      <c r="C32" s="3"/>
      <c r="D32" s="4">
        <f>D33+D38+D43</f>
        <v>232860758.03</v>
      </c>
      <c r="E32" s="4">
        <f>E33+E38+E43</f>
        <v>38380881.159999996</v>
      </c>
      <c r="F32" s="18">
        <f t="shared" ref="F32:F38" si="1">E32/D32*100</f>
        <v>16.482331108385079</v>
      </c>
      <c r="G32" s="27"/>
    </row>
    <row r="33" spans="1:7" ht="126" x14ac:dyDescent="0.2">
      <c r="A33" s="31" t="s">
        <v>25</v>
      </c>
      <c r="B33" s="30" t="s">
        <v>34</v>
      </c>
      <c r="C33" s="20" t="s">
        <v>20</v>
      </c>
      <c r="D33" s="6">
        <f>D35+D36+D37</f>
        <v>8827600</v>
      </c>
      <c r="E33" s="6">
        <f>E35+E36+E37</f>
        <v>1471200</v>
      </c>
      <c r="F33" s="19">
        <f t="shared" si="1"/>
        <v>16.665911459513342</v>
      </c>
      <c r="G33" s="27"/>
    </row>
    <row r="34" spans="1:7" ht="17.25" customHeight="1" x14ac:dyDescent="0.2">
      <c r="A34" s="7"/>
      <c r="B34" s="1" t="s">
        <v>6</v>
      </c>
      <c r="C34" s="3"/>
      <c r="D34" s="4"/>
      <c r="E34" s="4"/>
      <c r="F34" s="19"/>
      <c r="G34" s="27"/>
    </row>
    <row r="35" spans="1:7" ht="17.25" customHeight="1" x14ac:dyDescent="0.2">
      <c r="A35" s="7"/>
      <c r="B35" s="1" t="s">
        <v>7</v>
      </c>
      <c r="C35" s="3"/>
      <c r="D35" s="6">
        <v>8827600</v>
      </c>
      <c r="E35" s="6">
        <v>1471200</v>
      </c>
      <c r="F35" s="19">
        <f t="shared" si="1"/>
        <v>16.665911459513342</v>
      </c>
      <c r="G35" s="27"/>
    </row>
    <row r="36" spans="1:7" ht="17.25" customHeight="1" x14ac:dyDescent="0.2">
      <c r="A36" s="7"/>
      <c r="B36" s="1" t="s">
        <v>8</v>
      </c>
      <c r="C36" s="3"/>
      <c r="D36" s="6">
        <v>0</v>
      </c>
      <c r="E36" s="6">
        <v>0</v>
      </c>
      <c r="F36" s="19">
        <v>0</v>
      </c>
      <c r="G36" s="27"/>
    </row>
    <row r="37" spans="1:7" ht="17.25" customHeight="1" x14ac:dyDescent="0.2">
      <c r="A37" s="7"/>
      <c r="B37" s="1" t="s">
        <v>9</v>
      </c>
      <c r="C37" s="3"/>
      <c r="D37" s="6">
        <v>0</v>
      </c>
      <c r="E37" s="6">
        <v>0</v>
      </c>
      <c r="F37" s="19">
        <v>0</v>
      </c>
      <c r="G37" s="27"/>
    </row>
    <row r="38" spans="1:7" ht="63" x14ac:dyDescent="0.2">
      <c r="A38" s="31" t="s">
        <v>26</v>
      </c>
      <c r="B38" s="30" t="s">
        <v>35</v>
      </c>
      <c r="C38" s="20" t="s">
        <v>20</v>
      </c>
      <c r="D38" s="6">
        <f>D40+D41+D42</f>
        <v>27092558.030000001</v>
      </c>
      <c r="E38" s="6">
        <f>E40+E41+E42</f>
        <v>4086281.16</v>
      </c>
      <c r="F38" s="19">
        <f t="shared" si="1"/>
        <v>15.082670139435333</v>
      </c>
      <c r="G38" s="27"/>
    </row>
    <row r="39" spans="1:7" ht="17.25" customHeight="1" x14ac:dyDescent="0.2">
      <c r="A39" s="7"/>
      <c r="B39" s="1" t="s">
        <v>6</v>
      </c>
      <c r="C39" s="3"/>
      <c r="D39" s="4"/>
      <c r="E39" s="4"/>
      <c r="F39" s="18"/>
      <c r="G39" s="27"/>
    </row>
    <row r="40" spans="1:7" ht="17.25" customHeight="1" x14ac:dyDescent="0.2">
      <c r="A40" s="7"/>
      <c r="B40" s="1" t="s">
        <v>7</v>
      </c>
      <c r="C40" s="3"/>
      <c r="D40" s="6">
        <v>26821670.030000001</v>
      </c>
      <c r="E40" s="6">
        <v>4045417.96</v>
      </c>
      <c r="F40" s="19">
        <f t="shared" ref="F40:F45" si="2">E40/D40*100</f>
        <v>15.08264755876575</v>
      </c>
      <c r="G40" s="27"/>
    </row>
    <row r="41" spans="1:7" ht="17.25" customHeight="1" x14ac:dyDescent="0.2">
      <c r="A41" s="7"/>
      <c r="B41" s="1" t="s">
        <v>8</v>
      </c>
      <c r="C41" s="3"/>
      <c r="D41" s="6">
        <v>270888</v>
      </c>
      <c r="E41" s="6">
        <v>40863.199999999997</v>
      </c>
      <c r="F41" s="19">
        <f t="shared" si="2"/>
        <v>15.084905938985854</v>
      </c>
      <c r="G41" s="27"/>
    </row>
    <row r="42" spans="1:7" ht="17.25" customHeight="1" x14ac:dyDescent="0.2">
      <c r="A42" s="7"/>
      <c r="B42" s="1" t="s">
        <v>9</v>
      </c>
      <c r="C42" s="3"/>
      <c r="D42" s="6">
        <v>0</v>
      </c>
      <c r="E42" s="6">
        <v>0</v>
      </c>
      <c r="F42" s="19">
        <v>0</v>
      </c>
      <c r="G42" s="27"/>
    </row>
    <row r="43" spans="1:7" ht="94.5" x14ac:dyDescent="0.2">
      <c r="A43" s="31" t="s">
        <v>41</v>
      </c>
      <c r="B43" s="32" t="s">
        <v>42</v>
      </c>
      <c r="C43" s="20" t="s">
        <v>20</v>
      </c>
      <c r="D43" s="6">
        <f>D45+D46+D47</f>
        <v>196940600</v>
      </c>
      <c r="E43" s="6">
        <f>E45+E46+E47</f>
        <v>32823400</v>
      </c>
      <c r="F43" s="19">
        <f t="shared" si="2"/>
        <v>16.666649741089444</v>
      </c>
      <c r="G43" s="27"/>
    </row>
    <row r="44" spans="1:7" ht="17.25" customHeight="1" x14ac:dyDescent="0.2">
      <c r="A44" s="7"/>
      <c r="B44" s="1" t="s">
        <v>6</v>
      </c>
      <c r="C44" s="3"/>
      <c r="D44" s="6"/>
      <c r="E44" s="6"/>
      <c r="F44" s="19"/>
      <c r="G44" s="27"/>
    </row>
    <row r="45" spans="1:7" ht="17.25" customHeight="1" x14ac:dyDescent="0.2">
      <c r="A45" s="7"/>
      <c r="B45" s="1" t="s">
        <v>7</v>
      </c>
      <c r="C45" s="3"/>
      <c r="D45" s="6">
        <v>196940600</v>
      </c>
      <c r="E45" s="6">
        <v>32823400</v>
      </c>
      <c r="F45" s="19">
        <f t="shared" si="2"/>
        <v>16.666649741089444</v>
      </c>
      <c r="G45" s="27"/>
    </row>
    <row r="46" spans="1:7" ht="17.25" customHeight="1" x14ac:dyDescent="0.2">
      <c r="A46" s="7"/>
      <c r="B46" s="1" t="s">
        <v>8</v>
      </c>
      <c r="C46" s="3"/>
      <c r="D46" s="6">
        <v>0</v>
      </c>
      <c r="E46" s="6">
        <v>0</v>
      </c>
      <c r="F46" s="6">
        <v>0</v>
      </c>
      <c r="G46" s="27"/>
    </row>
    <row r="47" spans="1:7" ht="17.25" customHeight="1" x14ac:dyDescent="0.2">
      <c r="A47" s="7"/>
      <c r="B47" s="1" t="s">
        <v>9</v>
      </c>
      <c r="C47" s="3"/>
      <c r="D47" s="6">
        <v>0</v>
      </c>
      <c r="E47" s="6">
        <v>0</v>
      </c>
      <c r="F47" s="6">
        <v>0</v>
      </c>
      <c r="G47" s="27"/>
    </row>
    <row r="48" spans="1:7" x14ac:dyDescent="0.2">
      <c r="A48" s="7" t="s">
        <v>5</v>
      </c>
      <c r="B48" s="3" t="s">
        <v>36</v>
      </c>
      <c r="C48" s="3"/>
      <c r="D48" s="4">
        <f>D49</f>
        <v>5876567.6799999997</v>
      </c>
      <c r="E48" s="4">
        <f>E49</f>
        <v>0</v>
      </c>
      <c r="F48" s="18">
        <f t="shared" si="0"/>
        <v>0</v>
      </c>
      <c r="G48" s="27"/>
    </row>
    <row r="49" spans="1:7" ht="31.5" x14ac:dyDescent="0.2">
      <c r="A49" s="22" t="s">
        <v>12</v>
      </c>
      <c r="B49" s="3" t="s">
        <v>37</v>
      </c>
      <c r="C49" s="3"/>
      <c r="D49" s="4">
        <f>D50</f>
        <v>5876567.6799999997</v>
      </c>
      <c r="E49" s="4">
        <f t="shared" ref="E49" si="3">E50</f>
        <v>0</v>
      </c>
      <c r="F49" s="18">
        <f t="shared" si="0"/>
        <v>0</v>
      </c>
      <c r="G49" s="27"/>
    </row>
    <row r="50" spans="1:7" ht="47.25" x14ac:dyDescent="0.2">
      <c r="A50" s="7"/>
      <c r="B50" s="5" t="s">
        <v>38</v>
      </c>
      <c r="C50" s="21" t="s">
        <v>21</v>
      </c>
      <c r="D50" s="6">
        <f>D52+D53+D54</f>
        <v>5876567.6799999997</v>
      </c>
      <c r="E50" s="6">
        <f t="shared" ref="E50" si="4">E52+E53+E54</f>
        <v>0</v>
      </c>
      <c r="F50" s="19">
        <f t="shared" si="0"/>
        <v>0</v>
      </c>
      <c r="G50" s="27"/>
    </row>
    <row r="51" spans="1:7" x14ac:dyDescent="0.2">
      <c r="A51" s="7"/>
      <c r="B51" s="1" t="s">
        <v>6</v>
      </c>
      <c r="C51" s="1"/>
      <c r="D51" s="6"/>
      <c r="E51" s="24"/>
      <c r="F51" s="19"/>
      <c r="G51" s="27"/>
    </row>
    <row r="52" spans="1:7" x14ac:dyDescent="0.2">
      <c r="A52" s="7"/>
      <c r="B52" s="1" t="s">
        <v>7</v>
      </c>
      <c r="C52" s="1"/>
      <c r="D52" s="23">
        <v>5760200</v>
      </c>
      <c r="E52" s="23">
        <v>0</v>
      </c>
      <c r="F52" s="19">
        <f t="shared" si="0"/>
        <v>0</v>
      </c>
      <c r="G52" s="27"/>
    </row>
    <row r="53" spans="1:7" x14ac:dyDescent="0.2">
      <c r="A53" s="7"/>
      <c r="B53" s="1" t="s">
        <v>8</v>
      </c>
      <c r="C53" s="1"/>
      <c r="D53" s="23">
        <v>58183.839999999997</v>
      </c>
      <c r="E53" s="23">
        <v>0</v>
      </c>
      <c r="F53" s="19">
        <f t="shared" si="0"/>
        <v>0</v>
      </c>
      <c r="G53" s="27"/>
    </row>
    <row r="54" spans="1:7" x14ac:dyDescent="0.2">
      <c r="A54" s="7"/>
      <c r="B54" s="1" t="s">
        <v>9</v>
      </c>
      <c r="C54" s="1"/>
      <c r="D54" s="6">
        <v>58183.839999999997</v>
      </c>
      <c r="E54" s="6">
        <v>0</v>
      </c>
      <c r="F54" s="19">
        <f t="shared" si="0"/>
        <v>0</v>
      </c>
      <c r="G54" s="27"/>
    </row>
    <row r="57" spans="1:7" ht="18.75" customHeight="1" x14ac:dyDescent="0.3">
      <c r="A57" s="35"/>
      <c r="B57" s="35"/>
    </row>
    <row r="58" spans="1:7" ht="18.75" customHeight="1" x14ac:dyDescent="0.3">
      <c r="A58" s="35"/>
      <c r="B58" s="35"/>
      <c r="E58" s="36"/>
      <c r="F58" s="36"/>
    </row>
  </sheetData>
  <mergeCells count="5">
    <mergeCell ref="A2:F2"/>
    <mergeCell ref="E4:F4"/>
    <mergeCell ref="A57:B57"/>
    <mergeCell ref="A58:B58"/>
    <mergeCell ref="E58:F58"/>
  </mergeCells>
  <pageMargins left="0.70866141732283472" right="0.70866141732283472" top="0.74803149606299213" bottom="0.74803149606299213" header="0.31496062992125984" footer="0.31496062992125984"/>
  <pageSetup paperSize="9" scale="52" fitToWidth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01.03.2025</vt:lpstr>
      <vt:lpstr>'01.03.2025'!Область_печати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2025-03-12T11:25:19Z</dcterms:modified>
</cp:coreProperties>
</file>