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личная папка Нины\Поставление 2024 г\"/>
    </mc:Choice>
  </mc:AlternateContent>
  <bookViews>
    <workbookView xWindow="0" yWindow="90" windowWidth="28755" windowHeight="12585"/>
  </bookViews>
  <sheets>
    <sheet name="Лист2" sheetId="3" r:id="rId1"/>
  </sheets>
  <definedNames>
    <definedName name="_xlnm.Print_Area" localSheetId="0">Лист2!$A$1:$L$39</definedName>
  </definedNames>
  <calcPr calcId="162913"/>
</workbook>
</file>

<file path=xl/calcChain.xml><?xml version="1.0" encoding="utf-8"?>
<calcChain xmlns="http://schemas.openxmlformats.org/spreadsheetml/2006/main">
  <c r="E22" i="3" l="1"/>
  <c r="E16" i="3"/>
  <c r="E17" i="3"/>
  <c r="E18" i="3"/>
  <c r="E19" i="3"/>
  <c r="E20" i="3"/>
  <c r="E21" i="3"/>
  <c r="E23" i="3"/>
  <c r="E24" i="3"/>
  <c r="E25" i="3"/>
  <c r="E26" i="3"/>
  <c r="E15" i="3"/>
  <c r="G13" i="3"/>
  <c r="I27" i="3"/>
  <c r="G27" i="3"/>
  <c r="E31" i="3" l="1"/>
  <c r="E33" i="3"/>
  <c r="E28" i="3"/>
  <c r="E29" i="3"/>
  <c r="E30" i="3"/>
  <c r="E32" i="3"/>
  <c r="K27" i="3"/>
  <c r="E27" i="3" s="1"/>
  <c r="E14" i="3"/>
  <c r="K13" i="3" l="1"/>
  <c r="H27" i="3"/>
  <c r="F27" i="3"/>
  <c r="I13" i="3"/>
  <c r="E13" i="3" l="1"/>
</calcChain>
</file>

<file path=xl/sharedStrings.xml><?xml version="1.0" encoding="utf-8"?>
<sst xmlns="http://schemas.openxmlformats.org/spreadsheetml/2006/main" count="124" uniqueCount="86">
  <si>
    <t xml:space="preserve">Утверждено </t>
  </si>
  <si>
    <t>Чувашской Республики</t>
  </si>
  <si>
    <t xml:space="preserve">Мероприятия должны быть конкретизированы показателями, определяющими результат . 
Рекомендуемый темп роста собственных доходов к утвержденным параметрам бюджета – на 2,5% ежегодно
</t>
  </si>
  <si>
    <t xml:space="preserve"> </t>
  </si>
  <si>
    <t>№</t>
  </si>
  <si>
    <t xml:space="preserve">Наименование мероприятия </t>
  </si>
  <si>
    <t>Ответственный исполнитель</t>
  </si>
  <si>
    <t>Сроки выполнения мероприятия</t>
  </si>
  <si>
    <t>Ожидаемый результат, тыс. рублей</t>
  </si>
  <si>
    <t>Обоснование мероприятия (расчет)</t>
  </si>
  <si>
    <t xml:space="preserve"> п/п</t>
  </si>
  <si>
    <t xml:space="preserve">Утвержденные Решением Собрания депутатов параметры бюджета,  всего </t>
  </si>
  <si>
    <t>Увеличение собственных доходов (экономия расходов) от реализации мероприятий</t>
  </si>
  <si>
    <t>Повышение доходного потенциала муниципального образования, всего</t>
  </si>
  <si>
    <t>1.</t>
  </si>
  <si>
    <t>Создание дополнительных рабочих мест</t>
  </si>
  <si>
    <t>Предприятия , организации, ИП, КФХ</t>
  </si>
  <si>
    <t>х</t>
  </si>
  <si>
    <t>2.</t>
  </si>
  <si>
    <t>Проведение рейдовых мероприятий в местах осуществления предпринимательской деятельности по выявлению работодателей, использующих труд наемных работников без оформления правоотношений, по выявлению физических лиц, занимающихся предпринимательской деятельностью без постановки на налоговый учет</t>
  </si>
  <si>
    <t>В соответствии с планом мероприятий</t>
  </si>
  <si>
    <t>Отдел имущественных и земельных отношений</t>
  </si>
  <si>
    <t>Продажа муниципального имущества на открытом аукционе.</t>
  </si>
  <si>
    <t>Продажа земель населенных пунктов для ведения личного подсобного хозяйства</t>
  </si>
  <si>
    <t>Отдел имуще-ственных и зе-мельных отношений</t>
  </si>
  <si>
    <t>Оптимизация бюджетных расходов, всего</t>
  </si>
  <si>
    <t>Х</t>
  </si>
  <si>
    <t>Позволит сэкономить расходы на содержание учреждения посредством высвобождения фонда оплаты труда административно-управленческого персонала в количестве 1 штатной единицы.</t>
  </si>
  <si>
    <t>Повышение эффективности муниципальных  закупок (обоснованность закупок, начальных (максимальных) цен контрактов, проведение экспертизы качества поставляемого товара, результатов выполненной работы), исключение фактов заключения контрактов с недобросовестными поставщиками (подрядчиками, исполнителями)</t>
  </si>
  <si>
    <t>Сектор муниципальных закупок, структурные подразделения – ГРБС, муниципальные учреждения</t>
  </si>
  <si>
    <t>постоянно</t>
  </si>
  <si>
    <t xml:space="preserve"> Отдел капи-тального строительства и   развития общественной инфраструктуры</t>
  </si>
  <si>
    <t>Исп.Н.А.Данилова 62-2-35</t>
  </si>
  <si>
    <t xml:space="preserve">2)Присоединение МБОУ "Сыбайкасинская ООШ" к МБОУ "Ярабайкасинская СОШ" </t>
  </si>
  <si>
    <t xml:space="preserve">  Увеличение среднемесячной заработной платы в ЗАО «ЧП «Сеспель» по  производству танк-контейнеров, предназначенных для хранения и транспортировки жидкостей, сжиженных газов и сыпучих продуктов.</t>
  </si>
  <si>
    <t xml:space="preserve">2024 год (тыс. рублей)
</t>
  </si>
  <si>
    <t xml:space="preserve">2025 год (тыс. рублей)
</t>
  </si>
  <si>
    <t>Заместитель главы  - начальник финансового отдела администрации</t>
  </si>
  <si>
    <t xml:space="preserve"> Моргаушского муниципального округа </t>
  </si>
  <si>
    <t>1)Присоединение МБОУ " Сосновской ООШ к МБОУ "Чуманкасинская СОШ"</t>
  </si>
  <si>
    <t>Финансовый отдел, отдел экономики и инвестиционной деятельности администрации Моргаушского округа</t>
  </si>
  <si>
    <t>отдел образования, молодежной политики, физической культуры и спорта администрации Моргаушского округа</t>
  </si>
  <si>
    <t xml:space="preserve">Финансовый отдел администрации Моргаушского муниципального округа </t>
  </si>
  <si>
    <t>Отдел имущественных и земельных отношений администрации Моргаушского муниципального округа</t>
  </si>
  <si>
    <t>2024-2025 гг</t>
  </si>
  <si>
    <t>распоряжением администрации Моргаушского муниципального округа</t>
  </si>
  <si>
    <t>2026 год (тыс. рублей)</t>
  </si>
  <si>
    <t>Увеличение собственных доходов на 5,9 % в сопоставимых условиях 2023 года(экономия расходов) от реализации мероприятий</t>
  </si>
  <si>
    <t xml:space="preserve">Строительство овощехранилища для хранения картофеля, капусты стоимостью проекта 5,5 млн. рублей, учредитель  СПОССК "Кристалл Плюс". Создание 2 рабочих мест, средняя заработная плата - 19300 рублей, дополнительное поступление НДФЛ </t>
  </si>
  <si>
    <t>2024-2025 г.г.</t>
  </si>
  <si>
    <t>2024 год</t>
  </si>
  <si>
    <t xml:space="preserve"> 2024- 2026 года</t>
  </si>
  <si>
    <t>Ожидаемое поступление НДФЛ в бюджет Моргаушского округа с  созданием 2 рабочих мест составит 38 тыс. рублей. Среднемесячная зарплата 19500руб. Поступление НДФЛ на 2024-2026 годы составит по 38,0 тыс. рублей.</t>
  </si>
  <si>
    <t>Ожидаемое поступление в бюджет Моргаушского  округа НДФЛ с увеличением среднемесячной зарплаты предприятия  до 50000 руб. со среднесписочной численностью 850 чел. составит 1900,0 тыс. рублей.</t>
  </si>
  <si>
    <t>до 2024-2026 года</t>
  </si>
  <si>
    <t xml:space="preserve"> 2024-2026 год</t>
  </si>
  <si>
    <t xml:space="preserve">2024 год </t>
  </si>
  <si>
    <t>2024 - 2026 г.г.</t>
  </si>
  <si>
    <t>Установление решением  Собрания депутатов Моргаушского муниципального округа  о бюджете  муниципального округа на очередной финансовый год и плановый период запрета на увеличение численности муниципальных служащих</t>
  </si>
  <si>
    <t>Ананьева Р.И.</t>
  </si>
  <si>
    <t xml:space="preserve"> 2024-2026г.г.</t>
  </si>
  <si>
    <t>Проведение открытого аукциона в электронной форме по продаже имущества муниципального образования Моргаушского муниципального округа</t>
  </si>
  <si>
    <t>Проект со стоимостью 20,0 млн. рублей "Производство и переработка сельскохозяйственной продукции, производство сыров, соков тд.",  ИП Ерцев Д.И.,  создание дополнительных 10 рабочих мест  средней зарплатой  20 000 тыс. рублей, дополнительное поступление НДФЛ.</t>
  </si>
  <si>
    <t>Выращивание ягодных культур (клубника садовая)  ИП Самушков Е.Ю. Проект со стоимостью 30,0 млн. рублей. по проекту 5 ед., средняя заработная плата 19 300 рублей, дополнительное поступление НДФЛ.</t>
  </si>
  <si>
    <t>Развитие фруктово-ягодного  производств в ООО АФ им. Мичурина.Учредитель Михайлов Борис   Николаевич. Создание 5 рабочих мест, средняя заработная плата 19500 рублей  и дополнительное поступление НДФЛ</t>
  </si>
  <si>
    <t>Внедрение ресурсосберегающих технологий за счет строительства блочно-модульных котельных в образовательных учреждениях округа позволит сэкономить   учреждениях образования 2024-2025 годах по 810,0 тыс. рублей.</t>
  </si>
  <si>
    <t xml:space="preserve">За  2023 год в округе проведено 162 процедур муниципальных закупок с НМКЦ-372788,4 тыс. рублей. Заключено 123 контрактов на общую сумму 251365,13 тыс. рублей. Бюджетная эффективность (экономия) от проведения процедур закупок составила – 49063,47 тыс. рублей, в том числе в местный бюджет - 18517,07 тыс. руб. или (17,8%). </t>
  </si>
  <si>
    <r>
      <t>2)Присоединение МБОУ "Большекарачкинская ООШ"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к МБОУ "Большесундырская СОШ" </t>
    </r>
  </si>
  <si>
    <r>
      <t xml:space="preserve">Мероприятия по повышению энергоэффективности, энергосбережению и внедрению ресурсосберегающих технологий за счет строительства блочно-модульных котельных в образовательных учреждениях района в 2024 году  </t>
    </r>
    <r>
      <rPr>
        <sz val="16"/>
        <color theme="1"/>
        <rFont val="Times New Roman"/>
        <family val="1"/>
        <charset val="204"/>
      </rPr>
      <t xml:space="preserve"> в ДДУ "Путене"</t>
    </r>
    <r>
      <rPr>
        <sz val="16"/>
        <rFont val="Times New Roman"/>
        <family val="1"/>
        <charset val="204"/>
      </rPr>
      <t xml:space="preserve"> </t>
    </r>
  </si>
  <si>
    <t xml:space="preserve">Продажа муниципального имущества без проведения торгов </t>
  </si>
  <si>
    <t>Купля продажа ранее арендуемых земельных участков</t>
  </si>
  <si>
    <t>2024-2026 г.г.</t>
  </si>
  <si>
    <t>Строительство птичников на 100 тыс. голов для кур- несушек , 3 птичника, ОАО  ПФ "Моргаушская   Проект со стоимостью 300,0 млн. рублей. " , по проекту 10 ед., средняя заработная плата 25 000 рублей, дополнительное поступление НДФЛ.</t>
  </si>
  <si>
    <t>Сироительство бетонного завода вд.Кадикасы.Учредитель Александров Г.Л. Создание 4 рабочих мест, средняя заработная плата 25000 рублей  и дополнительное поступление НДФЛ</t>
  </si>
  <si>
    <t>2024-2026 г.</t>
  </si>
  <si>
    <t>За счет снижения объемов неформальной занятости населения, легализации трудовых отношений  между работодателем и работниками в количестве 400 чел.планируется дополнительное поступление НДФЛ за 3 года в сумме 180,0 тыс. рублей</t>
  </si>
  <si>
    <t xml:space="preserve">Ожидаемое поступление НДФЛ в бюджет округа на 2024 год составит 98,0 тыс. рублей. Среднемесячная зарплата 25000 руб. . С учетом  увеличения среднемесячной зарплаты поступление НДФЛ на 2024-2026 года составит по 98,0 тыс. рублей.
</t>
  </si>
  <si>
    <t>«Строительство доильного зала на 24 голов   стоимостью проекта 10,0 млн. рублей, учредитель СХПК им. Суворова.,  создание рабочих мест по проекту 3 ед., средняя з/п. – 25300 руб., дополнительное поступление НДФЛ.</t>
  </si>
  <si>
    <t xml:space="preserve">Ожидаемое поступление НДФЛ  в бюджет Моргаушского округа в 2024 году с созданием 3 рабочих мест составит 70,0 тыс. рублей. Среднемесячная  зарплата25300 руб.    Поступление НДФЛ на 2024-2026 годы составит по 70,00 тыс. рублей. </t>
  </si>
  <si>
    <t>План мероприятий ("дорожная карта") по увеличению собственных доходов, оптимизации бюджетных расходов, сокращению нерезультативных расходов на 2024-2026годы</t>
  </si>
  <si>
    <t>Ожидаемое поступление НДФЛ в  бюджет Моргаушского округа на 2024  год составит 170,0 тыс. рублей. Среднемесячная зарплата 20 000 руб. . С учетом увеличения среднемесячной зарплаты поступление НДФЛ на 2024-2026 годы составит  по 197,0 тыс. рублей.</t>
  </si>
  <si>
    <t xml:space="preserve">Ожидаемое поступление НДФЛ в  бюджет округа на 2024 год составит 246 тыс. рублей. Среднемесячная зарплата 25 000 руб. С учетом  увеличения среднемесячной зарплаты поступление НДФЛ на 2024-2026 годы составит по 246 тыс. рублей.
</t>
  </si>
  <si>
    <t xml:space="preserve">Ожидаемое поступление НДФЛ в бюджет округа на 2024 год составит 78 тыс. рублей. Среднемесячная зарплата 19 300 руб. С учетом  увеличения среднемесячной зарплаты поступление НДФЛ на 2024-2026 года составит 78,0 тыс. рублей.
</t>
  </si>
  <si>
    <t xml:space="preserve">Ожидаемое поступление НДФЛ в бюджет округа на 2024 год составит 96,0 тыс. рублей. Среднемесячная зарплата 19500 руб. . С учетом  увеличения среднемесячной зарплаты поступление НДФЛ на 2024-2026 года составит 70,0 тыс. рублей.
</t>
  </si>
  <si>
    <t>2025 год</t>
  </si>
  <si>
    <t xml:space="preserve">от 27.02. 2024 г. №  168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</si>
</sst>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5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0" fontId="2" fillId="0" borderId="5" xfId="0" applyFont="1" applyFill="1" applyBorder="1" applyAlignment="1">
      <alignment horizontal="left" wrapText="1" readingOrder="1"/>
    </xf>
    <xf numFmtId="0" fontId="2" fillId="0" borderId="8" xfId="0" applyFont="1" applyFill="1" applyBorder="1" applyAlignment="1">
      <alignment horizont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4" fillId="2" borderId="23" xfId="0" applyFont="1" applyFill="1" applyBorder="1" applyAlignment="1">
      <alignment horizontal="left" vertical="top" wrapText="1" readingOrder="1"/>
    </xf>
    <xf numFmtId="0" fontId="4" fillId="0" borderId="0" xfId="0" applyFont="1" applyFill="1"/>
    <xf numFmtId="0" fontId="2" fillId="2" borderId="8" xfId="0" applyFont="1" applyFill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top" wrapText="1" readingOrder="1"/>
    </xf>
    <xf numFmtId="0" fontId="2" fillId="2" borderId="7" xfId="0" applyFont="1" applyFill="1" applyBorder="1" applyAlignment="1">
      <alignment horizontal="left" vertical="top" wrapText="1" readingOrder="1"/>
    </xf>
    <xf numFmtId="0" fontId="5" fillId="0" borderId="16" xfId="0" applyFont="1" applyFill="1" applyBorder="1" applyAlignment="1">
      <alignment horizontal="left" vertical="center" wrapText="1" readingOrder="1"/>
    </xf>
    <xf numFmtId="0" fontId="6" fillId="0" borderId="0" xfId="0" applyFont="1" applyFill="1"/>
    <xf numFmtId="0" fontId="1" fillId="2" borderId="18" xfId="0" applyFont="1" applyFill="1" applyBorder="1" applyAlignment="1">
      <alignment vertical="top" wrapText="1"/>
    </xf>
    <xf numFmtId="9" fontId="3" fillId="0" borderId="5" xfId="0" applyNumberFormat="1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1" fillId="2" borderId="18" xfId="0" applyFont="1" applyFill="1" applyBorder="1"/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wrapText="1" readingOrder="1"/>
    </xf>
    <xf numFmtId="0" fontId="9" fillId="2" borderId="4" xfId="0" applyFont="1" applyFill="1" applyBorder="1" applyAlignment="1">
      <alignment horizontal="center" wrapText="1" readingOrder="1"/>
    </xf>
    <xf numFmtId="0" fontId="7" fillId="2" borderId="5" xfId="0" applyFont="1" applyFill="1" applyBorder="1" applyAlignment="1">
      <alignment horizontal="center" wrapText="1" readingOrder="1"/>
    </xf>
    <xf numFmtId="0" fontId="9" fillId="0" borderId="8" xfId="0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right" wrapText="1" readingOrder="1"/>
    </xf>
    <xf numFmtId="4" fontId="11" fillId="0" borderId="5" xfId="0" applyNumberFormat="1" applyFont="1" applyFill="1" applyBorder="1" applyAlignment="1">
      <alignment horizontal="center" wrapText="1" readingOrder="1"/>
    </xf>
    <xf numFmtId="0" fontId="11" fillId="0" borderId="5" xfId="0" applyFont="1" applyFill="1" applyBorder="1" applyAlignment="1">
      <alignment horizontal="center" wrapText="1" readingOrder="1"/>
    </xf>
    <xf numFmtId="0" fontId="11" fillId="2" borderId="4" xfId="0" applyFont="1" applyFill="1" applyBorder="1" applyAlignment="1">
      <alignment horizontal="center" wrapText="1" readingOrder="1"/>
    </xf>
    <xf numFmtId="0" fontId="11" fillId="0" borderId="7" xfId="0" applyFont="1" applyFill="1" applyBorder="1" applyAlignment="1">
      <alignment wrapText="1" readingOrder="1"/>
    </xf>
    <xf numFmtId="0" fontId="11" fillId="0" borderId="1" xfId="0" applyFont="1" applyFill="1" applyBorder="1" applyAlignment="1">
      <alignment horizontal="center" wrapText="1" readingOrder="1"/>
    </xf>
    <xf numFmtId="0" fontId="11" fillId="0" borderId="1" xfId="0" applyFont="1" applyFill="1" applyBorder="1" applyAlignment="1">
      <alignment horizontal="right" wrapText="1" readingOrder="1"/>
    </xf>
    <xf numFmtId="0" fontId="11" fillId="2" borderId="1" xfId="0" applyFont="1" applyFill="1" applyBorder="1" applyAlignment="1">
      <alignment horizontal="center" wrapText="1" readingOrder="1"/>
    </xf>
    <xf numFmtId="0" fontId="11" fillId="2" borderId="1" xfId="0" applyFont="1" applyFill="1" applyBorder="1" applyAlignment="1">
      <alignment horizontal="right" wrapText="1" readingOrder="1"/>
    </xf>
    <xf numFmtId="0" fontId="7" fillId="2" borderId="9" xfId="0" applyFont="1" applyFill="1" applyBorder="1" applyAlignment="1">
      <alignment horizontal="center" wrapText="1" readingOrder="1"/>
    </xf>
    <xf numFmtId="0" fontId="7" fillId="0" borderId="9" xfId="0" applyFont="1" applyFill="1" applyBorder="1" applyAlignment="1">
      <alignment horizontal="center" wrapText="1" readingOrder="1"/>
    </xf>
    <xf numFmtId="0" fontId="10" fillId="0" borderId="13" xfId="0" applyFont="1" applyFill="1" applyBorder="1" applyAlignment="1">
      <alignment horizontal="left" wrapText="1" readingOrder="1"/>
    </xf>
    <xf numFmtId="0" fontId="9" fillId="0" borderId="24" xfId="0" applyFont="1" applyFill="1" applyBorder="1" applyAlignment="1">
      <alignment readingOrder="1"/>
    </xf>
    <xf numFmtId="0" fontId="9" fillId="2" borderId="0" xfId="0" applyFont="1" applyFill="1" applyBorder="1" applyAlignment="1">
      <alignment horizontal="center" wrapText="1" readingOrder="1"/>
    </xf>
    <xf numFmtId="0" fontId="9" fillId="0" borderId="24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/>
    <xf numFmtId="0" fontId="8" fillId="2" borderId="0" xfId="0" applyFont="1" applyFill="1"/>
    <xf numFmtId="0" fontId="16" fillId="0" borderId="8" xfId="0" applyFont="1" applyFill="1" applyBorder="1" applyAlignment="1">
      <alignment horizontal="left" vertical="top" wrapText="1" readingOrder="1"/>
    </xf>
    <xf numFmtId="0" fontId="9" fillId="0" borderId="8" xfId="0" applyFont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7" fillId="2" borderId="8" xfId="0" applyFont="1" applyFill="1" applyBorder="1" applyAlignment="1">
      <alignment horizontal="center" vertical="center" readingOrder="1"/>
    </xf>
    <xf numFmtId="0" fontId="15" fillId="2" borderId="8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left" vertical="top" wrapText="1" readingOrder="1"/>
    </xf>
    <xf numFmtId="0" fontId="9" fillId="0" borderId="8" xfId="0" applyFont="1" applyFill="1" applyBorder="1" applyAlignment="1">
      <alignment horizontal="left" vertical="top" wrapText="1" readingOrder="1"/>
    </xf>
    <xf numFmtId="0" fontId="17" fillId="0" borderId="8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7" fillId="0" borderId="18" xfId="0" applyFont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0" borderId="18" xfId="0" applyFont="1" applyBorder="1" applyAlignment="1">
      <alignment horizontal="left" wrapText="1"/>
    </xf>
    <xf numFmtId="0" fontId="7" fillId="0" borderId="25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wrapText="1" readingOrder="1"/>
    </xf>
    <xf numFmtId="0" fontId="9" fillId="0" borderId="3" xfId="0" applyFont="1" applyFill="1" applyBorder="1" applyAlignment="1">
      <alignment horizontal="left" vertical="top" wrapText="1" readingOrder="1"/>
    </xf>
    <xf numFmtId="0" fontId="9" fillId="2" borderId="7" xfId="0" applyFont="1" applyFill="1" applyBorder="1" applyAlignment="1">
      <alignment horizontal="left" wrapText="1" readingOrder="1"/>
    </xf>
    <xf numFmtId="0" fontId="9" fillId="0" borderId="18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vertical="top" wrapText="1" readingOrder="1"/>
    </xf>
    <xf numFmtId="0" fontId="9" fillId="0" borderId="18" xfId="0" applyFont="1" applyFill="1" applyBorder="1" applyAlignment="1">
      <alignment horizontal="left" vertical="top" wrapText="1" readingOrder="1"/>
    </xf>
    <xf numFmtId="0" fontId="9" fillId="2" borderId="4" xfId="0" applyFont="1" applyFill="1" applyBorder="1" applyAlignment="1">
      <alignment horizontal="center" vertical="top" wrapText="1" readingOrder="1"/>
    </xf>
    <xf numFmtId="0" fontId="4" fillId="2" borderId="18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left" vertical="top" wrapText="1" readingOrder="1"/>
    </xf>
    <xf numFmtId="0" fontId="11" fillId="0" borderId="8" xfId="0" applyFont="1" applyFill="1" applyBorder="1" applyAlignment="1">
      <alignment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0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0" borderId="11" xfId="0" applyFont="1" applyFill="1" applyBorder="1" applyAlignment="1">
      <alignment horizontal="center" vertical="center" wrapText="1" readingOrder="1"/>
    </xf>
    <xf numFmtId="0" fontId="11" fillId="2" borderId="28" xfId="0" applyFont="1" applyFill="1" applyBorder="1" applyAlignment="1">
      <alignment horizontal="center" vertical="center" wrapText="1" readingOrder="1"/>
    </xf>
    <xf numFmtId="0" fontId="11" fillId="0" borderId="13" xfId="0" applyFont="1" applyFill="1" applyBorder="1" applyAlignment="1">
      <alignment horizontal="center" vertical="center" wrapText="1" readingOrder="1"/>
    </xf>
    <xf numFmtId="0" fontId="11" fillId="2" borderId="14" xfId="0" applyFont="1" applyFill="1" applyBorder="1" applyAlignment="1">
      <alignment horizontal="center" vertical="center" wrapText="1" readingOrder="1"/>
    </xf>
    <xf numFmtId="0" fontId="11" fillId="0" borderId="6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 readingOrder="1"/>
    </xf>
    <xf numFmtId="0" fontId="13" fillId="2" borderId="4" xfId="0" applyFont="1" applyFill="1" applyBorder="1" applyAlignment="1">
      <alignment horizontal="center" vertical="center" wrapText="1" readingOrder="1"/>
    </xf>
    <xf numFmtId="0" fontId="13" fillId="2" borderId="9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14" fillId="0" borderId="5" xfId="0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2" borderId="8" xfId="0" applyFont="1" applyFill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6" xfId="0" applyFont="1" applyFill="1" applyBorder="1" applyAlignment="1">
      <alignment horizontal="center" vertical="center" wrapText="1" readingOrder="1"/>
    </xf>
    <xf numFmtId="0" fontId="13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right" vertical="center" wrapText="1" readingOrder="1"/>
    </xf>
    <xf numFmtId="0" fontId="1" fillId="2" borderId="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 readingOrder="1"/>
    </xf>
    <xf numFmtId="0" fontId="11" fillId="0" borderId="20" xfId="0" applyFont="1" applyFill="1" applyBorder="1" applyAlignment="1">
      <alignment vertical="center" wrapText="1" readingOrder="1"/>
    </xf>
    <xf numFmtId="0" fontId="11" fillId="0" borderId="27" xfId="0" applyFont="1" applyFill="1" applyBorder="1" applyAlignment="1">
      <alignment horizontal="center" vertical="center" wrapText="1" readingOrder="1"/>
    </xf>
    <xf numFmtId="0" fontId="11" fillId="0" borderId="9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0" borderId="28" xfId="0" applyFont="1" applyFill="1" applyBorder="1" applyAlignment="1">
      <alignment horizontal="center" vertical="center" wrapText="1" readingOrder="1"/>
    </xf>
    <xf numFmtId="0" fontId="11" fillId="0" borderId="14" xfId="0" applyFont="1" applyFill="1" applyBorder="1" applyAlignment="1">
      <alignment horizontal="center" vertical="center" wrapText="1" readingOrder="1"/>
    </xf>
    <xf numFmtId="0" fontId="11" fillId="0" borderId="29" xfId="0" applyFont="1" applyFill="1" applyBorder="1" applyAlignment="1">
      <alignment horizontal="center" vertical="center" wrapText="1" readingOrder="1"/>
    </xf>
    <xf numFmtId="0" fontId="11" fillId="0" borderId="24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right"/>
    </xf>
    <xf numFmtId="0" fontId="2" fillId="2" borderId="24" xfId="0" applyFont="1" applyFill="1" applyBorder="1" applyAlignment="1">
      <alignment horizontal="center" vertical="top" wrapText="1" readingOrder="1"/>
    </xf>
    <xf numFmtId="0" fontId="2" fillId="2" borderId="18" xfId="0" applyFont="1" applyFill="1" applyBorder="1" applyAlignment="1">
      <alignment horizontal="center" vertical="top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16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7" fillId="0" borderId="7" xfId="0" applyFont="1" applyFill="1" applyBorder="1" applyAlignment="1">
      <alignment horizontal="center" vertical="center" wrapText="1" readingOrder="1"/>
    </xf>
    <xf numFmtId="0" fontId="15" fillId="0" borderId="15" xfId="0" applyFont="1" applyFill="1" applyBorder="1" applyAlignment="1">
      <alignment horizontal="center" vertical="center" wrapText="1" readingOrder="1"/>
    </xf>
    <xf numFmtId="0" fontId="15" fillId="0" borderId="17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22" xfId="0" applyFont="1" applyFill="1" applyBorder="1" applyAlignment="1">
      <alignment horizontal="center" vertical="center" wrapText="1" readingOrder="1"/>
    </xf>
    <xf numFmtId="0" fontId="10" fillId="0" borderId="8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7" xfId="0" applyFont="1" applyFill="1" applyBorder="1" applyAlignment="1">
      <alignment horizontal="center" vertical="center" wrapText="1" readingOrder="1"/>
    </xf>
    <xf numFmtId="0" fontId="4" fillId="0" borderId="20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left" wrapText="1"/>
    </xf>
    <xf numFmtId="0" fontId="9" fillId="0" borderId="15" xfId="0" applyFont="1" applyFill="1" applyBorder="1" applyAlignment="1">
      <alignment horizontal="center" vertical="center" wrapText="1" readingOrder="1"/>
    </xf>
    <xf numFmtId="0" fontId="9" fillId="0" borderId="17" xfId="0" applyFont="1" applyFill="1" applyBorder="1" applyAlignment="1">
      <alignment horizontal="center" vertical="center" wrapText="1" readingOrder="1"/>
    </xf>
    <xf numFmtId="0" fontId="9" fillId="0" borderId="20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wrapText="1" readingOrder="1"/>
    </xf>
    <xf numFmtId="0" fontId="2" fillId="0" borderId="3" xfId="0" applyFont="1" applyFill="1" applyBorder="1" applyAlignment="1">
      <alignment horizontal="center" wrapText="1" readingOrder="1"/>
    </xf>
    <xf numFmtId="0" fontId="2" fillId="0" borderId="26" xfId="0" applyFont="1" applyFill="1" applyBorder="1" applyAlignment="1">
      <alignment horizont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60" zoomScaleNormal="70" workbookViewId="0">
      <selection activeCell="I5" sqref="I5"/>
    </sheetView>
  </sheetViews>
  <sheetFormatPr defaultRowHeight="18.75" x14ac:dyDescent="0.3"/>
  <cols>
    <col min="1" max="1" width="6.5703125" style="1" customWidth="1"/>
    <col min="2" max="2" width="74" style="1" customWidth="1"/>
    <col min="3" max="3" width="37.5703125" style="1" customWidth="1"/>
    <col min="4" max="4" width="24" style="1" customWidth="1"/>
    <col min="5" max="5" width="20.140625" style="1" customWidth="1"/>
    <col min="6" max="6" width="18.140625" style="1" customWidth="1"/>
    <col min="7" max="7" width="19.7109375" style="1" bestFit="1" customWidth="1"/>
    <col min="8" max="9" width="19.85546875" style="1" customWidth="1"/>
    <col min="10" max="11" width="19.85546875" style="7" customWidth="1"/>
    <col min="12" max="12" width="70.85546875" style="1" customWidth="1"/>
    <col min="13" max="16384" width="9.140625" style="1"/>
  </cols>
  <sheetData>
    <row r="1" spans="1:12" ht="20.25" x14ac:dyDescent="0.3">
      <c r="I1" s="44" t="s">
        <v>0</v>
      </c>
      <c r="J1" s="46"/>
      <c r="K1" s="46"/>
      <c r="L1" s="44"/>
    </row>
    <row r="2" spans="1:12" ht="20.25" x14ac:dyDescent="0.3">
      <c r="I2" s="135" t="s">
        <v>45</v>
      </c>
      <c r="J2" s="135"/>
      <c r="K2" s="135"/>
      <c r="L2" s="135"/>
    </row>
    <row r="3" spans="1:12" ht="20.25" x14ac:dyDescent="0.3">
      <c r="I3" s="44" t="s">
        <v>1</v>
      </c>
      <c r="J3" s="46"/>
      <c r="K3" s="46"/>
      <c r="L3" s="44"/>
    </row>
    <row r="4" spans="1:12" ht="20.25" x14ac:dyDescent="0.3">
      <c r="I4" s="139" t="s">
        <v>85</v>
      </c>
      <c r="J4" s="139"/>
      <c r="K4" s="139"/>
      <c r="L4" s="139"/>
    </row>
    <row r="5" spans="1:12" ht="20.25" x14ac:dyDescent="0.3">
      <c r="I5" s="44"/>
      <c r="J5" s="46"/>
      <c r="K5" s="46"/>
      <c r="L5" s="44"/>
    </row>
    <row r="7" spans="1:12" x14ac:dyDescent="0.3">
      <c r="A7" s="140" t="s">
        <v>79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 x14ac:dyDescent="0.3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 ht="23.25" x14ac:dyDescent="0.35">
      <c r="A9" s="140" t="s">
        <v>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 x14ac:dyDescent="0.3">
      <c r="C10" s="1" t="s">
        <v>3</v>
      </c>
    </row>
    <row r="11" spans="1:12" ht="39" customHeight="1" x14ac:dyDescent="0.3">
      <c r="A11" s="17" t="s">
        <v>4</v>
      </c>
      <c r="B11" s="141" t="s">
        <v>5</v>
      </c>
      <c r="C11" s="141" t="s">
        <v>6</v>
      </c>
      <c r="D11" s="141" t="s">
        <v>7</v>
      </c>
      <c r="E11" s="141" t="s">
        <v>8</v>
      </c>
      <c r="F11" s="143" t="s">
        <v>35</v>
      </c>
      <c r="G11" s="144"/>
      <c r="H11" s="143" t="s">
        <v>36</v>
      </c>
      <c r="I11" s="145"/>
      <c r="J11" s="121" t="s">
        <v>46</v>
      </c>
      <c r="K11" s="122"/>
      <c r="L11" s="123" t="s">
        <v>9</v>
      </c>
    </row>
    <row r="12" spans="1:12" ht="187.5" x14ac:dyDescent="0.3">
      <c r="A12" s="18" t="s">
        <v>10</v>
      </c>
      <c r="B12" s="142"/>
      <c r="C12" s="142"/>
      <c r="D12" s="142"/>
      <c r="E12" s="142"/>
      <c r="F12" s="2" t="s">
        <v>11</v>
      </c>
      <c r="G12" s="2" t="s">
        <v>47</v>
      </c>
      <c r="H12" s="2" t="s">
        <v>11</v>
      </c>
      <c r="I12" s="20" t="s">
        <v>12</v>
      </c>
      <c r="J12" s="22" t="s">
        <v>11</v>
      </c>
      <c r="K12" s="23" t="s">
        <v>12</v>
      </c>
      <c r="L12" s="124"/>
    </row>
    <row r="13" spans="1:12" ht="43.5" customHeight="1" x14ac:dyDescent="0.35">
      <c r="A13" s="125" t="s">
        <v>13</v>
      </c>
      <c r="B13" s="126"/>
      <c r="C13" s="16"/>
      <c r="D13" s="3"/>
      <c r="E13" s="28">
        <f>G13+I13+K13</f>
        <v>46122</v>
      </c>
      <c r="F13" s="29">
        <v>321266.15000000002</v>
      </c>
      <c r="G13" s="30">
        <f>SUM(G15:G26)</f>
        <v>15356</v>
      </c>
      <c r="H13" s="29">
        <v>327324.7</v>
      </c>
      <c r="I13" s="30">
        <f>SUM(I15:I26)</f>
        <v>15383</v>
      </c>
      <c r="J13" s="31">
        <v>351968.7</v>
      </c>
      <c r="K13" s="31">
        <f>SUM(K14:K26)</f>
        <v>15383</v>
      </c>
      <c r="L13" s="4"/>
    </row>
    <row r="14" spans="1:12" ht="39" customHeight="1" x14ac:dyDescent="0.35">
      <c r="A14" s="127" t="s">
        <v>14</v>
      </c>
      <c r="B14" s="47" t="s">
        <v>15</v>
      </c>
      <c r="C14" s="129" t="s">
        <v>16</v>
      </c>
      <c r="D14" s="5"/>
      <c r="E14" s="32">
        <f>G14+I14+K14</f>
        <v>0</v>
      </c>
      <c r="F14" s="33" t="s">
        <v>17</v>
      </c>
      <c r="G14" s="33"/>
      <c r="H14" s="33" t="s">
        <v>17</v>
      </c>
      <c r="I14" s="34"/>
      <c r="J14" s="35" t="s">
        <v>17</v>
      </c>
      <c r="K14" s="36"/>
      <c r="L14" s="6"/>
    </row>
    <row r="15" spans="1:12" ht="121.5" x14ac:dyDescent="0.3">
      <c r="A15" s="128"/>
      <c r="B15" s="48" t="s">
        <v>77</v>
      </c>
      <c r="C15" s="130"/>
      <c r="D15" s="37" t="s">
        <v>49</v>
      </c>
      <c r="E15" s="74">
        <f>G15+I15+K15</f>
        <v>210</v>
      </c>
      <c r="F15" s="75" t="s">
        <v>17</v>
      </c>
      <c r="G15" s="76">
        <v>70</v>
      </c>
      <c r="H15" s="75" t="s">
        <v>17</v>
      </c>
      <c r="I15" s="113">
        <v>70</v>
      </c>
      <c r="J15" s="77" t="s">
        <v>17</v>
      </c>
      <c r="K15" s="94">
        <v>70</v>
      </c>
      <c r="L15" s="60" t="s">
        <v>78</v>
      </c>
    </row>
    <row r="16" spans="1:12" ht="101.25" x14ac:dyDescent="0.3">
      <c r="A16" s="128"/>
      <c r="B16" s="49" t="s">
        <v>48</v>
      </c>
      <c r="C16" s="130"/>
      <c r="D16" s="38" t="s">
        <v>50</v>
      </c>
      <c r="E16" s="74">
        <f t="shared" ref="E16:E26" si="0">G16+I16+K16</f>
        <v>114</v>
      </c>
      <c r="F16" s="75" t="s">
        <v>17</v>
      </c>
      <c r="G16" s="78">
        <v>38</v>
      </c>
      <c r="H16" s="75" t="s">
        <v>17</v>
      </c>
      <c r="I16" s="114">
        <v>38</v>
      </c>
      <c r="J16" s="77" t="s">
        <v>17</v>
      </c>
      <c r="K16" s="94">
        <v>38</v>
      </c>
      <c r="L16" s="60" t="s">
        <v>52</v>
      </c>
    </row>
    <row r="17" spans="1:12" s="7" customFormat="1" ht="101.25" x14ac:dyDescent="0.3">
      <c r="A17" s="128"/>
      <c r="B17" s="50" t="s">
        <v>34</v>
      </c>
      <c r="C17" s="130"/>
      <c r="D17" s="37" t="s">
        <v>51</v>
      </c>
      <c r="E17" s="74">
        <f t="shared" si="0"/>
        <v>14400</v>
      </c>
      <c r="F17" s="79" t="s">
        <v>17</v>
      </c>
      <c r="G17" s="80">
        <v>4800</v>
      </c>
      <c r="H17" s="79" t="s">
        <v>17</v>
      </c>
      <c r="I17" s="115">
        <v>4800</v>
      </c>
      <c r="J17" s="77" t="s">
        <v>17</v>
      </c>
      <c r="K17" s="94">
        <v>4800</v>
      </c>
      <c r="L17" s="61" t="s">
        <v>53</v>
      </c>
    </row>
    <row r="18" spans="1:12" ht="121.5" x14ac:dyDescent="0.3">
      <c r="A18" s="128"/>
      <c r="B18" s="51" t="s">
        <v>62</v>
      </c>
      <c r="C18" s="130"/>
      <c r="D18" s="38" t="s">
        <v>55</v>
      </c>
      <c r="E18" s="74">
        <f t="shared" si="0"/>
        <v>564</v>
      </c>
      <c r="F18" s="81" t="s">
        <v>17</v>
      </c>
      <c r="G18" s="81">
        <v>170</v>
      </c>
      <c r="H18" s="81" t="s">
        <v>17</v>
      </c>
      <c r="I18" s="116">
        <v>197</v>
      </c>
      <c r="J18" s="82" t="s">
        <v>17</v>
      </c>
      <c r="K18" s="94">
        <v>197</v>
      </c>
      <c r="L18" s="62" t="s">
        <v>80</v>
      </c>
    </row>
    <row r="19" spans="1:12" ht="121.5" x14ac:dyDescent="0.3">
      <c r="A19" s="128"/>
      <c r="B19" s="51" t="s">
        <v>72</v>
      </c>
      <c r="C19" s="130"/>
      <c r="D19" s="24" t="s">
        <v>54</v>
      </c>
      <c r="E19" s="74">
        <f t="shared" si="0"/>
        <v>738</v>
      </c>
      <c r="F19" s="83" t="s">
        <v>17</v>
      </c>
      <c r="G19" s="78">
        <v>246</v>
      </c>
      <c r="H19" s="83" t="s">
        <v>17</v>
      </c>
      <c r="I19" s="117">
        <v>246</v>
      </c>
      <c r="J19" s="84" t="s">
        <v>17</v>
      </c>
      <c r="K19" s="94">
        <v>246</v>
      </c>
      <c r="L19" s="62" t="s">
        <v>81</v>
      </c>
    </row>
    <row r="20" spans="1:12" ht="121.5" x14ac:dyDescent="0.3">
      <c r="A20" s="128"/>
      <c r="B20" s="51" t="s">
        <v>63</v>
      </c>
      <c r="C20" s="130"/>
      <c r="D20" s="24" t="s">
        <v>56</v>
      </c>
      <c r="E20" s="74">
        <f t="shared" si="0"/>
        <v>234</v>
      </c>
      <c r="F20" s="75"/>
      <c r="G20" s="78">
        <v>78</v>
      </c>
      <c r="H20" s="85"/>
      <c r="I20" s="118">
        <v>78</v>
      </c>
      <c r="J20" s="77"/>
      <c r="K20" s="94">
        <v>78</v>
      </c>
      <c r="L20" s="63" t="s">
        <v>82</v>
      </c>
    </row>
    <row r="21" spans="1:12" ht="104.25" customHeight="1" x14ac:dyDescent="0.3">
      <c r="A21" s="128"/>
      <c r="B21" s="51" t="s">
        <v>64</v>
      </c>
      <c r="C21" s="130"/>
      <c r="D21" s="24" t="s">
        <v>57</v>
      </c>
      <c r="E21" s="74">
        <f t="shared" si="0"/>
        <v>288</v>
      </c>
      <c r="F21" s="86"/>
      <c r="G21" s="87">
        <v>96</v>
      </c>
      <c r="H21" s="86"/>
      <c r="I21" s="119">
        <v>96</v>
      </c>
      <c r="J21" s="88"/>
      <c r="K21" s="94">
        <v>96</v>
      </c>
      <c r="L21" s="60" t="s">
        <v>83</v>
      </c>
    </row>
    <row r="22" spans="1:12" ht="104.25" customHeight="1" x14ac:dyDescent="0.3">
      <c r="A22" s="111"/>
      <c r="B22" s="51" t="s">
        <v>73</v>
      </c>
      <c r="C22" s="19"/>
      <c r="D22" s="24" t="s">
        <v>74</v>
      </c>
      <c r="E22" s="74">
        <f t="shared" si="0"/>
        <v>294</v>
      </c>
      <c r="F22" s="86"/>
      <c r="G22" s="87">
        <v>98</v>
      </c>
      <c r="H22" s="86"/>
      <c r="I22" s="86">
        <v>98</v>
      </c>
      <c r="J22" s="94"/>
      <c r="K22" s="94">
        <v>98</v>
      </c>
      <c r="L22" s="60" t="s">
        <v>76</v>
      </c>
    </row>
    <row r="23" spans="1:12" s="9" customFormat="1" ht="141.75" x14ac:dyDescent="0.3">
      <c r="A23" s="52" t="s">
        <v>18</v>
      </c>
      <c r="B23" s="49" t="s">
        <v>19</v>
      </c>
      <c r="C23" s="8" t="s">
        <v>40</v>
      </c>
      <c r="D23" s="70" t="s">
        <v>20</v>
      </c>
      <c r="E23" s="112">
        <f t="shared" si="0"/>
        <v>180</v>
      </c>
      <c r="F23" s="89" t="s">
        <v>17</v>
      </c>
      <c r="G23" s="89">
        <v>60</v>
      </c>
      <c r="H23" s="89" t="s">
        <v>17</v>
      </c>
      <c r="I23" s="90">
        <v>60</v>
      </c>
      <c r="J23" s="90" t="s">
        <v>17</v>
      </c>
      <c r="K23" s="91">
        <v>60</v>
      </c>
      <c r="L23" s="69" t="s">
        <v>75</v>
      </c>
    </row>
    <row r="24" spans="1:12" ht="60.75" x14ac:dyDescent="0.3">
      <c r="A24" s="53">
        <v>3</v>
      </c>
      <c r="B24" s="54" t="s">
        <v>61</v>
      </c>
      <c r="C24" s="11" t="s">
        <v>21</v>
      </c>
      <c r="D24" s="26" t="s">
        <v>71</v>
      </c>
      <c r="E24" s="74">
        <f t="shared" si="0"/>
        <v>6000</v>
      </c>
      <c r="F24" s="92"/>
      <c r="G24" s="92">
        <v>2000</v>
      </c>
      <c r="H24" s="92"/>
      <c r="I24" s="93">
        <v>2000</v>
      </c>
      <c r="J24" s="93"/>
      <c r="K24" s="94">
        <v>2000</v>
      </c>
      <c r="L24" s="73" t="s">
        <v>22</v>
      </c>
    </row>
    <row r="25" spans="1:12" ht="93.75" x14ac:dyDescent="0.3">
      <c r="A25" s="53">
        <v>4</v>
      </c>
      <c r="B25" s="54" t="s">
        <v>70</v>
      </c>
      <c r="C25" s="12" t="s">
        <v>43</v>
      </c>
      <c r="D25" s="70" t="s">
        <v>20</v>
      </c>
      <c r="E25" s="74">
        <f t="shared" si="0"/>
        <v>16800</v>
      </c>
      <c r="F25" s="92"/>
      <c r="G25" s="92">
        <v>5600</v>
      </c>
      <c r="H25" s="92"/>
      <c r="I25" s="93">
        <v>5600</v>
      </c>
      <c r="J25" s="93"/>
      <c r="K25" s="94">
        <v>5600</v>
      </c>
      <c r="L25" s="68" t="s">
        <v>69</v>
      </c>
    </row>
    <row r="26" spans="1:12" ht="60.75" x14ac:dyDescent="0.3">
      <c r="A26" s="53">
        <v>5</v>
      </c>
      <c r="B26" s="54" t="s">
        <v>23</v>
      </c>
      <c r="C26" s="10" t="s">
        <v>24</v>
      </c>
      <c r="D26" s="25" t="s">
        <v>20</v>
      </c>
      <c r="E26" s="74">
        <f t="shared" si="0"/>
        <v>6300</v>
      </c>
      <c r="F26" s="92"/>
      <c r="G26" s="92">
        <v>2100</v>
      </c>
      <c r="H26" s="92"/>
      <c r="I26" s="93">
        <v>2100</v>
      </c>
      <c r="J26" s="93"/>
      <c r="K26" s="94">
        <v>2100</v>
      </c>
      <c r="L26" s="68" t="s">
        <v>22</v>
      </c>
    </row>
    <row r="27" spans="1:12" s="14" customFormat="1" ht="22.5" x14ac:dyDescent="0.3">
      <c r="A27" s="131" t="s">
        <v>25</v>
      </c>
      <c r="B27" s="131"/>
      <c r="C27" s="13"/>
      <c r="D27" s="39"/>
      <c r="E27" s="95">
        <f>K27+G27+I27</f>
        <v>16997.8</v>
      </c>
      <c r="F27" s="96">
        <f t="shared" ref="F27:H27" si="1">SUM(F28:F32)</f>
        <v>0</v>
      </c>
      <c r="G27" s="96">
        <f>SUM(G28:G32)</f>
        <v>4366.3999999999996</v>
      </c>
      <c r="H27" s="96">
        <f t="shared" si="1"/>
        <v>0</v>
      </c>
      <c r="I27" s="97">
        <f>SUM(I28:I32)</f>
        <v>6176.4</v>
      </c>
      <c r="J27" s="98"/>
      <c r="K27" s="98">
        <f>K28+K29+K30+K31+K32</f>
        <v>6455</v>
      </c>
      <c r="L27" s="64"/>
    </row>
    <row r="28" spans="1:12" s="14" customFormat="1" ht="81" x14ac:dyDescent="0.3">
      <c r="A28" s="136">
        <v>1</v>
      </c>
      <c r="B28" s="55" t="s">
        <v>39</v>
      </c>
      <c r="C28" s="132" t="s">
        <v>41</v>
      </c>
      <c r="D28" s="40" t="s">
        <v>50</v>
      </c>
      <c r="E28" s="95">
        <f t="shared" ref="E28:E33" si="2">K28+G28+I28</f>
        <v>1496.2</v>
      </c>
      <c r="F28" s="99" t="s">
        <v>26</v>
      </c>
      <c r="G28" s="99">
        <v>490.6</v>
      </c>
      <c r="H28" s="99" t="s">
        <v>26</v>
      </c>
      <c r="I28" s="100">
        <v>490.6</v>
      </c>
      <c r="J28" s="91"/>
      <c r="K28" s="91">
        <v>515</v>
      </c>
      <c r="L28" s="65" t="s">
        <v>27</v>
      </c>
    </row>
    <row r="29" spans="1:12" s="14" customFormat="1" ht="81" x14ac:dyDescent="0.3">
      <c r="A29" s="137"/>
      <c r="B29" s="55" t="s">
        <v>67</v>
      </c>
      <c r="C29" s="133"/>
      <c r="D29" s="40" t="s">
        <v>50</v>
      </c>
      <c r="E29" s="95">
        <f t="shared" si="2"/>
        <v>1386.6</v>
      </c>
      <c r="F29" s="99" t="s">
        <v>26</v>
      </c>
      <c r="G29" s="99">
        <v>435.8</v>
      </c>
      <c r="H29" s="99"/>
      <c r="I29" s="100">
        <v>435.8</v>
      </c>
      <c r="J29" s="91"/>
      <c r="K29" s="91">
        <v>515</v>
      </c>
      <c r="L29" s="65" t="s">
        <v>27</v>
      </c>
    </row>
    <row r="30" spans="1:12" s="14" customFormat="1" ht="81" x14ac:dyDescent="0.3">
      <c r="A30" s="138"/>
      <c r="B30" s="55" t="s">
        <v>33</v>
      </c>
      <c r="C30" s="134"/>
      <c r="D30" s="40" t="s">
        <v>84</v>
      </c>
      <c r="E30" s="95">
        <f t="shared" si="2"/>
        <v>1395</v>
      </c>
      <c r="F30" s="99" t="s">
        <v>26</v>
      </c>
      <c r="G30" s="101">
        <v>440</v>
      </c>
      <c r="H30" s="99" t="s">
        <v>26</v>
      </c>
      <c r="I30" s="102">
        <v>440</v>
      </c>
      <c r="J30" s="91"/>
      <c r="K30" s="91">
        <v>515</v>
      </c>
      <c r="L30" s="65" t="s">
        <v>27</v>
      </c>
    </row>
    <row r="31" spans="1:12" s="14" customFormat="1" ht="141.75" x14ac:dyDescent="0.3">
      <c r="A31" s="56">
        <v>2</v>
      </c>
      <c r="B31" s="57" t="s">
        <v>28</v>
      </c>
      <c r="C31" s="71" t="s">
        <v>29</v>
      </c>
      <c r="D31" s="41" t="s">
        <v>30</v>
      </c>
      <c r="E31" s="95">
        <f>K31+G31+I31</f>
        <v>11100</v>
      </c>
      <c r="F31" s="103" t="s">
        <v>26</v>
      </c>
      <c r="G31" s="103">
        <v>3000</v>
      </c>
      <c r="H31" s="103" t="s">
        <v>26</v>
      </c>
      <c r="I31" s="104">
        <v>4000</v>
      </c>
      <c r="J31" s="91"/>
      <c r="K31" s="91">
        <v>4100</v>
      </c>
      <c r="L31" s="66" t="s">
        <v>66</v>
      </c>
    </row>
    <row r="32" spans="1:12" s="14" customFormat="1" ht="101.25" x14ac:dyDescent="0.3">
      <c r="A32" s="27">
        <v>3</v>
      </c>
      <c r="B32" s="48" t="s">
        <v>68</v>
      </c>
      <c r="C32" s="72" t="s">
        <v>31</v>
      </c>
      <c r="D32" s="42" t="s">
        <v>60</v>
      </c>
      <c r="E32" s="95">
        <f t="shared" si="2"/>
        <v>1620</v>
      </c>
      <c r="F32" s="105" t="s">
        <v>26</v>
      </c>
      <c r="G32" s="105"/>
      <c r="H32" s="105" t="s">
        <v>26</v>
      </c>
      <c r="I32" s="106">
        <v>810</v>
      </c>
      <c r="J32" s="107"/>
      <c r="K32" s="107">
        <v>810</v>
      </c>
      <c r="L32" s="67" t="s">
        <v>65</v>
      </c>
    </row>
    <row r="33" spans="1:12" ht="101.25" x14ac:dyDescent="0.3">
      <c r="A33" s="58">
        <v>4</v>
      </c>
      <c r="B33" s="59" t="s">
        <v>58</v>
      </c>
      <c r="C33" s="15" t="s">
        <v>42</v>
      </c>
      <c r="D33" s="43" t="s">
        <v>44</v>
      </c>
      <c r="E33" s="108">
        <f t="shared" si="2"/>
        <v>0</v>
      </c>
      <c r="F33" s="109"/>
      <c r="G33" s="109"/>
      <c r="H33" s="109"/>
      <c r="I33" s="110"/>
      <c r="J33" s="109"/>
      <c r="K33" s="109"/>
      <c r="L33" s="21"/>
    </row>
    <row r="35" spans="1:12" ht="20.25" x14ac:dyDescent="0.3">
      <c r="B35" s="44" t="s">
        <v>37</v>
      </c>
      <c r="C35" s="44"/>
      <c r="D35" s="44"/>
      <c r="E35" s="44"/>
      <c r="F35" s="44"/>
      <c r="G35" s="44"/>
      <c r="H35" s="44"/>
    </row>
    <row r="36" spans="1:12" ht="20.25" x14ac:dyDescent="0.3">
      <c r="B36" s="45" t="s">
        <v>38</v>
      </c>
      <c r="C36" s="44"/>
      <c r="D36" s="44"/>
      <c r="E36" s="44"/>
      <c r="F36" s="120" t="s">
        <v>59</v>
      </c>
      <c r="G36" s="120"/>
      <c r="H36" s="120"/>
    </row>
    <row r="39" spans="1:12" x14ac:dyDescent="0.3">
      <c r="B39" s="1" t="s">
        <v>32</v>
      </c>
    </row>
  </sheetData>
  <mergeCells count="19">
    <mergeCell ref="I2:L2"/>
    <mergeCell ref="A28:A30"/>
    <mergeCell ref="I4:L4"/>
    <mergeCell ref="A7:L8"/>
    <mergeCell ref="A9:L9"/>
    <mergeCell ref="B11:B12"/>
    <mergeCell ref="C11:C12"/>
    <mergeCell ref="D11:D12"/>
    <mergeCell ref="E11:E12"/>
    <mergeCell ref="F11:G11"/>
    <mergeCell ref="H11:I11"/>
    <mergeCell ref="F36:H36"/>
    <mergeCell ref="J11:K11"/>
    <mergeCell ref="L11:L12"/>
    <mergeCell ref="A13:B13"/>
    <mergeCell ref="A14:A21"/>
    <mergeCell ref="C14:C21"/>
    <mergeCell ref="A27:B27"/>
    <mergeCell ref="C28:C30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morgau_fin7</dc:creator>
  <cp:lastModifiedBy>Данилова Нина Алексеевна</cp:lastModifiedBy>
  <cp:lastPrinted>2024-03-04T06:44:35Z</cp:lastPrinted>
  <dcterms:created xsi:type="dcterms:W3CDTF">2021-05-17T13:32:38Z</dcterms:created>
  <dcterms:modified xsi:type="dcterms:W3CDTF">2025-01-22T08:39:26Z</dcterms:modified>
</cp:coreProperties>
</file>