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оперативка!$A$2:$Y$227</definedName>
  </definedNames>
  <calcPr calcId="145621"/>
</workbook>
</file>

<file path=xl/calcChain.xml><?xml version="1.0" encoding="utf-8"?>
<calcChain xmlns="http://schemas.openxmlformats.org/spreadsheetml/2006/main">
  <c r="F62" i="1" l="1"/>
  <c r="G62" i="1"/>
  <c r="H62" i="1"/>
  <c r="I62" i="1"/>
  <c r="J62" i="1"/>
  <c r="K62" i="1"/>
  <c r="L62" i="1"/>
  <c r="M62" i="1"/>
  <c r="N62" i="1"/>
  <c r="P62" i="1"/>
  <c r="Q62" i="1"/>
  <c r="R62" i="1"/>
  <c r="S62" i="1"/>
  <c r="T62" i="1"/>
  <c r="U62" i="1"/>
  <c r="W62" i="1"/>
  <c r="X62" i="1"/>
  <c r="Y62" i="1"/>
  <c r="E62" i="1"/>
  <c r="E63" i="1"/>
  <c r="C63" i="1"/>
  <c r="C62" i="1" l="1"/>
  <c r="D62" i="1" s="1"/>
  <c r="E86" i="1"/>
  <c r="D53" i="1"/>
  <c r="D55" i="1"/>
  <c r="D56" i="1"/>
  <c r="D57" i="1"/>
  <c r="D58" i="1"/>
  <c r="D59" i="1"/>
  <c r="D60" i="1"/>
  <c r="D61" i="1"/>
  <c r="D64" i="1"/>
  <c r="D65" i="1"/>
  <c r="D66" i="1"/>
  <c r="D67" i="1"/>
  <c r="D68" i="1"/>
  <c r="D70" i="1"/>
  <c r="D71" i="1"/>
  <c r="D72" i="1"/>
  <c r="D74" i="1"/>
  <c r="D75" i="1"/>
  <c r="D76" i="1"/>
  <c r="D78" i="1"/>
  <c r="D80" i="1"/>
  <c r="D81" i="1"/>
  <c r="D82" i="1"/>
  <c r="D83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48" i="1" l="1"/>
  <c r="B63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B62" i="1"/>
  <c r="D63" i="1" l="1"/>
  <c r="T44" i="1" l="1"/>
  <c r="O44" i="1"/>
  <c r="B44" i="1" l="1"/>
  <c r="C87" i="1" l="1"/>
  <c r="C10" i="1" l="1"/>
  <c r="C8" i="1"/>
  <c r="C68" i="1" l="1"/>
  <c r="C67" i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6" i="1"/>
  <c r="C65" i="1"/>
  <c r="C64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D50" i="1" s="1"/>
  <c r="C49" i="1"/>
  <c r="D49" i="1" s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92" i="1" l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<sst xmlns="http://schemas.openxmlformats.org/spreadsheetml/2006/main" count="275" uniqueCount="219">
  <si>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</si>
  <si>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</si>
  <si>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</si>
  <si>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</si>
  <si>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</si>
  <si>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</si>
  <si>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</si>
  <si>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</si>
  <si>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</si>
  <si>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</si>
  <si>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</si>
  <si>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</si>
  <si>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</si>
  <si>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</si>
  <si>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</si>
  <si>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</si>
  <si>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</si>
  <si>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</si>
  <si>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</si>
  <si>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</si>
  <si>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</si>
  <si>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</si>
  <si>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</si>
  <si>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</si>
  <si>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</si>
  <si>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</si>
  <si>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</si>
  <si>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</si>
  <si>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</si>
  <si>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</si>
  <si>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</si>
  <si>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</si>
  <si>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</si>
  <si>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</si>
  <si>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</si>
  <si>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</si>
  <si>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</si>
  <si>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</si>
  <si>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</si>
  <si>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</si>
  <si>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</si>
  <si>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</si>
  <si>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</si>
  <si>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</si>
  <si>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</si>
  <si>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</si>
  <si>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</si>
  <si>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</si>
  <si>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</si>
  <si>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</si>
  <si>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</si>
  <si>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</si>
  <si>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</si>
  <si>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</si>
  <si>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</si>
  <si>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</si>
  <si>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</si>
  <si>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</si>
  <si>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</si>
  <si>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</si>
  <si>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</si>
  <si>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</si>
  <si>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</si>
  <si>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</si>
  <si>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</si>
  <si>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</si>
  <si>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</si>
  <si>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</si>
  <si>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</si>
  <si>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</si>
  <si>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</si>
  <si>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</si>
  <si>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</si>
  <si>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</si>
  <si>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</si>
  <si>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</si>
  <si>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</si>
  <si>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</si>
  <si>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</si>
  <si>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</si>
  <si>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</si>
  <si>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</si>
  <si>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</si>
  <si>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</si>
  <si>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</si>
  <si>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</si>
  <si>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</si>
  <si>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</si>
  <si>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</si>
  <si>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</si>
  <si>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</si>
  <si>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</si>
  <si>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</si>
  <si>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</si>
  <si>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</si>
  <si>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</si>
  <si>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</si>
  <si>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</si>
  <si>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</si>
  <si>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</si>
  <si>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</si>
  <si>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</si>
  <si>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</si>
  <si>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</si>
  <si>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</si>
  <si>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</si>
  <si>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</si>
  <si>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</si>
  <si>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</si>
  <si>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</si>
  <si>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</si>
  <si>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</si>
  <si>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</si>
  <si>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</si>
  <si>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</si>
  <si>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</si>
  <si>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</si>
  <si>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</si>
  <si>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</si>
  <si>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</si>
  <si>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</si>
  <si>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</si>
  <si>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</si>
  <si>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</si>
  <si>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</si>
  <si>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</si>
  <si>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</si>
  <si>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</si>
  <si>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</si>
  <si>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</si>
  <si>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</si>
  <si>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</si>
  <si>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</si>
  <si>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</si>
  <si>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</si>
  <si>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</si>
  <si>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</si>
  <si>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</si>
  <si>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</si>
  <si>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</si>
  <si>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</si>
  <si>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</si>
  <si>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</si>
  <si>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</si>
  <si>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</si>
  <si>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</si>
  <si>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</si>
  <si>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</si>
  <si>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</si>
  <si>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</si>
  <si>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</si>
  <si>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</si>
  <si>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</si>
  <si>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</si>
  <si>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</si>
  <si>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</si>
  <si>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</si>
  <si>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</si>
  <si>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</si>
  <si>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</si>
  <si>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</si>
  <si>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</si>
  <si>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</si>
  <si>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</si>
  <si>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</si>
  <si>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</si>
  <si>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</si>
  <si>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</si>
  <si>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</si>
  <si>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</si>
  <si>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</si>
  <si>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</si>
  <si>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</si>
  <si>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</si>
  <si>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</si>
  <si>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</si>
  <si>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</si>
  <si>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</si>
  <si>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</si>
  <si>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</si>
  <si>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</si>
  <si>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</si>
  <si>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</si>
  <si>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</si>
  <si>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</si>
  <si>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</si>
  <si>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</si>
  <si>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</si>
  <si>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</si>
  <si>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</si>
  <si>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</si>
  <si>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</si>
  <si>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</si>
  <si>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</si>
  <si>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</si>
  <si>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</si>
  <si>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</si>
  <si>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</si>
  <si>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</si>
  <si>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</si>
  <si>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</si>
  <si>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</si>
  <si>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</si>
  <si>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</si>
  <si>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</si>
  <si>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</si>
  <si>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</si>
  <si>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</si>
  <si>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</si>
  <si>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</si>
  <si>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</si>
  <si>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</si>
  <si>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</si>
  <si>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</si>
  <si>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</si>
  <si>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</si>
  <si>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</si>
  <si>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</si>
  <si>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11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</si>
</sst>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45" activePane="bottomRight" state="frozen"/>
      <selection activeCell="A2" sqref="A2"/>
      <selection pane="topRight" activeCell="F2" sqref="F2"/>
      <selection pane="bottomLeft" activeCell="A7" sqref="A7"/>
      <selection pane="bottomRight" activeCell="O62" sqref="O62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225925</v>
      </c>
      <c r="D41" s="15">
        <f t="shared" si="0"/>
        <v>1.1283612354163337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3707</v>
      </c>
      <c r="W41" s="194">
        <v>9090</v>
      </c>
      <c r="X41" s="194">
        <v>18156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86360</v>
      </c>
      <c r="C42" s="23">
        <f>SUM(E42:Y42)</f>
        <v>200926.7</v>
      </c>
      <c r="D42" s="15">
        <f>C42/B42</f>
        <v>2.3266176470588236</v>
      </c>
      <c r="E42" s="134">
        <v>14710</v>
      </c>
      <c r="F42" s="112">
        <v>6260</v>
      </c>
      <c r="G42" s="112">
        <v>15501</v>
      </c>
      <c r="H42" s="112">
        <v>11288</v>
      </c>
      <c r="I42" s="112">
        <v>5995</v>
      </c>
      <c r="J42" s="112">
        <v>15700</v>
      </c>
      <c r="K42" s="112">
        <v>7177</v>
      </c>
      <c r="L42" s="112">
        <v>11065</v>
      </c>
      <c r="M42" s="112">
        <v>8690</v>
      </c>
      <c r="N42" s="112">
        <v>2710</v>
      </c>
      <c r="O42" s="112">
        <v>5524</v>
      </c>
      <c r="P42" s="112">
        <v>8311</v>
      </c>
      <c r="Q42" s="112">
        <v>11871</v>
      </c>
      <c r="R42" s="112">
        <v>12432</v>
      </c>
      <c r="S42" s="112">
        <v>9802</v>
      </c>
      <c r="T42" s="112">
        <v>7209.7</v>
      </c>
      <c r="U42" s="112">
        <v>9102</v>
      </c>
      <c r="V42" s="112">
        <v>3707</v>
      </c>
      <c r="W42" s="112">
        <v>5897</v>
      </c>
      <c r="X42" s="112">
        <v>18155</v>
      </c>
      <c r="Y42" s="112">
        <v>9820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0.43131692504395075</v>
      </c>
      <c r="C44" s="32">
        <f>C42/C41</f>
        <v>0.88935133340710415</v>
      </c>
      <c r="D44" s="15">
        <f t="shared" si="14"/>
        <v>2.0619439715157948</v>
      </c>
      <c r="E44" s="117">
        <f t="shared" ref="E44:Y44" si="15">E42/E41</f>
        <v>0.91366459627329188</v>
      </c>
      <c r="F44" s="117">
        <f t="shared" si="15"/>
        <v>0.86225895316804413</v>
      </c>
      <c r="G44" s="117">
        <f t="shared" si="15"/>
        <v>0.99359015447727705</v>
      </c>
      <c r="H44" s="117">
        <f t="shared" si="15"/>
        <v>0.83602429269737821</v>
      </c>
      <c r="I44" s="117">
        <f t="shared" si="15"/>
        <v>0.95158730158730154</v>
      </c>
      <c r="J44" s="117">
        <f t="shared" si="15"/>
        <v>1.0001274047649382</v>
      </c>
      <c r="K44" s="117">
        <f t="shared" si="15"/>
        <v>0.66116996775679415</v>
      </c>
      <c r="L44" s="117">
        <f t="shared" si="15"/>
        <v>0.96755858691850294</v>
      </c>
      <c r="M44" s="117">
        <f t="shared" si="15"/>
        <v>0.85037674919268025</v>
      </c>
      <c r="N44" s="117">
        <f t="shared" si="15"/>
        <v>0.71826133050622842</v>
      </c>
      <c r="O44" s="117">
        <f>O42/O41</f>
        <v>0.79038489054228067</v>
      </c>
      <c r="P44" s="117">
        <f t="shared" si="15"/>
        <v>0.83949494949494952</v>
      </c>
      <c r="Q44" s="117">
        <f t="shared" si="15"/>
        <v>0.88358764421287683</v>
      </c>
      <c r="R44" s="117">
        <f t="shared" si="15"/>
        <v>0.96387036749883703</v>
      </c>
      <c r="S44" s="117">
        <f t="shared" si="15"/>
        <v>0.85086805555555556</v>
      </c>
      <c r="T44" s="117">
        <f>T42/T41</f>
        <v>0.71319616183598766</v>
      </c>
      <c r="U44" s="117">
        <f t="shared" si="15"/>
        <v>1</v>
      </c>
      <c r="V44" s="117">
        <f t="shared" si="15"/>
        <v>1</v>
      </c>
      <c r="W44" s="117">
        <f t="shared" si="15"/>
        <v>0.64873487348734871</v>
      </c>
      <c r="X44" s="117">
        <f t="shared" si="15"/>
        <v>0.99994492178894034</v>
      </c>
      <c r="Y44" s="117">
        <f t="shared" si="15"/>
        <v>0.95571776155717758</v>
      </c>
      <c r="Z44" s="21"/>
    </row>
    <row r="45" spans="1:29" s="2" customFormat="1" ht="30" customHeight="1" x14ac:dyDescent="0.25">
      <c r="A45" s="18" t="s">
        <v>159</v>
      </c>
      <c r="B45" s="23">
        <v>35811</v>
      </c>
      <c r="C45" s="23">
        <f>SUM(E45:Y45)</f>
        <v>88432.5</v>
      </c>
      <c r="D45" s="15">
        <f>C45/B45</f>
        <v>2.4694228030493424</v>
      </c>
      <c r="E45" s="118">
        <v>13500</v>
      </c>
      <c r="F45" s="118">
        <v>2900</v>
      </c>
      <c r="G45" s="118">
        <v>6670</v>
      </c>
      <c r="H45" s="118">
        <v>3326</v>
      </c>
      <c r="I45" s="118">
        <v>1536</v>
      </c>
      <c r="J45" s="118">
        <v>7180</v>
      </c>
      <c r="K45" s="118">
        <v>3830</v>
      </c>
      <c r="L45" s="118">
        <v>4159</v>
      </c>
      <c r="M45" s="118">
        <v>3368</v>
      </c>
      <c r="N45" s="118">
        <v>617</v>
      </c>
      <c r="O45" s="118">
        <v>1051</v>
      </c>
      <c r="P45" s="118">
        <v>1966</v>
      </c>
      <c r="Q45" s="118">
        <v>7143</v>
      </c>
      <c r="R45" s="118">
        <v>6468.5</v>
      </c>
      <c r="S45" s="118">
        <v>4129</v>
      </c>
      <c r="T45" s="118">
        <v>1343</v>
      </c>
      <c r="U45" s="118">
        <v>3927</v>
      </c>
      <c r="V45" s="118">
        <v>1531</v>
      </c>
      <c r="W45" s="118">
        <v>1490</v>
      </c>
      <c r="X45" s="118">
        <v>8378</v>
      </c>
      <c r="Y45" s="118">
        <v>3920</v>
      </c>
      <c r="Z45" s="21"/>
    </row>
    <row r="46" spans="1:29" s="2" customFormat="1" ht="30" customHeight="1" x14ac:dyDescent="0.25">
      <c r="A46" s="18" t="s">
        <v>54</v>
      </c>
      <c r="B46" s="23">
        <v>36766</v>
      </c>
      <c r="C46" s="23">
        <f>SUM(E46:Y46)</f>
        <v>89491.199999999997</v>
      </c>
      <c r="D46" s="15">
        <f t="shared" si="14"/>
        <v>2.4340749605613881</v>
      </c>
      <c r="E46" s="93">
        <v>727</v>
      </c>
      <c r="F46" s="93">
        <v>2700</v>
      </c>
      <c r="G46" s="93">
        <v>6960</v>
      </c>
      <c r="H46" s="93">
        <v>7092</v>
      </c>
      <c r="I46" s="93">
        <v>3016</v>
      </c>
      <c r="J46" s="93">
        <v>7300</v>
      </c>
      <c r="K46" s="93">
        <v>1931</v>
      </c>
      <c r="L46" s="93">
        <v>5080</v>
      </c>
      <c r="M46" s="93">
        <v>3169</v>
      </c>
      <c r="N46" s="93">
        <v>1653</v>
      </c>
      <c r="O46" s="93">
        <v>3846</v>
      </c>
      <c r="P46" s="93">
        <v>5115</v>
      </c>
      <c r="Q46" s="93">
        <v>3449</v>
      </c>
      <c r="R46" s="93">
        <v>5482.5</v>
      </c>
      <c r="S46" s="93">
        <v>4541</v>
      </c>
      <c r="T46" s="93">
        <v>4612.7</v>
      </c>
      <c r="U46" s="93">
        <v>3782</v>
      </c>
      <c r="V46" s="93">
        <v>1984</v>
      </c>
      <c r="W46" s="93">
        <v>3589</v>
      </c>
      <c r="X46" s="93">
        <v>8067</v>
      </c>
      <c r="Y46" s="93">
        <v>5395</v>
      </c>
      <c r="Z46" s="21"/>
    </row>
    <row r="47" spans="1:29" s="2" customFormat="1" ht="30" customHeight="1" x14ac:dyDescent="0.25">
      <c r="A47" s="18" t="s">
        <v>55</v>
      </c>
      <c r="B47" s="23">
        <v>130</v>
      </c>
      <c r="C47" s="23">
        <f>SUM(E47:Y47)</f>
        <v>550</v>
      </c>
      <c r="D47" s="15">
        <f t="shared" si="14"/>
        <v>4.2307692307692308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80</v>
      </c>
      <c r="N47" s="118"/>
      <c r="O47" s="118"/>
      <c r="P47" s="118"/>
      <c r="Q47" s="118"/>
      <c r="R47" s="118"/>
      <c r="S47" s="118"/>
      <c r="T47" s="118"/>
      <c r="U47" s="118">
        <v>220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215</v>
      </c>
      <c r="D48" s="15">
        <f t="shared" si="14"/>
        <v>2.8666666666666667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>
        <v>215</v>
      </c>
      <c r="Y48" s="118"/>
      <c r="Z48" s="21"/>
    </row>
    <row r="49" spans="1:26" s="2" customFormat="1" ht="30" customHeight="1" x14ac:dyDescent="0.25">
      <c r="A49" s="18" t="s">
        <v>57</v>
      </c>
      <c r="B49" s="23">
        <v>4744</v>
      </c>
      <c r="C49" s="23">
        <f>SUM(E49:Y49)</f>
        <v>10950</v>
      </c>
      <c r="D49" s="15">
        <f t="shared" si="14"/>
        <v>2.308178752107926</v>
      </c>
      <c r="E49" s="93">
        <v>252</v>
      </c>
      <c r="F49" s="93">
        <v>130</v>
      </c>
      <c r="G49" s="93">
        <v>585</v>
      </c>
      <c r="H49" s="93">
        <v>528</v>
      </c>
      <c r="I49" s="93">
        <v>517</v>
      </c>
      <c r="J49" s="93">
        <v>640</v>
      </c>
      <c r="K49" s="93">
        <v>50</v>
      </c>
      <c r="L49" s="93">
        <v>330</v>
      </c>
      <c r="M49" s="93">
        <v>1897</v>
      </c>
      <c r="N49" s="93">
        <v>170</v>
      </c>
      <c r="O49" s="93">
        <v>170</v>
      </c>
      <c r="P49" s="93">
        <v>305</v>
      </c>
      <c r="Q49" s="93">
        <v>592</v>
      </c>
      <c r="R49" s="93">
        <v>350</v>
      </c>
      <c r="S49" s="93">
        <v>1013</v>
      </c>
      <c r="T49" s="93">
        <v>881</v>
      </c>
      <c r="U49" s="93">
        <v>447</v>
      </c>
      <c r="V49" s="93">
        <v>40</v>
      </c>
      <c r="W49" s="93">
        <v>458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85</v>
      </c>
      <c r="C51" s="23">
        <f t="shared" si="16"/>
        <v>17214</v>
      </c>
      <c r="D51" s="15"/>
      <c r="E51" s="118">
        <v>4700</v>
      </c>
      <c r="F51" s="118">
        <v>750</v>
      </c>
      <c r="G51" s="118">
        <v>1266</v>
      </c>
      <c r="H51" s="118">
        <v>1257</v>
      </c>
      <c r="I51" s="118">
        <v>485</v>
      </c>
      <c r="J51" s="118">
        <v>3900</v>
      </c>
      <c r="K51" s="118">
        <v>996</v>
      </c>
      <c r="L51" s="118"/>
      <c r="M51" s="118">
        <v>436</v>
      </c>
      <c r="N51" s="118"/>
      <c r="O51" s="118">
        <v>146</v>
      </c>
      <c r="P51" s="118"/>
      <c r="Q51" s="118"/>
      <c r="R51" s="118"/>
      <c r="S51" s="118"/>
      <c r="T51" s="118">
        <v>755</v>
      </c>
      <c r="U51" s="118">
        <v>609</v>
      </c>
      <c r="V51" s="118">
        <v>160</v>
      </c>
      <c r="W51" s="118">
        <v>197</v>
      </c>
      <c r="X51" s="118">
        <v>100</v>
      </c>
      <c r="Y51" s="118">
        <v>1457</v>
      </c>
      <c r="Z51" s="21"/>
    </row>
    <row r="52" spans="1:26" s="2" customFormat="1" ht="28.5" customHeight="1" outlineLevel="1" x14ac:dyDescent="0.25">
      <c r="A52" s="17" t="s">
        <v>162</v>
      </c>
      <c r="B52" s="23"/>
      <c r="C52" s="23">
        <f t="shared" si="16"/>
        <v>10345</v>
      </c>
      <c r="D52" s="15"/>
      <c r="E52" s="118"/>
      <c r="F52" s="118"/>
      <c r="G52" s="118">
        <v>846</v>
      </c>
      <c r="H52" s="118"/>
      <c r="I52" s="118">
        <v>306</v>
      </c>
      <c r="J52" s="118">
        <v>3500</v>
      </c>
      <c r="K52" s="118">
        <v>996</v>
      </c>
      <c r="L52" s="118"/>
      <c r="M52" s="118">
        <v>60</v>
      </c>
      <c r="N52" s="118"/>
      <c r="O52" s="118"/>
      <c r="P52" s="118"/>
      <c r="Q52" s="118"/>
      <c r="R52" s="118"/>
      <c r="S52" s="118">
        <v>917</v>
      </c>
      <c r="T52" s="118"/>
      <c r="U52" s="118">
        <v>600</v>
      </c>
      <c r="V52" s="118"/>
      <c r="W52" s="118">
        <v>197</v>
      </c>
      <c r="X52" s="118">
        <v>1466</v>
      </c>
      <c r="Y52" s="118">
        <v>1457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14"/>
        <v>1.0032727272727273</v>
      </c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>
        <v>164</v>
      </c>
      <c r="C54" s="23">
        <f t="shared" si="16"/>
        <v>1768</v>
      </c>
      <c r="D54" s="15"/>
      <c r="E54" s="118">
        <v>160</v>
      </c>
      <c r="F54" s="118">
        <v>35</v>
      </c>
      <c r="G54" s="118">
        <v>420</v>
      </c>
      <c r="H54" s="118">
        <v>141</v>
      </c>
      <c r="I54" s="118"/>
      <c r="J54" s="118">
        <v>41</v>
      </c>
      <c r="K54" s="118">
        <v>188</v>
      </c>
      <c r="L54" s="118">
        <v>305</v>
      </c>
      <c r="M54" s="118">
        <v>62</v>
      </c>
      <c r="N54" s="118">
        <v>16</v>
      </c>
      <c r="O54" s="118">
        <v>9</v>
      </c>
      <c r="P54" s="118">
        <v>36</v>
      </c>
      <c r="Q54" s="118"/>
      <c r="R54" s="118">
        <v>98</v>
      </c>
      <c r="S54" s="118">
        <v>5</v>
      </c>
      <c r="T54" s="118">
        <v>23</v>
      </c>
      <c r="U54" s="118">
        <v>60</v>
      </c>
      <c r="V54" s="118"/>
      <c r="W54" s="118">
        <v>40</v>
      </c>
      <c r="X54" s="118">
        <v>129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2.9818181818181817E-2</v>
      </c>
      <c r="C55" s="15">
        <f>C54/C53</f>
        <v>0.32040594418267487</v>
      </c>
      <c r="D55" s="15">
        <f t="shared" si="14"/>
        <v>10.74532129880922</v>
      </c>
      <c r="E55" s="117">
        <f t="shared" ref="E55:X55" si="17">E54/E53</f>
        <v>1.6326530612244898</v>
      </c>
      <c r="F55" s="117">
        <f t="shared" si="17"/>
        <v>0.19662921348314608</v>
      </c>
      <c r="G55" s="117">
        <f t="shared" si="17"/>
        <v>0.62314540059347179</v>
      </c>
      <c r="H55" s="117">
        <f t="shared" si="17"/>
        <v>0.39058171745152354</v>
      </c>
      <c r="I55" s="117">
        <f t="shared" si="17"/>
        <v>0</v>
      </c>
      <c r="J55" s="117">
        <f t="shared" si="17"/>
        <v>0.26114649681528662</v>
      </c>
      <c r="K55" s="117">
        <f t="shared" si="17"/>
        <v>0.20324324324324325</v>
      </c>
      <c r="L55" s="117">
        <f t="shared" si="17"/>
        <v>0.3950777202072539</v>
      </c>
      <c r="M55" s="117">
        <f t="shared" si="17"/>
        <v>0.29523809523809524</v>
      </c>
      <c r="N55" s="117">
        <f t="shared" si="17"/>
        <v>0.43243243243243246</v>
      </c>
      <c r="O55" s="117">
        <f t="shared" si="17"/>
        <v>3.8135593220338986E-2</v>
      </c>
      <c r="P55" s="117">
        <f t="shared" si="17"/>
        <v>0.14342629482071714</v>
      </c>
      <c r="Q55" s="117">
        <f t="shared" si="17"/>
        <v>0</v>
      </c>
      <c r="R55" s="117">
        <f t="shared" si="17"/>
        <v>0.21633554083885209</v>
      </c>
      <c r="S55" s="117">
        <f t="shared" si="17"/>
        <v>2.358490566037736E-2</v>
      </c>
      <c r="T55" s="117">
        <f t="shared" si="17"/>
        <v>0.51111111111111107</v>
      </c>
      <c r="U55" s="117">
        <f t="shared" si="17"/>
        <v>0.52173913043478259</v>
      </c>
      <c r="V55" s="117">
        <f t="shared" si="17"/>
        <v>0</v>
      </c>
      <c r="W55" s="117">
        <f t="shared" si="17"/>
        <v>0.11396011396011396</v>
      </c>
      <c r="X55" s="117">
        <f t="shared" si="17"/>
        <v>0.36962750716332377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6"/>
        <v>840</v>
      </c>
      <c r="D57" s="15">
        <f t="shared" si="14"/>
        <v>0.93333333333333335</v>
      </c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>
        <v>50</v>
      </c>
      <c r="C58" s="27">
        <f t="shared" si="16"/>
        <v>178.5</v>
      </c>
      <c r="D58" s="15">
        <f t="shared" si="14"/>
        <v>3.57</v>
      </c>
      <c r="E58" s="93"/>
      <c r="F58" s="93"/>
      <c r="G58" s="93">
        <v>20</v>
      </c>
      <c r="H58" s="93"/>
      <c r="I58" s="93"/>
      <c r="J58" s="93"/>
      <c r="K58" s="93">
        <v>27</v>
      </c>
      <c r="L58" s="93">
        <v>30</v>
      </c>
      <c r="M58" s="93"/>
      <c r="N58" s="122"/>
      <c r="O58" s="93">
        <v>5</v>
      </c>
      <c r="P58" s="93"/>
      <c r="Q58" s="93"/>
      <c r="R58" s="93"/>
      <c r="S58" s="93">
        <v>10</v>
      </c>
      <c r="T58" s="93">
        <v>2.5</v>
      </c>
      <c r="U58" s="93"/>
      <c r="V58" s="93"/>
      <c r="W58" s="93"/>
      <c r="X58" s="93">
        <v>84</v>
      </c>
      <c r="Y58" s="93"/>
      <c r="Z58" s="20"/>
    </row>
    <row r="59" spans="1:26" s="2" customFormat="1" ht="28.5" hidden="1" customHeight="1" x14ac:dyDescent="0.25">
      <c r="A59" s="18" t="s">
        <v>52</v>
      </c>
      <c r="B59" s="9">
        <f>B58/B57</f>
        <v>5.5555555555555552E-2</v>
      </c>
      <c r="C59" s="9">
        <f>C58/C57</f>
        <v>0.21249999999999999</v>
      </c>
      <c r="D59" s="15">
        <f t="shared" si="14"/>
        <v>3.8250000000000002</v>
      </c>
      <c r="E59" s="115">
        <f>E58/E57</f>
        <v>0</v>
      </c>
      <c r="F59" s="115">
        <f t="shared" ref="F59:Y59" si="18">F58/F57</f>
        <v>0</v>
      </c>
      <c r="G59" s="115">
        <f t="shared" si="18"/>
        <v>0.27777777777777779</v>
      </c>
      <c r="H59" s="115"/>
      <c r="I59" s="115">
        <f t="shared" si="18"/>
        <v>0</v>
      </c>
      <c r="J59" s="115">
        <f t="shared" si="18"/>
        <v>0</v>
      </c>
      <c r="K59" s="115">
        <f t="shared" si="18"/>
        <v>0.22689075630252101</v>
      </c>
      <c r="L59" s="115">
        <f t="shared" si="18"/>
        <v>0.42857142857142855</v>
      </c>
      <c r="M59" s="115">
        <f t="shared" si="18"/>
        <v>0</v>
      </c>
      <c r="N59" s="115">
        <f t="shared" si="18"/>
        <v>0</v>
      </c>
      <c r="O59" s="115">
        <f t="shared" si="18"/>
        <v>0.125</v>
      </c>
      <c r="P59" s="115">
        <f t="shared" si="18"/>
        <v>0</v>
      </c>
      <c r="Q59" s="115"/>
      <c r="R59" s="115">
        <f t="shared" si="18"/>
        <v>0</v>
      </c>
      <c r="S59" s="115">
        <f t="shared" si="18"/>
        <v>0.2857142857142857</v>
      </c>
      <c r="T59" s="115">
        <f t="shared" si="18"/>
        <v>6.9444444444444448E-2</v>
      </c>
      <c r="U59" s="115"/>
      <c r="V59" s="115"/>
      <c r="W59" s="115">
        <f t="shared" si="18"/>
        <v>0</v>
      </c>
      <c r="X59" s="115">
        <f t="shared" si="18"/>
        <v>1.4482758620689655</v>
      </c>
      <c r="Y59" s="115">
        <f t="shared" si="18"/>
        <v>0</v>
      </c>
      <c r="Z59" s="20"/>
    </row>
    <row r="60" spans="1:26" s="2" customFormat="1" ht="30" customHeight="1" x14ac:dyDescent="0.25">
      <c r="A60" s="13" t="s">
        <v>188</v>
      </c>
      <c r="B60" s="27">
        <v>222</v>
      </c>
      <c r="C60" s="27">
        <f t="shared" si="16"/>
        <v>611.48</v>
      </c>
      <c r="D60" s="15">
        <f t="shared" si="14"/>
        <v>2.7544144144144145</v>
      </c>
      <c r="E60" s="93"/>
      <c r="F60" s="93"/>
      <c r="G60" s="93">
        <v>520</v>
      </c>
      <c r="H60" s="122"/>
      <c r="I60" s="93"/>
      <c r="J60" s="93"/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f>B67+B68+B70+B74+B75+B64+B73</f>
        <v>4585</v>
      </c>
      <c r="C62" s="27">
        <f>SUM(E62:Y62)</f>
        <v>19950</v>
      </c>
      <c r="D62" s="15">
        <f>C62/B62</f>
        <v>4.3511450381679388</v>
      </c>
      <c r="E62" s="118">
        <f>E64+E67+E68+E70+E74+E73+E75</f>
        <v>980</v>
      </c>
      <c r="F62" s="118">
        <f t="shared" ref="F62:Y62" si="19">F64+F67+F68+F70+F74+F73+F75</f>
        <v>300</v>
      </c>
      <c r="G62" s="118">
        <f t="shared" si="19"/>
        <v>1070</v>
      </c>
      <c r="H62" s="118">
        <f t="shared" si="19"/>
        <v>1072</v>
      </c>
      <c r="I62" s="118">
        <f t="shared" si="19"/>
        <v>949</v>
      </c>
      <c r="J62" s="118">
        <f t="shared" si="19"/>
        <v>5140</v>
      </c>
      <c r="K62" s="118">
        <f t="shared" si="19"/>
        <v>10</v>
      </c>
      <c r="L62" s="118">
        <f t="shared" si="19"/>
        <v>620</v>
      </c>
      <c r="M62" s="118">
        <f t="shared" si="19"/>
        <v>1115</v>
      </c>
      <c r="N62" s="118">
        <f t="shared" si="19"/>
        <v>104</v>
      </c>
      <c r="O62" s="118"/>
      <c r="P62" s="118">
        <f t="shared" si="19"/>
        <v>297</v>
      </c>
      <c r="Q62" s="118">
        <f t="shared" si="19"/>
        <v>1904</v>
      </c>
      <c r="R62" s="118">
        <f t="shared" si="19"/>
        <v>254</v>
      </c>
      <c r="S62" s="118">
        <f t="shared" si="19"/>
        <v>1156</v>
      </c>
      <c r="T62" s="118">
        <f t="shared" si="19"/>
        <v>890</v>
      </c>
      <c r="U62" s="118">
        <f t="shared" si="19"/>
        <v>1420</v>
      </c>
      <c r="V62" s="118"/>
      <c r="W62" s="118">
        <f t="shared" si="19"/>
        <v>957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f>B69+B71+B72</f>
        <v>5917</v>
      </c>
      <c r="C63" s="27">
        <f>SUM(E63:Y63)</f>
        <v>19675.7</v>
      </c>
      <c r="D63" s="15">
        <f t="shared" si="14"/>
        <v>3.3252830826432316</v>
      </c>
      <c r="E63" s="118">
        <f>E69+E71+E72</f>
        <v>110</v>
      </c>
      <c r="F63" s="118">
        <f t="shared" ref="F63:Y63" si="20">F69+F71+F72</f>
        <v>167</v>
      </c>
      <c r="G63" s="118">
        <f t="shared" si="20"/>
        <v>2290</v>
      </c>
      <c r="H63" s="118">
        <f t="shared" si="20"/>
        <v>1119</v>
      </c>
      <c r="I63" s="118">
        <f t="shared" si="20"/>
        <v>672</v>
      </c>
      <c r="J63" s="118">
        <f t="shared" si="20"/>
        <v>1460</v>
      </c>
      <c r="K63" s="118">
        <f t="shared" si="20"/>
        <v>50</v>
      </c>
      <c r="L63" s="118">
        <f t="shared" si="20"/>
        <v>1564.7</v>
      </c>
      <c r="M63" s="118">
        <f t="shared" si="20"/>
        <v>333</v>
      </c>
      <c r="N63" s="118">
        <f t="shared" si="20"/>
        <v>553</v>
      </c>
      <c r="O63" s="118">
        <f t="shared" si="20"/>
        <v>775</v>
      </c>
      <c r="P63" s="118">
        <f t="shared" si="20"/>
        <v>785</v>
      </c>
      <c r="Q63" s="118">
        <f t="shared" si="20"/>
        <v>778</v>
      </c>
      <c r="R63" s="118">
        <f t="shared" si="20"/>
        <v>13</v>
      </c>
      <c r="S63" s="118">
        <f t="shared" si="20"/>
        <v>340</v>
      </c>
      <c r="T63" s="118">
        <f t="shared" si="20"/>
        <v>1428</v>
      </c>
      <c r="U63" s="118">
        <f t="shared" si="20"/>
        <v>701</v>
      </c>
      <c r="V63" s="118">
        <f t="shared" si="20"/>
        <v>352</v>
      </c>
      <c r="W63" s="118">
        <f t="shared" si="20"/>
        <v>478</v>
      </c>
      <c r="X63" s="118">
        <f t="shared" si="20"/>
        <v>3832</v>
      </c>
      <c r="Y63" s="118">
        <f t="shared" si="20"/>
        <v>1875</v>
      </c>
      <c r="Z63" s="21"/>
    </row>
    <row r="64" spans="1:26" s="2" customFormat="1" ht="30" customHeight="1" x14ac:dyDescent="0.25">
      <c r="A64" s="18" t="s">
        <v>62</v>
      </c>
      <c r="B64" s="23">
        <v>242</v>
      </c>
      <c r="C64" s="27">
        <f t="shared" si="16"/>
        <v>930</v>
      </c>
      <c r="D64" s="15">
        <f t="shared" si="14"/>
        <v>3.8429752066115701</v>
      </c>
      <c r="E64" s="118"/>
      <c r="F64" s="118"/>
      <c r="G64" s="118">
        <v>480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1330</v>
      </c>
      <c r="C67" s="23">
        <f>SUM(E67:Y67)</f>
        <v>9213</v>
      </c>
      <c r="D67" s="15">
        <f t="shared" si="14"/>
        <v>6.9270676691729323</v>
      </c>
      <c r="E67" s="109">
        <v>980</v>
      </c>
      <c r="F67" s="109">
        <v>300</v>
      </c>
      <c r="G67" s="109">
        <v>150</v>
      </c>
      <c r="H67" s="109">
        <v>60</v>
      </c>
      <c r="I67" s="109">
        <v>30</v>
      </c>
      <c r="J67" s="109">
        <v>2300</v>
      </c>
      <c r="K67" s="109"/>
      <c r="L67" s="109">
        <v>480</v>
      </c>
      <c r="M67" s="109"/>
      <c r="N67" s="109"/>
      <c r="O67" s="109"/>
      <c r="P67" s="109">
        <v>297</v>
      </c>
      <c r="Q67" s="109">
        <v>1346</v>
      </c>
      <c r="R67" s="109">
        <v>185</v>
      </c>
      <c r="S67" s="109">
        <v>1156</v>
      </c>
      <c r="T67" s="109"/>
      <c r="U67" s="109"/>
      <c r="V67" s="109"/>
      <c r="W67" s="109">
        <v>957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1871</v>
      </c>
      <c r="C68" s="23">
        <f>SUM(E68:Y68)</f>
        <v>4531</v>
      </c>
      <c r="D68" s="15">
        <f t="shared" si="14"/>
        <v>2.4216996258685195</v>
      </c>
      <c r="E68" s="109"/>
      <c r="F68" s="109"/>
      <c r="G68" s="109"/>
      <c r="H68" s="109">
        <v>775</v>
      </c>
      <c r="I68" s="109">
        <v>919</v>
      </c>
      <c r="J68" s="109">
        <v>590</v>
      </c>
      <c r="K68" s="109">
        <v>10</v>
      </c>
      <c r="L68" s="109"/>
      <c r="M68" s="109">
        <v>1115</v>
      </c>
      <c r="N68" s="109">
        <v>74</v>
      </c>
      <c r="O68" s="109"/>
      <c r="P68" s="109"/>
      <c r="Q68" s="109">
        <v>138</v>
      </c>
      <c r="R68" s="109">
        <v>20</v>
      </c>
      <c r="S68" s="109"/>
      <c r="T68" s="109">
        <v>890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80</v>
      </c>
      <c r="C69" s="23">
        <f t="shared" si="21"/>
        <v>4428</v>
      </c>
      <c r="D69" s="15"/>
      <c r="E69" s="109"/>
      <c r="F69" s="109"/>
      <c r="G69" s="109">
        <v>450</v>
      </c>
      <c r="H69" s="109">
        <v>210</v>
      </c>
      <c r="I69" s="109">
        <v>242</v>
      </c>
      <c r="J69" s="109"/>
      <c r="K69" s="109"/>
      <c r="L69" s="109">
        <v>41</v>
      </c>
      <c r="M69" s="109">
        <v>160</v>
      </c>
      <c r="N69" s="109">
        <v>207</v>
      </c>
      <c r="O69" s="109">
        <v>226</v>
      </c>
      <c r="P69" s="109">
        <v>200</v>
      </c>
      <c r="Q69" s="109"/>
      <c r="R69" s="109"/>
      <c r="S69" s="109"/>
      <c r="T69" s="109">
        <v>972</v>
      </c>
      <c r="U69" s="109">
        <v>340</v>
      </c>
      <c r="V69" s="109">
        <v>300</v>
      </c>
      <c r="W69" s="109"/>
      <c r="X69" s="109">
        <v>550</v>
      </c>
      <c r="Y69" s="109">
        <v>530</v>
      </c>
      <c r="Z69" s="21"/>
    </row>
    <row r="70" spans="1:26" s="2" customFormat="1" ht="30" customHeight="1" x14ac:dyDescent="0.25">
      <c r="A70" s="18" t="s">
        <v>68</v>
      </c>
      <c r="B70" s="23">
        <v>912</v>
      </c>
      <c r="C70" s="23">
        <f t="shared" si="21"/>
        <v>4240</v>
      </c>
      <c r="D70" s="15">
        <f t="shared" si="14"/>
        <v>4.6491228070175437</v>
      </c>
      <c r="E70" s="109"/>
      <c r="F70" s="109"/>
      <c r="G70" s="109">
        <v>40</v>
      </c>
      <c r="H70" s="109"/>
      <c r="I70" s="109"/>
      <c r="J70" s="109">
        <v>2250</v>
      </c>
      <c r="K70" s="109"/>
      <c r="L70" s="109">
        <v>140</v>
      </c>
      <c r="M70" s="109"/>
      <c r="N70" s="109">
        <v>30</v>
      </c>
      <c r="O70" s="109"/>
      <c r="P70" s="109"/>
      <c r="Q70" s="109">
        <v>230</v>
      </c>
      <c r="R70" s="109"/>
      <c r="S70" s="109"/>
      <c r="T70" s="109"/>
      <c r="U70" s="109">
        <v>1040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3688</v>
      </c>
      <c r="C71" s="23">
        <f t="shared" si="21"/>
        <v>12142.7</v>
      </c>
      <c r="D71" s="15">
        <f t="shared" si="14"/>
        <v>3.2924891540130155</v>
      </c>
      <c r="E71" s="109">
        <v>110</v>
      </c>
      <c r="F71" s="109"/>
      <c r="G71" s="109">
        <v>1840</v>
      </c>
      <c r="H71" s="109">
        <v>237</v>
      </c>
      <c r="I71" s="109">
        <v>371</v>
      </c>
      <c r="J71" s="109">
        <v>1100</v>
      </c>
      <c r="K71" s="109">
        <v>50</v>
      </c>
      <c r="L71" s="123">
        <v>1523.7</v>
      </c>
      <c r="M71" s="109">
        <v>30</v>
      </c>
      <c r="N71" s="109">
        <v>346</v>
      </c>
      <c r="O71" s="109">
        <v>359</v>
      </c>
      <c r="P71" s="109">
        <v>376</v>
      </c>
      <c r="Q71" s="109">
        <v>723</v>
      </c>
      <c r="R71" s="109"/>
      <c r="S71" s="109">
        <v>214</v>
      </c>
      <c r="T71" s="109">
        <v>385</v>
      </c>
      <c r="U71" s="109">
        <v>361</v>
      </c>
      <c r="V71" s="109">
        <v>35</v>
      </c>
      <c r="W71" s="109">
        <v>150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2149</v>
      </c>
      <c r="C72" s="23">
        <f t="shared" si="21"/>
        <v>3105</v>
      </c>
      <c r="D72" s="15">
        <f t="shared" si="14"/>
        <v>1.4448580735225687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/>
      <c r="L72" s="109"/>
      <c r="M72" s="109">
        <v>143</v>
      </c>
      <c r="N72" s="109"/>
      <c r="O72" s="109">
        <v>190</v>
      </c>
      <c r="P72" s="174">
        <v>209</v>
      </c>
      <c r="Q72" s="109">
        <v>55</v>
      </c>
      <c r="R72" s="109">
        <v>13</v>
      </c>
      <c r="S72" s="109">
        <v>126</v>
      </c>
      <c r="T72" s="109">
        <v>71</v>
      </c>
      <c r="U72" s="109"/>
      <c r="V72" s="109">
        <v>17</v>
      </c>
      <c r="W72" s="109">
        <v>328</v>
      </c>
      <c r="X72" s="109">
        <v>40</v>
      </c>
      <c r="Y72" s="109">
        <v>655</v>
      </c>
      <c r="Z72" s="21"/>
    </row>
    <row r="73" spans="1:26" s="2" customFormat="1" ht="30" customHeight="1" x14ac:dyDescent="0.25">
      <c r="A73" s="18" t="s">
        <v>71</v>
      </c>
      <c r="B73" s="23"/>
      <c r="C73" s="23">
        <f t="shared" si="21"/>
        <v>494</v>
      </c>
      <c r="D73" s="15"/>
      <c r="E73" s="109"/>
      <c r="F73" s="109"/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/>
      <c r="T73" s="109"/>
      <c r="U73" s="109">
        <v>80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60</v>
      </c>
      <c r="C74" s="23">
        <f t="shared" si="21"/>
        <v>305</v>
      </c>
      <c r="D74" s="15">
        <f t="shared" si="14"/>
        <v>5.083333333333333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190</v>
      </c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237</v>
      </c>
      <c r="D75" s="15">
        <f t="shared" si="14"/>
        <v>1.3941176470588235</v>
      </c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13</v>
      </c>
      <c r="C77" s="19">
        <f t="shared" si="21"/>
        <v>122.2</v>
      </c>
      <c r="D77" s="15"/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/>
      <c r="C79" s="23">
        <f>SUM(E79:Y79)</f>
        <v>74.2</v>
      </c>
      <c r="D79" s="15"/>
      <c r="E79" s="109"/>
      <c r="F79" s="109"/>
      <c r="G79" s="109"/>
      <c r="H79" s="109">
        <v>9</v>
      </c>
      <c r="I79" s="109"/>
      <c r="J79" s="109"/>
      <c r="K79" s="109"/>
      <c r="L79" s="109"/>
      <c r="M79" s="109"/>
      <c r="N79" s="109"/>
      <c r="O79" s="109"/>
      <c r="P79" s="175"/>
      <c r="Q79" s="175"/>
      <c r="R79" s="109">
        <v>36</v>
      </c>
      <c r="S79" s="109">
        <v>10</v>
      </c>
      <c r="T79" s="109">
        <v>3.2</v>
      </c>
      <c r="U79" s="109"/>
      <c r="V79" s="109"/>
      <c r="W79" s="109">
        <v>16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9512</v>
      </c>
      <c r="C86" s="39">
        <f>SUM(E86:Y86)</f>
        <v>5740</v>
      </c>
      <c r="D86" s="15">
        <f t="shared" si="14"/>
        <v>0.60344827586206895</v>
      </c>
      <c r="E86" s="152">
        <f>(E42-E87)</f>
        <v>183</v>
      </c>
      <c r="F86" s="152">
        <f t="shared" ref="F86:Y86" si="22">(F42-F87)</f>
        <v>330</v>
      </c>
      <c r="G86" s="152">
        <f t="shared" si="22"/>
        <v>15</v>
      </c>
      <c r="H86" s="152">
        <f t="shared" si="22"/>
        <v>130</v>
      </c>
      <c r="I86" s="152">
        <f t="shared" si="22"/>
        <v>178</v>
      </c>
      <c r="J86" s="152">
        <f t="shared" si="22"/>
        <v>0</v>
      </c>
      <c r="K86" s="152">
        <f t="shared" si="22"/>
        <v>87</v>
      </c>
      <c r="L86" s="152">
        <f t="shared" si="22"/>
        <v>87</v>
      </c>
      <c r="M86" s="152">
        <f t="shared" si="22"/>
        <v>508</v>
      </c>
      <c r="N86" s="152">
        <f t="shared" si="22"/>
        <v>135</v>
      </c>
      <c r="O86" s="152">
        <f t="shared" si="22"/>
        <v>655</v>
      </c>
      <c r="P86" s="152">
        <f t="shared" si="22"/>
        <v>304</v>
      </c>
      <c r="Q86" s="152">
        <f t="shared" si="22"/>
        <v>455</v>
      </c>
      <c r="R86" s="152">
        <f t="shared" si="22"/>
        <v>633</v>
      </c>
      <c r="S86" s="152">
        <f t="shared" si="22"/>
        <v>339</v>
      </c>
      <c r="T86" s="152">
        <f t="shared" si="22"/>
        <v>935</v>
      </c>
      <c r="U86" s="152">
        <f t="shared" si="22"/>
        <v>0</v>
      </c>
      <c r="V86" s="152">
        <f t="shared" si="22"/>
        <v>253</v>
      </c>
      <c r="W86" s="152">
        <f t="shared" si="22"/>
        <v>380</v>
      </c>
      <c r="X86" s="152">
        <f t="shared" si="22"/>
        <v>113</v>
      </c>
      <c r="Y86" s="152">
        <f t="shared" si="22"/>
        <v>20</v>
      </c>
    </row>
    <row r="87" spans="1:26" ht="30" hidden="1" customHeight="1" x14ac:dyDescent="0.25">
      <c r="A87" s="13" t="s">
        <v>81</v>
      </c>
      <c r="B87" s="23"/>
      <c r="C87" s="23">
        <f>SUM(E87:Y87)</f>
        <v>195186.7</v>
      </c>
      <c r="D87" s="15"/>
      <c r="E87" s="112">
        <v>14527</v>
      </c>
      <c r="F87" s="112">
        <v>5930</v>
      </c>
      <c r="G87" s="112">
        <v>15486</v>
      </c>
      <c r="H87" s="112">
        <v>11158</v>
      </c>
      <c r="I87" s="112">
        <v>5817</v>
      </c>
      <c r="J87" s="112">
        <v>15700</v>
      </c>
      <c r="K87" s="112">
        <v>7090</v>
      </c>
      <c r="L87" s="112">
        <v>10978</v>
      </c>
      <c r="M87" s="112">
        <v>8182</v>
      </c>
      <c r="N87" s="112">
        <v>2575</v>
      </c>
      <c r="O87" s="112">
        <v>4869</v>
      </c>
      <c r="P87" s="112">
        <v>8007</v>
      </c>
      <c r="Q87" s="112">
        <v>11416</v>
      </c>
      <c r="R87" s="112">
        <v>11799</v>
      </c>
      <c r="S87" s="112">
        <v>9463</v>
      </c>
      <c r="T87" s="112">
        <v>6274.7</v>
      </c>
      <c r="U87" s="112">
        <v>9102</v>
      </c>
      <c r="V87" s="112">
        <v>3454</v>
      </c>
      <c r="W87" s="112">
        <v>5517</v>
      </c>
      <c r="X87" s="112">
        <v>18042</v>
      </c>
      <c r="Y87" s="112">
        <v>9800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242498.90000000002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2023-05-11T08:02:41Z</cp:lastPrinted>
  <dcterms:created xsi:type="dcterms:W3CDTF">2017-06-08T05:54:08Z</dcterms:created>
  <dcterms:modified xsi:type="dcterms:W3CDTF">2023-05-11T11:16:29Z</dcterms:modified>
</cp:coreProperties>
</file>