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48" windowWidth="13020" windowHeight="6876"/>
  </bookViews>
  <sheets>
    <sheet name="на 01.04.2024 год" sheetId="17" r:id="rId1"/>
  </sheets>
  <definedNames>
    <definedName name="_xlnm.Print_Area" localSheetId="0">'на 01.04.2024 год'!$A$1:$E$173</definedName>
  </definedNames>
  <calcPr calcId="145621"/>
</workbook>
</file>

<file path=xl/calcChain.xml><?xml version="1.0" encoding="utf-8"?>
<calcChain xmlns="http://schemas.openxmlformats.org/spreadsheetml/2006/main">
  <c r="D164" i="17" l="1"/>
  <c r="E164" i="17"/>
  <c r="C164" i="17"/>
  <c r="C172" i="17"/>
  <c r="D169" i="17"/>
  <c r="D168" i="17" s="1"/>
  <c r="D166" i="17" s="1"/>
  <c r="E169" i="17"/>
  <c r="B169" i="17" s="1"/>
  <c r="C169" i="17"/>
  <c r="B171" i="17"/>
  <c r="E168" i="17"/>
  <c r="E166" i="17" s="1"/>
  <c r="C168" i="17"/>
  <c r="D48" i="17"/>
  <c r="D47" i="17" s="1"/>
  <c r="E48" i="17"/>
  <c r="E47" i="17" s="1"/>
  <c r="C48" i="17"/>
  <c r="B50" i="17"/>
  <c r="B168" i="17" l="1"/>
  <c r="C166" i="17"/>
  <c r="B166" i="17" s="1"/>
  <c r="B48" i="17"/>
  <c r="C47" i="17"/>
  <c r="B47" i="17" s="1"/>
  <c r="B164" i="17" l="1"/>
  <c r="D86" i="17" l="1"/>
  <c r="E86" i="17"/>
  <c r="C86" i="17"/>
  <c r="B163" i="17" l="1"/>
  <c r="E161" i="17"/>
  <c r="D161" i="17"/>
  <c r="C161" i="17"/>
  <c r="B160" i="17"/>
  <c r="E158" i="17"/>
  <c r="D158" i="17"/>
  <c r="C158" i="17"/>
  <c r="B157" i="17"/>
  <c r="E155" i="17"/>
  <c r="D155" i="17"/>
  <c r="C155" i="17"/>
  <c r="B154" i="17"/>
  <c r="E152" i="17"/>
  <c r="D152" i="17"/>
  <c r="C152" i="17"/>
  <c r="B151" i="17"/>
  <c r="B150" i="17"/>
  <c r="B149" i="17"/>
  <c r="E147" i="17"/>
  <c r="D147" i="17"/>
  <c r="C147" i="17"/>
  <c r="B146" i="17"/>
  <c r="E144" i="17"/>
  <c r="D144" i="17"/>
  <c r="C144" i="17"/>
  <c r="B143" i="17"/>
  <c r="B142" i="17"/>
  <c r="B141" i="17"/>
  <c r="B140" i="17"/>
  <c r="E138" i="17"/>
  <c r="D138" i="17"/>
  <c r="C138" i="17"/>
  <c r="B137" i="17"/>
  <c r="B131" i="17"/>
  <c r="B130" i="17"/>
  <c r="B129" i="17"/>
  <c r="E127" i="17"/>
  <c r="D127" i="17"/>
  <c r="C127" i="17"/>
  <c r="B126" i="17"/>
  <c r="B125" i="17"/>
  <c r="B124" i="17"/>
  <c r="E122" i="17"/>
  <c r="D122" i="17"/>
  <c r="C122" i="17"/>
  <c r="B121" i="17"/>
  <c r="B120" i="17"/>
  <c r="B119" i="17"/>
  <c r="E117" i="17"/>
  <c r="D117" i="17"/>
  <c r="C117" i="17"/>
  <c r="B116" i="17"/>
  <c r="B115" i="17"/>
  <c r="B114" i="17"/>
  <c r="E112" i="17"/>
  <c r="D112" i="17"/>
  <c r="C112" i="17"/>
  <c r="B111" i="17"/>
  <c r="B110" i="17"/>
  <c r="B109" i="17"/>
  <c r="E107" i="17"/>
  <c r="D107" i="17"/>
  <c r="C107" i="17"/>
  <c r="B106" i="17"/>
  <c r="E104" i="17"/>
  <c r="D104" i="17"/>
  <c r="C104" i="17"/>
  <c r="B103" i="17"/>
  <c r="B102" i="17"/>
  <c r="E100" i="17"/>
  <c r="D100" i="17"/>
  <c r="C100" i="17"/>
  <c r="B99" i="17"/>
  <c r="B98" i="17"/>
  <c r="E96" i="17"/>
  <c r="D96" i="17"/>
  <c r="C96" i="17"/>
  <c r="B95" i="17"/>
  <c r="E93" i="17"/>
  <c r="D93" i="17"/>
  <c r="C93" i="17"/>
  <c r="B92" i="17"/>
  <c r="B91" i="17"/>
  <c r="E89" i="17"/>
  <c r="D89" i="17"/>
  <c r="C89" i="17"/>
  <c r="B88" i="17"/>
  <c r="B82" i="17"/>
  <c r="E80" i="17"/>
  <c r="D80" i="17"/>
  <c r="C80" i="17"/>
  <c r="B79" i="17"/>
  <c r="E77" i="17"/>
  <c r="D77" i="17"/>
  <c r="C77" i="17"/>
  <c r="B76" i="17"/>
  <c r="E74" i="17"/>
  <c r="D74" i="17"/>
  <c r="C74" i="17"/>
  <c r="B73" i="17"/>
  <c r="E71" i="17"/>
  <c r="D71" i="17"/>
  <c r="C71" i="17"/>
  <c r="B70" i="17"/>
  <c r="E68" i="17"/>
  <c r="D68" i="17"/>
  <c r="C68" i="17"/>
  <c r="B67" i="17"/>
  <c r="E65" i="17"/>
  <c r="D65" i="17"/>
  <c r="C65" i="17"/>
  <c r="B64" i="17"/>
  <c r="E62" i="17"/>
  <c r="D62" i="17"/>
  <c r="C62" i="17"/>
  <c r="B56" i="17"/>
  <c r="E54" i="17"/>
  <c r="D54" i="17"/>
  <c r="D53" i="17" s="1"/>
  <c r="C54" i="17"/>
  <c r="C53" i="17" s="1"/>
  <c r="B46" i="17"/>
  <c r="E44" i="17"/>
  <c r="D44" i="17"/>
  <c r="C44" i="17"/>
  <c r="B43" i="17"/>
  <c r="E41" i="17"/>
  <c r="D41" i="17"/>
  <c r="C41" i="17"/>
  <c r="B40" i="17"/>
  <c r="E38" i="17"/>
  <c r="D38" i="17"/>
  <c r="C38" i="17"/>
  <c r="B37" i="17"/>
  <c r="E35" i="17"/>
  <c r="D35" i="17"/>
  <c r="C35" i="17"/>
  <c r="B34" i="17"/>
  <c r="B33" i="17"/>
  <c r="E31" i="17"/>
  <c r="D31" i="17"/>
  <c r="C31" i="17"/>
  <c r="B30" i="17"/>
  <c r="B29" i="17"/>
  <c r="E27" i="17"/>
  <c r="D27" i="17"/>
  <c r="C27" i="17"/>
  <c r="B26" i="17"/>
  <c r="B25" i="17"/>
  <c r="E23" i="17"/>
  <c r="D23" i="17"/>
  <c r="C23" i="17"/>
  <c r="B22" i="17"/>
  <c r="B21" i="17"/>
  <c r="E19" i="17"/>
  <c r="D19" i="17"/>
  <c r="C19" i="17"/>
  <c r="B18" i="17"/>
  <c r="B17" i="17"/>
  <c r="B16" i="17"/>
  <c r="E14" i="17"/>
  <c r="D14" i="17"/>
  <c r="C14" i="17"/>
  <c r="C85" i="17" l="1"/>
  <c r="E85" i="17"/>
  <c r="E83" i="17" s="1"/>
  <c r="D85" i="17"/>
  <c r="D83" i="17" s="1"/>
  <c r="B62" i="17"/>
  <c r="B117" i="17"/>
  <c r="B122" i="17"/>
  <c r="E136" i="17"/>
  <c r="E134" i="17" s="1"/>
  <c r="E132" i="17" s="1"/>
  <c r="E13" i="17"/>
  <c r="E11" i="17" s="1"/>
  <c r="E53" i="17"/>
  <c r="E51" i="17" s="1"/>
  <c r="B19" i="17"/>
  <c r="B158" i="17"/>
  <c r="B161" i="17"/>
  <c r="C13" i="17"/>
  <c r="C11" i="17" s="1"/>
  <c r="D13" i="17"/>
  <c r="D11" i="17" s="1"/>
  <c r="B152" i="17"/>
  <c r="B155" i="17"/>
  <c r="B71" i="17"/>
  <c r="B93" i="17"/>
  <c r="B100" i="17"/>
  <c r="B35" i="17"/>
  <c r="B74" i="17"/>
  <c r="B77" i="17"/>
  <c r="B89" i="17"/>
  <c r="B138" i="17"/>
  <c r="B44" i="17"/>
  <c r="B31" i="17"/>
  <c r="B14" i="17"/>
  <c r="B96" i="17"/>
  <c r="B27" i="17"/>
  <c r="B41" i="17"/>
  <c r="B68" i="17"/>
  <c r="B107" i="17"/>
  <c r="B127" i="17"/>
  <c r="B54" i="17"/>
  <c r="B112" i="17"/>
  <c r="D136" i="17"/>
  <c r="D134" i="17" s="1"/>
  <c r="D132" i="17" s="1"/>
  <c r="B23" i="17"/>
  <c r="B38" i="17"/>
  <c r="D51" i="17"/>
  <c r="E61" i="17"/>
  <c r="E59" i="17" s="1"/>
  <c r="B80" i="17"/>
  <c r="B86" i="17"/>
  <c r="B104" i="17"/>
  <c r="B144" i="17"/>
  <c r="B147" i="17"/>
  <c r="B65" i="17"/>
  <c r="D61" i="17"/>
  <c r="D59" i="17" s="1"/>
  <c r="C136" i="17"/>
  <c r="C61" i="17"/>
  <c r="E9" i="17" l="1"/>
  <c r="E172" i="17" s="1"/>
  <c r="D57" i="17"/>
  <c r="E57" i="17"/>
  <c r="D9" i="17"/>
  <c r="D172" i="17" s="1"/>
  <c r="B85" i="17"/>
  <c r="C83" i="17"/>
  <c r="B83" i="17" s="1"/>
  <c r="C59" i="17"/>
  <c r="B61" i="17"/>
  <c r="C51" i="17"/>
  <c r="B51" i="17" s="1"/>
  <c r="B53" i="17"/>
  <c r="B13" i="17"/>
  <c r="C134" i="17"/>
  <c r="B136" i="17"/>
  <c r="C9" i="17" l="1"/>
  <c r="B11" i="17"/>
  <c r="B59" i="17"/>
  <c r="C57" i="17"/>
  <c r="B57" i="17" s="1"/>
  <c r="C132" i="17"/>
  <c r="B132" i="17" s="1"/>
  <c r="B134" i="17"/>
  <c r="B9" i="17" l="1"/>
  <c r="B172" i="17" s="1"/>
</calcChain>
</file>

<file path=xl/sharedStrings.xml><?xml version="1.0" encoding="utf-8"?>
<sst xmlns="http://schemas.openxmlformats.org/spreadsheetml/2006/main" count="173" uniqueCount="69">
  <si>
    <t>в том числе:</t>
  </si>
  <si>
    <t>из них:</t>
  </si>
  <si>
    <t>Дорожное хозяйство</t>
  </si>
  <si>
    <t>Другие вопросы в области национальной экономики</t>
  </si>
  <si>
    <t>Коммунальное хозяйство</t>
  </si>
  <si>
    <t>Всего</t>
  </si>
  <si>
    <t>проектные и изыскательские работы</t>
  </si>
  <si>
    <t>Благоустройство</t>
  </si>
  <si>
    <t>Сбор, удаление отходов и очистка сточных вод</t>
  </si>
  <si>
    <t>в том числе за счет средств</t>
  </si>
  <si>
    <t>всего</t>
  </si>
  <si>
    <t xml:space="preserve">бюджета города Чебоксары </t>
  </si>
  <si>
    <t>федерального бюджета</t>
  </si>
  <si>
    <t>Наименование отраслей, главных распорядителей бюджетных средств, объектов, вводимая мощность в соответствующих единицах измерения</t>
  </si>
  <si>
    <t>Управление ЖКХ, энергетики, транспорта и связи администрации города Чебоксары Чувашской Республики</t>
  </si>
  <si>
    <t>строительно-монтажные работы</t>
  </si>
  <si>
    <t xml:space="preserve">Строительство снегоплавильной станции в городе Чебоксары  </t>
  </si>
  <si>
    <t>Национальная экономика</t>
  </si>
  <si>
    <t>Жилищно-коммунальное хозяйство</t>
  </si>
  <si>
    <t>Охрана окружающей среды</t>
  </si>
  <si>
    <t>республикан      ского                  бюджета Чувашской Республики</t>
  </si>
  <si>
    <t>осуществление технического надзора</t>
  </si>
  <si>
    <t>строительно - монтажные работы</t>
  </si>
  <si>
    <t xml:space="preserve">проектные и изыскательские работы </t>
  </si>
  <si>
    <t>Реконструкция моста по ул. Полевая</t>
  </si>
  <si>
    <t>Реконструкция моста по ул.Грибоедова</t>
  </si>
  <si>
    <t>Строительство автомобильной дороги ул.1-ая Южная в г.Чебоксары</t>
  </si>
  <si>
    <t>Строительство локальных очистных сооружений на водовыпуске в районе Гагаринского моста (№44)</t>
  </si>
  <si>
    <t>Строительство локальных очистных сооружений на водовыпуске в районе Октябрьского моста (№33)</t>
  </si>
  <si>
    <t>Строительство локальных очистных сооружений на водовыпуске в районе пр.Машиностроителей  (№21)</t>
  </si>
  <si>
    <t>Строительство локальных очистных сооружений на водовыпуске в районе ул.Гладкова (№64)</t>
  </si>
  <si>
    <t>Строительство отводящего коллектора водовыпуска №75 с подключением в сооружение очистки дождевых стоков центральной части г.Чебоксары</t>
  </si>
  <si>
    <t xml:space="preserve"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</si>
  <si>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>Реконструкция  моста в парк  "Лакреевский лес"</t>
  </si>
  <si>
    <t>Строительство коллектора дождевой канализации в районе д. №1 по ул.Челомея</t>
  </si>
  <si>
    <t>Объем финансирования (млн. рублей)</t>
  </si>
  <si>
    <t>Реконструкция автомобильной дороги по ул.Пархоменко г.Чебоксары</t>
  </si>
  <si>
    <t>Реконструкция автомобильной дороги по пр. И. Яковлева от Канашского шоссе до кольца пр. 9-ой Пятилетки г. Чебоксары. 4 этап.</t>
  </si>
  <si>
    <t>технологическое присоединение</t>
  </si>
  <si>
    <t>Строительство автомобильной дороги от ул. Б.С. Маркова, д. 6  до Московского проспекта, д.3</t>
  </si>
  <si>
    <t>Строительство двухуровневой развязки на пересечении ул. Б. Хмельницкого и ул. Ю. Фучика</t>
  </si>
  <si>
    <t>Строительство  развязки на пересечении Марпосадского шоссе и пр. Тракторостроителей</t>
  </si>
  <si>
    <t>Строительство приюта для животных без владельцев в г. Чебоксары</t>
  </si>
  <si>
    <t>Строительство противооползневых и берегоукрепительных сооружений Московской набережной города Чебоксары</t>
  </si>
  <si>
    <t>Строительство сетей ливневой канализации в комплексе с очистными сооружениями в микрорайоне "Байконур"</t>
  </si>
  <si>
    <t>Реконструкция сетей ливневой канализации автодороги по пр.Мира</t>
  </si>
  <si>
    <t>Строительство коллектора ливневой канализации от д.109 по ул.Калинина до существующего коллектора ливневой канализации по ул.Калинина</t>
  </si>
  <si>
    <t>Реконструкция водопропускной трубы ливневых стоков в районе Гаражного проезда</t>
  </si>
  <si>
    <t xml:space="preserve">Строительство сетей уличного освещения по ул. 2-я Чандровская </t>
  </si>
  <si>
    <t>Строительство освещения по Мясокомбинатскому проезду</t>
  </si>
  <si>
    <t xml:space="preserve">Строительство сетей наружного освещения в п. Сосновка  по ул. Биржевая, ул. Больничная, ул. Хвойная, ул. Грибная </t>
  </si>
  <si>
    <t xml:space="preserve">Строительство сетей наружного освещения в п. Северный  по ул. Боровая </t>
  </si>
  <si>
    <t xml:space="preserve">Строительство сетей наружного освещения от ул. Пролетарская до ул.Фадеева </t>
  </si>
  <si>
    <t>Строительство сетей наружного освещения дворовых территорий многоквартирных домов №№ 72, 74, 76, 78, 80 ул. Б. Хмельницкого, № 19 ул. П.В. Дементьева г. Чебоксары Чувашской Республики</t>
  </si>
  <si>
    <t>осуществление строительного контроля</t>
  </si>
  <si>
    <t xml:space="preserve">Строительство сетей наружного освещения дворовой территории многоквартирного дома № 5 ул. Цивильская г. Чебоксары Чувашской Республики </t>
  </si>
  <si>
    <t xml:space="preserve">Строительство сетей наружного освещения дворовых территорий: многоквартирных домов №№ 14, 16, 8, 20, 22, 6, 32, 36 ул. Энгельса, №№ 6, 7, 8, 10, 11, 16, 17, 19 ул. Гагарина, №№ 2, 3, 5, 7, 13 ул. Петрова, № 5 ул. Николаева, № 6 ул. Привокзальная г. Чебоксары Чувашской Республики </t>
  </si>
  <si>
    <t>Строительство сетей наружного освещения дворовых территорий многоквартирных домов №№ 47, 51 пр-т М. Горького г. Чебоксары Чувашской Республики</t>
  </si>
  <si>
    <t>Строительство сетей наружного освещения дворовой территории многоквартирного дома № 33 пр-т М. Горького г. Чебоксары Чувашской Республики</t>
  </si>
  <si>
    <t xml:space="preserve">Строительство и реконструкция (модернизация) очистных сооружений централизованных систем водоотведения </t>
  </si>
  <si>
    <t>арендная плата</t>
  </si>
  <si>
    <t>Строительство очистных сооружений ливневых стоков на р. Трусиха в парке «Лакреевский лес» с подключением существующего коллектора</t>
  </si>
  <si>
    <t>Строительство локальных очистных сооружений  на водовыпуске в районе Ягодного переулка (№83)</t>
  </si>
  <si>
    <t xml:space="preserve">Расшифровка плановых назначений адресной инвестиционной программы города Чебоксары на 01.04.2024 года </t>
  </si>
  <si>
    <t>Управление архитектуры и градостроительства администрации города Чебоксары</t>
  </si>
  <si>
    <t>Строительство дороги с пешеходным бульваром по ул. З. Яковлевой в III микрорайоне центральной части г. Чебоксары</t>
  </si>
  <si>
    <t>Образование</t>
  </si>
  <si>
    <t>Общее образование</t>
  </si>
  <si>
    <t>Строительство общеобразовательной школы поз. 37 в мкр. 3 района "Садовый" г. Чебоксары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</si>
</sst>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u/>
      <sz val="13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0" applyNumberFormat="1"/>
    <xf numFmtId="0" fontId="4" fillId="0" borderId="0" xfId="0" applyFont="1"/>
    <xf numFmtId="0" fontId="7" fillId="0" borderId="1" xfId="0" applyFont="1" applyFill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2" fontId="11" fillId="0" borderId="0" xfId="0" applyNumberFormat="1" applyFont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justify" vertical="top" wrapText="1"/>
    </xf>
    <xf numFmtId="0" fontId="10" fillId="0" borderId="1" xfId="0" applyFont="1" applyFill="1" applyBorder="1" applyAlignment="1" applyProtection="1">
      <alignment horizontal="justify" vertical="top" wrapText="1"/>
      <protection locked="0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justify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3" fillId="0" borderId="3" xfId="0" applyFont="1" applyBorder="1" applyAlignment="1">
      <alignment vertical="top"/>
    </xf>
    <xf numFmtId="0" fontId="2" fillId="0" borderId="7" xfId="0" applyFont="1" applyBorder="1"/>
    <xf numFmtId="164" fontId="2" fillId="0" borderId="7" xfId="0" applyNumberFormat="1" applyFont="1" applyBorder="1"/>
    <xf numFmtId="164" fontId="2" fillId="0" borderId="7" xfId="0" applyNumberFormat="1" applyFont="1" applyBorder="1" applyAlignment="1">
      <alignment horizontal="right"/>
    </xf>
    <xf numFmtId="0" fontId="7" fillId="0" borderId="1" xfId="0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10" fillId="0" borderId="1" xfId="1" applyFont="1" applyFill="1" applyBorder="1" applyAlignment="1" applyProtection="1">
      <alignment horizontal="justify" vertical="top" wrapText="1"/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0" fillId="0" borderId="1" xfId="1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justify" vertical="top" wrapText="1"/>
    </xf>
    <xf numFmtId="0" fontId="10" fillId="0" borderId="1" xfId="0" applyNumberFormat="1" applyFont="1" applyFill="1" applyBorder="1" applyAlignment="1">
      <alignment horizontal="justify" vertical="top" wrapText="1"/>
    </xf>
    <xf numFmtId="4" fontId="19" fillId="0" borderId="10" xfId="0" applyNumberFormat="1" applyFont="1" applyFill="1" applyBorder="1" applyAlignment="1" applyProtection="1">
      <alignment horizontal="right" vertical="top" wrapText="1"/>
      <protection locked="0"/>
    </xf>
    <xf numFmtId="4" fontId="16" fillId="0" borderId="1" xfId="0" applyNumberFormat="1" applyFont="1" applyFill="1" applyBorder="1" applyAlignment="1">
      <alignment horizontal="right" wrapText="1"/>
    </xf>
    <xf numFmtId="4" fontId="17" fillId="0" borderId="1" xfId="0" applyNumberFormat="1" applyFont="1" applyFill="1" applyBorder="1" applyAlignment="1">
      <alignment horizontal="right" wrapText="1"/>
    </xf>
    <xf numFmtId="4" fontId="18" fillId="0" borderId="1" xfId="0" applyNumberFormat="1" applyFont="1" applyFill="1" applyBorder="1" applyAlignment="1"/>
    <xf numFmtId="4" fontId="18" fillId="0" borderId="1" xfId="0" applyNumberFormat="1" applyFont="1" applyFill="1" applyBorder="1" applyAlignment="1">
      <alignment horizontal="right" wrapText="1"/>
    </xf>
    <xf numFmtId="4" fontId="19" fillId="0" borderId="1" xfId="0" applyNumberFormat="1" applyFont="1" applyFill="1" applyBorder="1" applyAlignment="1"/>
    <xf numFmtId="4" fontId="14" fillId="0" borderId="1" xfId="0" applyNumberFormat="1" applyFont="1" applyFill="1" applyBorder="1" applyAlignment="1"/>
    <xf numFmtId="4" fontId="19" fillId="0" borderId="1" xfId="0" applyNumberFormat="1" applyFont="1" applyFill="1" applyBorder="1" applyAlignment="1">
      <alignment horizontal="right"/>
    </xf>
    <xf numFmtId="4" fontId="18" fillId="0" borderId="1" xfId="0" applyNumberFormat="1" applyFont="1" applyFill="1" applyBorder="1" applyAlignment="1">
      <alignment horizontal="right"/>
    </xf>
    <xf numFmtId="4" fontId="16" fillId="0" borderId="1" xfId="0" applyNumberFormat="1" applyFont="1" applyFill="1" applyBorder="1" applyAlignment="1"/>
    <xf numFmtId="4" fontId="12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4" fontId="19" fillId="0" borderId="1" xfId="0" applyNumberFormat="1" applyFont="1" applyFill="1" applyBorder="1" applyAlignment="1" applyProtection="1">
      <alignment horizontal="right" vertical="top" wrapText="1"/>
      <protection locked="0"/>
    </xf>
    <xf numFmtId="4" fontId="14" fillId="0" borderId="1" xfId="0" applyNumberFormat="1" applyFont="1" applyFill="1" applyBorder="1" applyAlignment="1">
      <alignment horizontal="right" vertical="center"/>
    </xf>
    <xf numFmtId="4" fontId="19" fillId="0" borderId="9" xfId="0" applyNumberFormat="1" applyFont="1" applyFill="1" applyBorder="1" applyAlignment="1" applyProtection="1">
      <alignment horizontal="right" vertical="top" wrapText="1"/>
      <protection locked="0"/>
    </xf>
    <xf numFmtId="4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3" xfId="0" applyNumberFormat="1" applyFont="1" applyFill="1" applyBorder="1" applyAlignment="1"/>
    <xf numFmtId="2" fontId="12" fillId="0" borderId="0" xfId="0" applyNumberFormat="1" applyFont="1" applyAlignment="1">
      <alignment horizontal="center" vertical="top" wrapText="1"/>
    </xf>
    <xf numFmtId="2" fontId="15" fillId="0" borderId="0" xfId="0" applyNumberFormat="1" applyFont="1" applyAlignment="1">
      <alignment horizontal="center" vertical="top" wrapText="1"/>
    </xf>
    <xf numFmtId="2" fontId="13" fillId="0" borderId="0" xfId="0" applyNumberFormat="1" applyFont="1" applyAlignment="1">
      <alignment horizontal="center" vertical="top" wrapText="1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16" fillId="0" borderId="3" xfId="0" applyNumberFormat="1" applyFont="1" applyFill="1" applyBorder="1" applyAlignment="1">
      <alignment horizontal="right" wrapText="1"/>
    </xf>
    <xf numFmtId="4" fontId="12" fillId="0" borderId="3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tabSelected="1" view="pageBreakPreview" zoomScale="90" zoomScaleNormal="70" zoomScaleSheetLayoutView="90" workbookViewId="0">
      <selection activeCell="E17" sqref="E17"/>
    </sheetView>
  </sheetViews>
  <sheetFormatPr defaultRowHeight="14.4" x14ac:dyDescent="0.3"/>
  <cols>
    <col min="1" max="1" width="95.88671875" customWidth="1"/>
    <col min="2" max="2" width="13.5546875" customWidth="1"/>
    <col min="3" max="4" width="14" customWidth="1"/>
    <col min="5" max="5" width="13.33203125" customWidth="1"/>
  </cols>
  <sheetData>
    <row r="1" spans="1:5" ht="18" customHeight="1" x14ac:dyDescent="0.3">
      <c r="A1" s="19"/>
    </row>
    <row r="2" spans="1:5" ht="22.2" customHeight="1" x14ac:dyDescent="0.3">
      <c r="A2" s="51" t="s">
        <v>63</v>
      </c>
      <c r="B2" s="51"/>
      <c r="C2" s="51"/>
      <c r="D2" s="51"/>
      <c r="E2" s="51"/>
    </row>
    <row r="3" spans="1:5" ht="15.75" customHeight="1" x14ac:dyDescent="0.3">
      <c r="A3" s="52"/>
      <c r="B3" s="53"/>
      <c r="C3" s="53"/>
      <c r="D3" s="53"/>
      <c r="E3" s="10"/>
    </row>
    <row r="4" spans="1:5" ht="15.6" x14ac:dyDescent="0.3">
      <c r="A4" s="2"/>
      <c r="B4" s="2"/>
      <c r="C4" s="2"/>
      <c r="D4" s="54"/>
      <c r="E4" s="54"/>
    </row>
    <row r="5" spans="1:5" ht="18.75" customHeight="1" x14ac:dyDescent="0.3">
      <c r="A5" s="55" t="s">
        <v>13</v>
      </c>
      <c r="B5" s="56" t="s">
        <v>35</v>
      </c>
      <c r="C5" s="57"/>
      <c r="D5" s="57"/>
      <c r="E5" s="58"/>
    </row>
    <row r="6" spans="1:5" ht="15.6" x14ac:dyDescent="0.3">
      <c r="A6" s="55"/>
      <c r="B6" s="59" t="s">
        <v>10</v>
      </c>
      <c r="C6" s="59" t="s">
        <v>9</v>
      </c>
      <c r="D6" s="59"/>
      <c r="E6" s="59"/>
    </row>
    <row r="7" spans="1:5" ht="84" customHeight="1" x14ac:dyDescent="0.3">
      <c r="A7" s="55"/>
      <c r="B7" s="59"/>
      <c r="C7" s="29" t="s">
        <v>12</v>
      </c>
      <c r="D7" s="29" t="s">
        <v>20</v>
      </c>
      <c r="E7" s="29" t="s">
        <v>11</v>
      </c>
    </row>
    <row r="8" spans="1:5" ht="18.600000000000001" customHeight="1" x14ac:dyDescent="0.3">
      <c r="A8" s="3" t="s">
        <v>0</v>
      </c>
      <c r="B8" s="4"/>
      <c r="C8" s="5"/>
      <c r="D8" s="5"/>
      <c r="E8" s="5"/>
    </row>
    <row r="9" spans="1:5" ht="18" customHeight="1" x14ac:dyDescent="0.3">
      <c r="A9" s="6" t="s">
        <v>17</v>
      </c>
      <c r="B9" s="33">
        <f>C9+D9+E9</f>
        <v>135.14330000000001</v>
      </c>
      <c r="C9" s="33">
        <f>C11+C51</f>
        <v>0</v>
      </c>
      <c r="D9" s="33">
        <f>D11+D51</f>
        <v>61.437100000000001</v>
      </c>
      <c r="E9" s="33">
        <f>E11+E51</f>
        <v>73.706199999999995</v>
      </c>
    </row>
    <row r="10" spans="1:5" ht="18" customHeight="1" x14ac:dyDescent="0.35">
      <c r="A10" s="3" t="s">
        <v>0</v>
      </c>
      <c r="B10" s="34"/>
      <c r="C10" s="35"/>
      <c r="D10" s="35"/>
      <c r="E10" s="35"/>
    </row>
    <row r="11" spans="1:5" ht="17.399999999999999" x14ac:dyDescent="0.3">
      <c r="A11" s="7" t="s">
        <v>2</v>
      </c>
      <c r="B11" s="36">
        <f>C11+D11+E11</f>
        <v>122.7629</v>
      </c>
      <c r="C11" s="36">
        <f>C13+C47</f>
        <v>0</v>
      </c>
      <c r="D11" s="36">
        <f t="shared" ref="D11:E11" si="0">D13+D47</f>
        <v>61.437100000000001</v>
      </c>
      <c r="E11" s="36">
        <f t="shared" si="0"/>
        <v>61.325799999999994</v>
      </c>
    </row>
    <row r="12" spans="1:5" ht="16.2" customHeight="1" x14ac:dyDescent="0.35">
      <c r="A12" s="8" t="s">
        <v>1</v>
      </c>
      <c r="B12" s="36"/>
      <c r="C12" s="37"/>
      <c r="D12" s="38"/>
      <c r="E12" s="37"/>
    </row>
    <row r="13" spans="1:5" ht="34.200000000000003" customHeight="1" x14ac:dyDescent="0.3">
      <c r="A13" s="11" t="s">
        <v>14</v>
      </c>
      <c r="B13" s="36">
        <f>C13+D13+E13</f>
        <v>116.9258</v>
      </c>
      <c r="C13" s="35">
        <f>C14+C19+C23+C27+C31+C35+C38+C41+C44</f>
        <v>0</v>
      </c>
      <c r="D13" s="35">
        <f t="shared" ref="D13:E13" si="1">D14+D19+D23+D27+D31+D35+D38+D41+D44</f>
        <v>55.6</v>
      </c>
      <c r="E13" s="35">
        <f t="shared" si="1"/>
        <v>61.325799999999994</v>
      </c>
    </row>
    <row r="14" spans="1:5" ht="18" x14ac:dyDescent="0.35">
      <c r="A14" s="3" t="s">
        <v>26</v>
      </c>
      <c r="B14" s="34">
        <f t="shared" ref="B14" si="2">C14+D14+E14</f>
        <v>12.313699999999999</v>
      </c>
      <c r="C14" s="39">
        <f>C16+C17+C18</f>
        <v>0</v>
      </c>
      <c r="D14" s="39">
        <f t="shared" ref="D14:E14" si="3">D16+D17+D18</f>
        <v>9.6</v>
      </c>
      <c r="E14" s="39">
        <f t="shared" si="3"/>
        <v>2.7136999999999998</v>
      </c>
    </row>
    <row r="15" spans="1:5" ht="18" x14ac:dyDescent="0.35">
      <c r="A15" s="12" t="s">
        <v>0</v>
      </c>
      <c r="B15" s="34"/>
      <c r="C15" s="39"/>
      <c r="D15" s="38"/>
      <c r="E15" s="39"/>
    </row>
    <row r="16" spans="1:5" ht="18" x14ac:dyDescent="0.35">
      <c r="A16" s="16" t="s">
        <v>22</v>
      </c>
      <c r="B16" s="34">
        <f t="shared" ref="B16:B19" si="4">C16+D16+E16</f>
        <v>12</v>
      </c>
      <c r="C16" s="39"/>
      <c r="D16" s="38">
        <v>9.6</v>
      </c>
      <c r="E16" s="39">
        <v>2.4</v>
      </c>
    </row>
    <row r="17" spans="1:5" ht="18" x14ac:dyDescent="0.35">
      <c r="A17" s="16" t="s">
        <v>23</v>
      </c>
      <c r="B17" s="34">
        <f t="shared" si="4"/>
        <v>5.8900000000000001E-2</v>
      </c>
      <c r="C17" s="39"/>
      <c r="D17" s="38"/>
      <c r="E17" s="39">
        <v>5.8900000000000001E-2</v>
      </c>
    </row>
    <row r="18" spans="1:5" ht="18" x14ac:dyDescent="0.35">
      <c r="A18" s="16" t="s">
        <v>21</v>
      </c>
      <c r="B18" s="34">
        <f t="shared" si="4"/>
        <v>0.25480000000000003</v>
      </c>
      <c r="C18" s="39"/>
      <c r="D18" s="38"/>
      <c r="E18" s="39">
        <v>0.25480000000000003</v>
      </c>
    </row>
    <row r="19" spans="1:5" ht="18" x14ac:dyDescent="0.35">
      <c r="A19" s="3" t="s">
        <v>36</v>
      </c>
      <c r="B19" s="34">
        <f t="shared" si="4"/>
        <v>58.890999999999998</v>
      </c>
      <c r="C19" s="39">
        <f>C21+C22</f>
        <v>0</v>
      </c>
      <c r="D19" s="39">
        <f t="shared" ref="D19:E19" si="5">D21+D22</f>
        <v>46</v>
      </c>
      <c r="E19" s="39">
        <f t="shared" si="5"/>
        <v>12.891</v>
      </c>
    </row>
    <row r="20" spans="1:5" ht="16.2" customHeight="1" x14ac:dyDescent="0.35">
      <c r="A20" s="12" t="s">
        <v>0</v>
      </c>
      <c r="B20" s="34"/>
      <c r="C20" s="39"/>
      <c r="D20" s="38"/>
      <c r="E20" s="39"/>
    </row>
    <row r="21" spans="1:5" ht="18" customHeight="1" x14ac:dyDescent="0.35">
      <c r="A21" s="16" t="s">
        <v>22</v>
      </c>
      <c r="B21" s="34">
        <f t="shared" ref="B21:B23" si="6">C21+D21+E21</f>
        <v>57.5</v>
      </c>
      <c r="C21" s="39"/>
      <c r="D21" s="38">
        <v>46</v>
      </c>
      <c r="E21" s="39">
        <v>11.5</v>
      </c>
    </row>
    <row r="22" spans="1:5" ht="18" customHeight="1" x14ac:dyDescent="0.35">
      <c r="A22" s="16" t="s">
        <v>21</v>
      </c>
      <c r="B22" s="34">
        <f t="shared" si="6"/>
        <v>1.391</v>
      </c>
      <c r="C22" s="39"/>
      <c r="D22" s="38"/>
      <c r="E22" s="39">
        <v>1.391</v>
      </c>
    </row>
    <row r="23" spans="1:5" ht="18" customHeight="1" x14ac:dyDescent="0.35">
      <c r="A23" s="3" t="s">
        <v>37</v>
      </c>
      <c r="B23" s="34">
        <f t="shared" si="6"/>
        <v>1.0558000000000001</v>
      </c>
      <c r="C23" s="39">
        <f>C25+C26</f>
        <v>0</v>
      </c>
      <c r="D23" s="39">
        <f t="shared" ref="D23:E23" si="7">D25+D26</f>
        <v>0</v>
      </c>
      <c r="E23" s="39">
        <f t="shared" si="7"/>
        <v>1.0558000000000001</v>
      </c>
    </row>
    <row r="24" spans="1:5" ht="18" x14ac:dyDescent="0.35">
      <c r="A24" s="12" t="s">
        <v>0</v>
      </c>
      <c r="B24" s="34"/>
      <c r="C24" s="39"/>
      <c r="D24" s="38"/>
      <c r="E24" s="39"/>
    </row>
    <row r="25" spans="1:5" ht="18" customHeight="1" x14ac:dyDescent="0.35">
      <c r="A25" s="16" t="s">
        <v>23</v>
      </c>
      <c r="B25" s="34">
        <f t="shared" ref="B25:B27" si="8">C25+D25+E25</f>
        <v>1.0274000000000001</v>
      </c>
      <c r="C25" s="39"/>
      <c r="D25" s="38"/>
      <c r="E25" s="39">
        <v>1.0274000000000001</v>
      </c>
    </row>
    <row r="26" spans="1:5" ht="18" customHeight="1" x14ac:dyDescent="0.35">
      <c r="A26" s="28" t="s">
        <v>38</v>
      </c>
      <c r="B26" s="34">
        <f t="shared" si="8"/>
        <v>2.8400000000000002E-2</v>
      </c>
      <c r="C26" s="39"/>
      <c r="D26" s="38"/>
      <c r="E26" s="39">
        <v>2.8400000000000002E-2</v>
      </c>
    </row>
    <row r="27" spans="1:5" ht="18" x14ac:dyDescent="0.35">
      <c r="A27" s="3" t="s">
        <v>24</v>
      </c>
      <c r="B27" s="34">
        <f t="shared" si="8"/>
        <v>15.9443</v>
      </c>
      <c r="C27" s="39">
        <f>C29+C30</f>
        <v>0</v>
      </c>
      <c r="D27" s="39">
        <f t="shared" ref="D27:E27" si="9">D29+D30</f>
        <v>0</v>
      </c>
      <c r="E27" s="39">
        <f t="shared" si="9"/>
        <v>15.9443</v>
      </c>
    </row>
    <row r="28" spans="1:5" ht="18" x14ac:dyDescent="0.35">
      <c r="A28" s="12" t="s">
        <v>0</v>
      </c>
      <c r="B28" s="34"/>
      <c r="C28" s="39"/>
      <c r="D28" s="38"/>
      <c r="E28" s="39"/>
    </row>
    <row r="29" spans="1:5" ht="18" x14ac:dyDescent="0.35">
      <c r="A29" s="16" t="s">
        <v>22</v>
      </c>
      <c r="B29" s="34">
        <f t="shared" ref="B29:B31" si="10">C29+D29+E29</f>
        <v>15.471299999999999</v>
      </c>
      <c r="C29" s="39"/>
      <c r="D29" s="38"/>
      <c r="E29" s="39">
        <v>15.471299999999999</v>
      </c>
    </row>
    <row r="30" spans="1:5" ht="18" x14ac:dyDescent="0.35">
      <c r="A30" s="16" t="s">
        <v>21</v>
      </c>
      <c r="B30" s="34">
        <f t="shared" si="10"/>
        <v>0.47299999999999998</v>
      </c>
      <c r="C30" s="39"/>
      <c r="D30" s="38"/>
      <c r="E30" s="39">
        <v>0.47299999999999998</v>
      </c>
    </row>
    <row r="31" spans="1:5" ht="18" x14ac:dyDescent="0.35">
      <c r="A31" s="3" t="s">
        <v>25</v>
      </c>
      <c r="B31" s="34">
        <f t="shared" si="10"/>
        <v>6.6414</v>
      </c>
      <c r="C31" s="39">
        <f>C33+C34</f>
        <v>0</v>
      </c>
      <c r="D31" s="39">
        <f t="shared" ref="D31:E31" si="11">D33+D34</f>
        <v>0</v>
      </c>
      <c r="E31" s="39">
        <f t="shared" si="11"/>
        <v>6.6414</v>
      </c>
    </row>
    <row r="32" spans="1:5" ht="18" x14ac:dyDescent="0.35">
      <c r="A32" s="12" t="s">
        <v>0</v>
      </c>
      <c r="B32" s="34"/>
      <c r="C32" s="39"/>
      <c r="D32" s="38"/>
      <c r="E32" s="39"/>
    </row>
    <row r="33" spans="1:5" ht="18" x14ac:dyDescent="0.35">
      <c r="A33" s="16" t="s">
        <v>22</v>
      </c>
      <c r="B33" s="34">
        <f t="shared" ref="B33:B35" si="12">C33+D33+E33</f>
        <v>6.1681999999999997</v>
      </c>
      <c r="C33" s="39"/>
      <c r="D33" s="38"/>
      <c r="E33" s="39">
        <v>6.1681999999999997</v>
      </c>
    </row>
    <row r="34" spans="1:5" ht="18" x14ac:dyDescent="0.35">
      <c r="A34" s="16" t="s">
        <v>21</v>
      </c>
      <c r="B34" s="34">
        <f t="shared" si="12"/>
        <v>0.47320000000000001</v>
      </c>
      <c r="C34" s="39"/>
      <c r="D34" s="38"/>
      <c r="E34" s="39">
        <v>0.47320000000000001</v>
      </c>
    </row>
    <row r="35" spans="1:5" ht="18" x14ac:dyDescent="0.35">
      <c r="A35" s="24" t="s">
        <v>33</v>
      </c>
      <c r="B35" s="34">
        <f t="shared" si="12"/>
        <v>7.0796000000000001</v>
      </c>
      <c r="C35" s="39">
        <f>C37</f>
        <v>0</v>
      </c>
      <c r="D35" s="39">
        <f t="shared" ref="D35:E35" si="13">D37</f>
        <v>0</v>
      </c>
      <c r="E35" s="39">
        <f t="shared" si="13"/>
        <v>7.0796000000000001</v>
      </c>
    </row>
    <row r="36" spans="1:5" ht="18" x14ac:dyDescent="0.35">
      <c r="A36" s="12" t="s">
        <v>0</v>
      </c>
      <c r="B36" s="34"/>
      <c r="C36" s="39"/>
      <c r="D36" s="38"/>
      <c r="E36" s="39"/>
    </row>
    <row r="37" spans="1:5" ht="18" x14ac:dyDescent="0.35">
      <c r="A37" s="13" t="s">
        <v>6</v>
      </c>
      <c r="B37" s="34">
        <f t="shared" ref="B37:B38" si="14">C37+D37+E37</f>
        <v>7.0796000000000001</v>
      </c>
      <c r="C37" s="39"/>
      <c r="D37" s="38"/>
      <c r="E37" s="39">
        <v>7.0796000000000001</v>
      </c>
    </row>
    <row r="38" spans="1:5" ht="18" x14ac:dyDescent="0.35">
      <c r="A38" s="3" t="s">
        <v>39</v>
      </c>
      <c r="B38" s="34">
        <f t="shared" si="14"/>
        <v>5</v>
      </c>
      <c r="C38" s="39">
        <f>C40</f>
        <v>0</v>
      </c>
      <c r="D38" s="39">
        <f t="shared" ref="D38:E38" si="15">D40</f>
        <v>0</v>
      </c>
      <c r="E38" s="39">
        <f t="shared" si="15"/>
        <v>5</v>
      </c>
    </row>
    <row r="39" spans="1:5" ht="18" x14ac:dyDescent="0.35">
      <c r="A39" s="12" t="s">
        <v>0</v>
      </c>
      <c r="B39" s="34"/>
      <c r="C39" s="39"/>
      <c r="D39" s="38"/>
      <c r="E39" s="39"/>
    </row>
    <row r="40" spans="1:5" ht="18" x14ac:dyDescent="0.35">
      <c r="A40" s="28" t="s">
        <v>6</v>
      </c>
      <c r="B40" s="34">
        <f t="shared" ref="B40:B41" si="16">C40+D40+E40</f>
        <v>5</v>
      </c>
      <c r="C40" s="39"/>
      <c r="D40" s="38"/>
      <c r="E40" s="39">
        <v>5</v>
      </c>
    </row>
    <row r="41" spans="1:5" ht="18" x14ac:dyDescent="0.35">
      <c r="A41" s="3" t="s">
        <v>40</v>
      </c>
      <c r="B41" s="34">
        <f t="shared" si="16"/>
        <v>5</v>
      </c>
      <c r="C41" s="39">
        <f>C43</f>
        <v>0</v>
      </c>
      <c r="D41" s="39">
        <f t="shared" ref="D41:E41" si="17">D43</f>
        <v>0</v>
      </c>
      <c r="E41" s="39">
        <f t="shared" si="17"/>
        <v>5</v>
      </c>
    </row>
    <row r="42" spans="1:5" ht="18" x14ac:dyDescent="0.35">
      <c r="A42" s="12" t="s">
        <v>0</v>
      </c>
      <c r="B42" s="34"/>
      <c r="C42" s="39"/>
      <c r="D42" s="38"/>
      <c r="E42" s="39"/>
    </row>
    <row r="43" spans="1:5" ht="18" x14ac:dyDescent="0.35">
      <c r="A43" s="28" t="s">
        <v>6</v>
      </c>
      <c r="B43" s="34">
        <f t="shared" ref="B43:B44" si="18">C43+D43+E43</f>
        <v>5</v>
      </c>
      <c r="C43" s="39"/>
      <c r="D43" s="38"/>
      <c r="E43" s="39">
        <v>5</v>
      </c>
    </row>
    <row r="44" spans="1:5" ht="18" x14ac:dyDescent="0.35">
      <c r="A44" s="3" t="s">
        <v>41</v>
      </c>
      <c r="B44" s="34">
        <f t="shared" si="18"/>
        <v>5</v>
      </c>
      <c r="C44" s="39">
        <f>C46</f>
        <v>0</v>
      </c>
      <c r="D44" s="39">
        <f t="shared" ref="D44:E44" si="19">D46</f>
        <v>0</v>
      </c>
      <c r="E44" s="39">
        <f t="shared" si="19"/>
        <v>5</v>
      </c>
    </row>
    <row r="45" spans="1:5" ht="18" x14ac:dyDescent="0.35">
      <c r="A45" s="12" t="s">
        <v>0</v>
      </c>
      <c r="B45" s="34"/>
      <c r="C45" s="39"/>
      <c r="D45" s="38"/>
      <c r="E45" s="39"/>
    </row>
    <row r="46" spans="1:5" ht="18" x14ac:dyDescent="0.35">
      <c r="A46" s="28" t="s">
        <v>6</v>
      </c>
      <c r="B46" s="34">
        <f t="shared" ref="B46:B48" si="20">C46+D46+E46</f>
        <v>5</v>
      </c>
      <c r="C46" s="39"/>
      <c r="D46" s="38"/>
      <c r="E46" s="39">
        <v>5</v>
      </c>
    </row>
    <row r="47" spans="1:5" ht="17.399999999999999" x14ac:dyDescent="0.3">
      <c r="A47" s="7" t="s">
        <v>64</v>
      </c>
      <c r="B47" s="33">
        <f t="shared" si="20"/>
        <v>5.8371000000000004</v>
      </c>
      <c r="C47" s="40">
        <f>C48</f>
        <v>0</v>
      </c>
      <c r="D47" s="40">
        <f t="shared" ref="D47:E47" si="21">D48</f>
        <v>5.8371000000000004</v>
      </c>
      <c r="E47" s="40">
        <f t="shared" si="21"/>
        <v>0</v>
      </c>
    </row>
    <row r="48" spans="1:5" ht="31.2" x14ac:dyDescent="0.35">
      <c r="A48" s="15" t="s">
        <v>65</v>
      </c>
      <c r="B48" s="34">
        <f t="shared" si="20"/>
        <v>5.8371000000000004</v>
      </c>
      <c r="C48" s="39">
        <f>C50</f>
        <v>0</v>
      </c>
      <c r="D48" s="39">
        <f t="shared" ref="D48:E48" si="22">D50</f>
        <v>5.8371000000000004</v>
      </c>
      <c r="E48" s="39">
        <f t="shared" si="22"/>
        <v>0</v>
      </c>
    </row>
    <row r="49" spans="1:5" ht="18" x14ac:dyDescent="0.35">
      <c r="A49" s="12" t="s">
        <v>0</v>
      </c>
      <c r="B49" s="34"/>
      <c r="C49" s="39"/>
      <c r="D49" s="38"/>
      <c r="E49" s="39"/>
    </row>
    <row r="50" spans="1:5" ht="18" x14ac:dyDescent="0.35">
      <c r="A50" s="16" t="s">
        <v>22</v>
      </c>
      <c r="B50" s="34">
        <f t="shared" ref="B50" si="23">C50+D50+E50</f>
        <v>5.8371000000000004</v>
      </c>
      <c r="C50" s="39"/>
      <c r="D50" s="38">
        <v>5.8371000000000004</v>
      </c>
      <c r="E50" s="39"/>
    </row>
    <row r="51" spans="1:5" ht="17.399999999999999" x14ac:dyDescent="0.3">
      <c r="A51" s="6" t="s">
        <v>3</v>
      </c>
      <c r="B51" s="33">
        <f>C51+D51+E51</f>
        <v>12.3804</v>
      </c>
      <c r="C51" s="33">
        <f>C53</f>
        <v>0</v>
      </c>
      <c r="D51" s="33">
        <f t="shared" ref="D51:E51" si="24">D53</f>
        <v>0</v>
      </c>
      <c r="E51" s="33">
        <f t="shared" si="24"/>
        <v>12.3804</v>
      </c>
    </row>
    <row r="52" spans="1:5" ht="17.399999999999999" x14ac:dyDescent="0.3">
      <c r="A52" s="8" t="s">
        <v>1</v>
      </c>
      <c r="B52" s="33"/>
      <c r="C52" s="33"/>
      <c r="D52" s="33"/>
      <c r="E52" s="33"/>
    </row>
    <row r="53" spans="1:5" ht="31.2" x14ac:dyDescent="0.3">
      <c r="A53" s="11" t="s">
        <v>14</v>
      </c>
      <c r="B53" s="33">
        <f t="shared" ref="B53:B59" si="25">C53+D53+E53</f>
        <v>12.3804</v>
      </c>
      <c r="C53" s="40">
        <f>C54</f>
        <v>0</v>
      </c>
      <c r="D53" s="40">
        <f t="shared" ref="D53:E53" si="26">D54</f>
        <v>0</v>
      </c>
      <c r="E53" s="40">
        <f t="shared" si="26"/>
        <v>12.3804</v>
      </c>
    </row>
    <row r="54" spans="1:5" ht="15.75" customHeight="1" x14ac:dyDescent="0.35">
      <c r="A54" s="18" t="s">
        <v>42</v>
      </c>
      <c r="B54" s="34">
        <f t="shared" si="25"/>
        <v>12.3804</v>
      </c>
      <c r="C54" s="39">
        <f>C56</f>
        <v>0</v>
      </c>
      <c r="D54" s="39">
        <f t="shared" ref="D54:E54" si="27">D56</f>
        <v>0</v>
      </c>
      <c r="E54" s="39">
        <f t="shared" si="27"/>
        <v>12.3804</v>
      </c>
    </row>
    <row r="55" spans="1:5" ht="18" x14ac:dyDescent="0.35">
      <c r="A55" s="12" t="s">
        <v>0</v>
      </c>
      <c r="B55" s="34"/>
      <c r="C55" s="39"/>
      <c r="D55" s="39"/>
      <c r="E55" s="39"/>
    </row>
    <row r="56" spans="1:5" ht="18" x14ac:dyDescent="0.35">
      <c r="A56" s="13" t="s">
        <v>6</v>
      </c>
      <c r="B56" s="34">
        <f t="shared" ref="B56" si="28">C56+D56+E56</f>
        <v>12.3804</v>
      </c>
      <c r="C56" s="39"/>
      <c r="D56" s="38"/>
      <c r="E56" s="39">
        <v>12.3804</v>
      </c>
    </row>
    <row r="57" spans="1:5" ht="17.399999999999999" x14ac:dyDescent="0.3">
      <c r="A57" s="6" t="s">
        <v>18</v>
      </c>
      <c r="B57" s="33">
        <f t="shared" si="25"/>
        <v>57.460900000000002</v>
      </c>
      <c r="C57" s="41">
        <f>C59+C83</f>
        <v>0</v>
      </c>
      <c r="D57" s="41">
        <f>D59+D83</f>
        <v>0</v>
      </c>
      <c r="E57" s="41">
        <f>E59+E83</f>
        <v>57.460900000000002</v>
      </c>
    </row>
    <row r="58" spans="1:5" ht="18" x14ac:dyDescent="0.35">
      <c r="A58" s="3" t="s">
        <v>0</v>
      </c>
      <c r="B58" s="34"/>
      <c r="C58" s="37"/>
      <c r="D58" s="38"/>
      <c r="E58" s="37"/>
    </row>
    <row r="59" spans="1:5" ht="17.399999999999999" x14ac:dyDescent="0.3">
      <c r="A59" s="6" t="s">
        <v>4</v>
      </c>
      <c r="B59" s="33">
        <f t="shared" si="25"/>
        <v>27.558900000000001</v>
      </c>
      <c r="C59" s="33">
        <f>C61</f>
        <v>0</v>
      </c>
      <c r="D59" s="33">
        <f t="shared" ref="D59:E59" si="29">D61</f>
        <v>0</v>
      </c>
      <c r="E59" s="33">
        <f t="shared" si="29"/>
        <v>27.558900000000001</v>
      </c>
    </row>
    <row r="60" spans="1:5" ht="17.399999999999999" x14ac:dyDescent="0.3">
      <c r="A60" s="8" t="s">
        <v>1</v>
      </c>
      <c r="B60" s="33"/>
      <c r="C60" s="33"/>
      <c r="D60" s="33"/>
      <c r="E60" s="33"/>
    </row>
    <row r="61" spans="1:5" ht="31.2" x14ac:dyDescent="0.3">
      <c r="A61" s="11" t="s">
        <v>14</v>
      </c>
      <c r="B61" s="33">
        <f>C61+D61+E61</f>
        <v>27.558900000000001</v>
      </c>
      <c r="C61" s="42">
        <f>C62+C65+C68+C71+C74+C77+C80</f>
        <v>0</v>
      </c>
      <c r="D61" s="42">
        <f t="shared" ref="D61:E61" si="30">D62+D65+D68+D71+D74+D77+D80</f>
        <v>0</v>
      </c>
      <c r="E61" s="42">
        <f t="shared" si="30"/>
        <v>27.558900000000001</v>
      </c>
    </row>
    <row r="62" spans="1:5" ht="31.2" x14ac:dyDescent="0.35">
      <c r="A62" s="13" t="s">
        <v>43</v>
      </c>
      <c r="B62" s="34">
        <f t="shared" ref="B62" si="31">C62+D62+E62</f>
        <v>5.6</v>
      </c>
      <c r="C62" s="43">
        <f>C64</f>
        <v>0</v>
      </c>
      <c r="D62" s="43">
        <f t="shared" ref="D62:E62" si="32">D64</f>
        <v>0</v>
      </c>
      <c r="E62" s="43">
        <f t="shared" si="32"/>
        <v>5.6</v>
      </c>
    </row>
    <row r="63" spans="1:5" ht="18" x14ac:dyDescent="0.35">
      <c r="A63" s="13" t="s">
        <v>0</v>
      </c>
      <c r="B63" s="34"/>
      <c r="C63" s="43"/>
      <c r="D63" s="38"/>
      <c r="E63" s="44"/>
    </row>
    <row r="64" spans="1:5" ht="18" x14ac:dyDescent="0.35">
      <c r="A64" s="13" t="s">
        <v>6</v>
      </c>
      <c r="B64" s="34">
        <f t="shared" ref="B64:B65" si="33">C64+D64+E64</f>
        <v>5.6</v>
      </c>
      <c r="C64" s="43"/>
      <c r="D64" s="38"/>
      <c r="E64" s="44">
        <v>5.6</v>
      </c>
    </row>
    <row r="65" spans="1:5" ht="31.2" x14ac:dyDescent="0.35">
      <c r="A65" s="17" t="s">
        <v>44</v>
      </c>
      <c r="B65" s="34">
        <f t="shared" si="33"/>
        <v>6.4191000000000003</v>
      </c>
      <c r="C65" s="44">
        <f>C67</f>
        <v>0</v>
      </c>
      <c r="D65" s="44">
        <f t="shared" ref="D65:E65" si="34">D67</f>
        <v>0</v>
      </c>
      <c r="E65" s="44">
        <f t="shared" si="34"/>
        <v>6.4191000000000003</v>
      </c>
    </row>
    <row r="66" spans="1:5" ht="18" x14ac:dyDescent="0.35">
      <c r="A66" s="13" t="s">
        <v>0</v>
      </c>
      <c r="B66" s="34"/>
      <c r="C66" s="44"/>
      <c r="D66" s="38"/>
      <c r="E66" s="44"/>
    </row>
    <row r="67" spans="1:5" ht="18" x14ac:dyDescent="0.35">
      <c r="A67" s="13" t="s">
        <v>6</v>
      </c>
      <c r="B67" s="34">
        <f t="shared" ref="B67:B68" si="35">C67+D67+E67</f>
        <v>6.4191000000000003</v>
      </c>
      <c r="C67" s="43"/>
      <c r="D67" s="38"/>
      <c r="E67" s="44">
        <v>6.4191000000000003</v>
      </c>
    </row>
    <row r="68" spans="1:5" ht="31.2" x14ac:dyDescent="0.35">
      <c r="A68" s="17" t="s">
        <v>31</v>
      </c>
      <c r="B68" s="34">
        <f t="shared" si="35"/>
        <v>1.2</v>
      </c>
      <c r="C68" s="44">
        <f>C70</f>
        <v>0</v>
      </c>
      <c r="D68" s="44">
        <f t="shared" ref="D68:E68" si="36">D70</f>
        <v>0</v>
      </c>
      <c r="E68" s="44">
        <f t="shared" si="36"/>
        <v>1.2</v>
      </c>
    </row>
    <row r="69" spans="1:5" ht="19.2" customHeight="1" x14ac:dyDescent="0.35">
      <c r="A69" s="13" t="s">
        <v>0</v>
      </c>
      <c r="B69" s="34"/>
      <c r="C69" s="44"/>
      <c r="D69" s="38"/>
      <c r="E69" s="44"/>
    </row>
    <row r="70" spans="1:5" ht="18" x14ac:dyDescent="0.35">
      <c r="A70" s="13" t="s">
        <v>6</v>
      </c>
      <c r="B70" s="34">
        <f t="shared" ref="B70:B71" si="37">C70+D70+E70</f>
        <v>1.2</v>
      </c>
      <c r="C70" s="43"/>
      <c r="D70" s="38"/>
      <c r="E70" s="44">
        <v>1.2</v>
      </c>
    </row>
    <row r="71" spans="1:5" ht="18" x14ac:dyDescent="0.35">
      <c r="A71" s="13" t="s">
        <v>34</v>
      </c>
      <c r="B71" s="34">
        <f t="shared" si="37"/>
        <v>10.739800000000001</v>
      </c>
      <c r="C71" s="44">
        <f>C73</f>
        <v>0</v>
      </c>
      <c r="D71" s="44">
        <f t="shared" ref="D71:E71" si="38">D73</f>
        <v>0</v>
      </c>
      <c r="E71" s="44">
        <f t="shared" si="38"/>
        <v>10.739800000000001</v>
      </c>
    </row>
    <row r="72" spans="1:5" ht="18" x14ac:dyDescent="0.35">
      <c r="A72" s="13" t="s">
        <v>0</v>
      </c>
      <c r="B72" s="34"/>
      <c r="C72" s="44"/>
      <c r="D72" s="38"/>
      <c r="E72" s="44"/>
    </row>
    <row r="73" spans="1:5" ht="18" x14ac:dyDescent="0.35">
      <c r="A73" s="16" t="s">
        <v>22</v>
      </c>
      <c r="B73" s="34">
        <f t="shared" ref="B73:B80" si="39">C73+D73+E73</f>
        <v>10.739800000000001</v>
      </c>
      <c r="C73" s="44"/>
      <c r="D73" s="38"/>
      <c r="E73" s="44">
        <v>10.739800000000001</v>
      </c>
    </row>
    <row r="74" spans="1:5" ht="18" x14ac:dyDescent="0.35">
      <c r="A74" s="17" t="s">
        <v>45</v>
      </c>
      <c r="B74" s="34">
        <f t="shared" si="39"/>
        <v>1</v>
      </c>
      <c r="C74" s="44">
        <f>C76</f>
        <v>0</v>
      </c>
      <c r="D74" s="44">
        <f t="shared" ref="D74:E74" si="40">D76</f>
        <v>0</v>
      </c>
      <c r="E74" s="44">
        <f t="shared" si="40"/>
        <v>1</v>
      </c>
    </row>
    <row r="75" spans="1:5" ht="21" customHeight="1" x14ac:dyDescent="0.35">
      <c r="A75" s="13" t="s">
        <v>0</v>
      </c>
      <c r="B75" s="34"/>
      <c r="C75" s="44"/>
      <c r="D75" s="38"/>
      <c r="E75" s="44"/>
    </row>
    <row r="76" spans="1:5" ht="18" x14ac:dyDescent="0.35">
      <c r="A76" s="13" t="s">
        <v>6</v>
      </c>
      <c r="B76" s="34">
        <f t="shared" si="39"/>
        <v>1</v>
      </c>
      <c r="C76" s="43"/>
      <c r="D76" s="38"/>
      <c r="E76" s="44">
        <v>1</v>
      </c>
    </row>
    <row r="77" spans="1:5" ht="31.2" x14ac:dyDescent="0.35">
      <c r="A77" s="13" t="s">
        <v>46</v>
      </c>
      <c r="B77" s="34">
        <f t="shared" si="39"/>
        <v>0.6</v>
      </c>
      <c r="C77" s="43">
        <f>C79</f>
        <v>0</v>
      </c>
      <c r="D77" s="43">
        <f t="shared" ref="D77:E77" si="41">D79</f>
        <v>0</v>
      </c>
      <c r="E77" s="43">
        <f t="shared" si="41"/>
        <v>0.6</v>
      </c>
    </row>
    <row r="78" spans="1:5" ht="19.5" customHeight="1" x14ac:dyDescent="0.35">
      <c r="A78" s="13" t="s">
        <v>0</v>
      </c>
      <c r="B78" s="34"/>
      <c r="C78" s="43"/>
      <c r="D78" s="38"/>
      <c r="E78" s="44"/>
    </row>
    <row r="79" spans="1:5" ht="18" x14ac:dyDescent="0.35">
      <c r="A79" s="13" t="s">
        <v>6</v>
      </c>
      <c r="B79" s="34">
        <f t="shared" si="39"/>
        <v>0.6</v>
      </c>
      <c r="C79" s="43"/>
      <c r="D79" s="38"/>
      <c r="E79" s="44">
        <v>0.6</v>
      </c>
    </row>
    <row r="80" spans="1:5" ht="18" x14ac:dyDescent="0.35">
      <c r="A80" s="26" t="s">
        <v>47</v>
      </c>
      <c r="B80" s="34">
        <f t="shared" si="39"/>
        <v>2</v>
      </c>
      <c r="C80" s="43">
        <f>C82</f>
        <v>0</v>
      </c>
      <c r="D80" s="43">
        <f t="shared" ref="D80:E80" si="42">D82</f>
        <v>0</v>
      </c>
      <c r="E80" s="43">
        <f t="shared" si="42"/>
        <v>2</v>
      </c>
    </row>
    <row r="81" spans="1:5" ht="18" x14ac:dyDescent="0.35">
      <c r="A81" s="27" t="s">
        <v>0</v>
      </c>
      <c r="B81" s="34"/>
      <c r="C81" s="43"/>
      <c r="D81" s="38"/>
      <c r="E81" s="44"/>
    </row>
    <row r="82" spans="1:5" ht="24" customHeight="1" x14ac:dyDescent="0.35">
      <c r="A82" s="28" t="s">
        <v>6</v>
      </c>
      <c r="B82" s="34">
        <f t="shared" ref="B82" si="43">C82+D82+E82</f>
        <v>2</v>
      </c>
      <c r="C82" s="43"/>
      <c r="D82" s="38"/>
      <c r="E82" s="44">
        <v>2</v>
      </c>
    </row>
    <row r="83" spans="1:5" ht="17.399999999999999" x14ac:dyDescent="0.3">
      <c r="A83" s="30" t="s">
        <v>7</v>
      </c>
      <c r="B83" s="33">
        <f>C83+D83+E83</f>
        <v>29.902000000000001</v>
      </c>
      <c r="C83" s="40">
        <f>C85</f>
        <v>0</v>
      </c>
      <c r="D83" s="40">
        <f t="shared" ref="D83:E83" si="44">D85</f>
        <v>0</v>
      </c>
      <c r="E83" s="40">
        <f t="shared" si="44"/>
        <v>29.902000000000001</v>
      </c>
    </row>
    <row r="84" spans="1:5" ht="17.399999999999999" x14ac:dyDescent="0.3">
      <c r="A84" s="8" t="s">
        <v>1</v>
      </c>
      <c r="B84" s="33"/>
      <c r="C84" s="40"/>
      <c r="D84" s="40"/>
      <c r="E84" s="40"/>
    </row>
    <row r="85" spans="1:5" ht="31.2" x14ac:dyDescent="0.3">
      <c r="A85" s="11" t="s">
        <v>14</v>
      </c>
      <c r="B85" s="33">
        <f>C85+D85+E85</f>
        <v>29.902000000000001</v>
      </c>
      <c r="C85" s="40">
        <f>C86+C89+C93+C96+C100+C104+C107+C112+C117+C122+C127</f>
        <v>0</v>
      </c>
      <c r="D85" s="40">
        <f t="shared" ref="D85:E85" si="45">D86+D89+D93+D96+D100+D104+D107+D112+D117+D122+D127</f>
        <v>0</v>
      </c>
      <c r="E85" s="40">
        <f t="shared" si="45"/>
        <v>29.902000000000001</v>
      </c>
    </row>
    <row r="86" spans="1:5" ht="18" x14ac:dyDescent="0.35">
      <c r="A86" s="17" t="s">
        <v>16</v>
      </c>
      <c r="B86" s="34">
        <f t="shared" ref="B86:B93" si="46">C86+D86+E86</f>
        <v>7.4</v>
      </c>
      <c r="C86" s="39">
        <f>C88</f>
        <v>0</v>
      </c>
      <c r="D86" s="39">
        <f t="shared" ref="D86:E86" si="47">D88</f>
        <v>0</v>
      </c>
      <c r="E86" s="39">
        <f t="shared" si="47"/>
        <v>7.4</v>
      </c>
    </row>
    <row r="87" spans="1:5" ht="18" x14ac:dyDescent="0.35">
      <c r="A87" s="12" t="s">
        <v>0</v>
      </c>
      <c r="B87" s="34"/>
      <c r="C87" s="39"/>
      <c r="D87" s="38"/>
      <c r="E87" s="39"/>
    </row>
    <row r="88" spans="1:5" ht="18" x14ac:dyDescent="0.35">
      <c r="A88" s="16" t="s">
        <v>23</v>
      </c>
      <c r="B88" s="34">
        <f t="shared" si="46"/>
        <v>7.4</v>
      </c>
      <c r="C88" s="39"/>
      <c r="D88" s="38"/>
      <c r="E88" s="39">
        <v>7.4</v>
      </c>
    </row>
    <row r="89" spans="1:5" ht="18" x14ac:dyDescent="0.35">
      <c r="A89" s="15" t="s">
        <v>48</v>
      </c>
      <c r="B89" s="34">
        <f t="shared" si="46"/>
        <v>0.99880000000000002</v>
      </c>
      <c r="C89" s="39">
        <f>C91+C92</f>
        <v>0</v>
      </c>
      <c r="D89" s="39">
        <f t="shared" ref="D89" si="48">D91+D92</f>
        <v>0</v>
      </c>
      <c r="E89" s="45">
        <f>E91+E92</f>
        <v>0.99880000000000002</v>
      </c>
    </row>
    <row r="90" spans="1:5" ht="18" x14ac:dyDescent="0.35">
      <c r="A90" s="12" t="s">
        <v>0</v>
      </c>
      <c r="B90" s="34"/>
      <c r="C90" s="39"/>
      <c r="D90" s="38"/>
      <c r="E90" s="45"/>
    </row>
    <row r="91" spans="1:5" ht="18" x14ac:dyDescent="0.35">
      <c r="A91" s="28" t="s">
        <v>6</v>
      </c>
      <c r="B91" s="34">
        <f t="shared" si="46"/>
        <v>0.94879999999999998</v>
      </c>
      <c r="C91" s="39"/>
      <c r="D91" s="38"/>
      <c r="E91" s="45">
        <v>0.94879999999999998</v>
      </c>
    </row>
    <row r="92" spans="1:5" ht="18" x14ac:dyDescent="0.35">
      <c r="A92" s="28" t="s">
        <v>38</v>
      </c>
      <c r="B92" s="34">
        <f t="shared" si="46"/>
        <v>0.05</v>
      </c>
      <c r="C92" s="39"/>
      <c r="D92" s="38"/>
      <c r="E92" s="45">
        <v>0.05</v>
      </c>
    </row>
    <row r="93" spans="1:5" ht="18" x14ac:dyDescent="0.35">
      <c r="A93" s="15" t="s">
        <v>49</v>
      </c>
      <c r="B93" s="34">
        <f t="shared" si="46"/>
        <v>11.1691</v>
      </c>
      <c r="C93" s="39">
        <f>C95</f>
        <v>0</v>
      </c>
      <c r="D93" s="39">
        <f t="shared" ref="D93" si="49">D95</f>
        <v>0</v>
      </c>
      <c r="E93" s="46">
        <f>E95</f>
        <v>11.1691</v>
      </c>
    </row>
    <row r="94" spans="1:5" ht="18" x14ac:dyDescent="0.35">
      <c r="A94" s="12" t="s">
        <v>0</v>
      </c>
      <c r="B94" s="34"/>
      <c r="C94" s="39"/>
      <c r="D94" s="38"/>
      <c r="E94" s="46"/>
    </row>
    <row r="95" spans="1:5" ht="18" x14ac:dyDescent="0.35">
      <c r="A95" s="28" t="s">
        <v>15</v>
      </c>
      <c r="B95" s="34">
        <f t="shared" ref="B95:B96" si="50">C95+D95+E95</f>
        <v>11.1691</v>
      </c>
      <c r="C95" s="39"/>
      <c r="D95" s="38"/>
      <c r="E95" s="46">
        <v>11.1691</v>
      </c>
    </row>
    <row r="96" spans="1:5" ht="31.2" x14ac:dyDescent="0.35">
      <c r="A96" s="15" t="s">
        <v>50</v>
      </c>
      <c r="B96" s="34">
        <f t="shared" si="50"/>
        <v>0.87660000000000005</v>
      </c>
      <c r="C96" s="39">
        <f>C98+C99</f>
        <v>0</v>
      </c>
      <c r="D96" s="39">
        <f t="shared" ref="D96" si="51">D98+D99</f>
        <v>0</v>
      </c>
      <c r="E96" s="46">
        <f>E98+E99</f>
        <v>0.87660000000000005</v>
      </c>
    </row>
    <row r="97" spans="1:5" ht="18" x14ac:dyDescent="0.35">
      <c r="A97" s="12" t="s">
        <v>0</v>
      </c>
      <c r="B97" s="34"/>
      <c r="C97" s="39"/>
      <c r="D97" s="38"/>
      <c r="E97" s="46"/>
    </row>
    <row r="98" spans="1:5" ht="18" x14ac:dyDescent="0.35">
      <c r="A98" s="28" t="s">
        <v>6</v>
      </c>
      <c r="B98" s="34">
        <f t="shared" ref="B98:B100" si="52">C98+D98+E98</f>
        <v>0.86160000000000003</v>
      </c>
      <c r="C98" s="39"/>
      <c r="D98" s="38"/>
      <c r="E98" s="46">
        <v>0.86160000000000003</v>
      </c>
    </row>
    <row r="99" spans="1:5" ht="18" x14ac:dyDescent="0.35">
      <c r="A99" s="28" t="s">
        <v>38</v>
      </c>
      <c r="B99" s="34">
        <f t="shared" si="52"/>
        <v>1.4999999999999999E-2</v>
      </c>
      <c r="C99" s="39"/>
      <c r="D99" s="38"/>
      <c r="E99" s="46">
        <v>1.4999999999999999E-2</v>
      </c>
    </row>
    <row r="100" spans="1:5" ht="18" x14ac:dyDescent="0.35">
      <c r="A100" s="27" t="s">
        <v>51</v>
      </c>
      <c r="B100" s="34">
        <f t="shared" si="52"/>
        <v>0.49030000000000001</v>
      </c>
      <c r="C100" s="39">
        <f>C102+C103</f>
        <v>0</v>
      </c>
      <c r="D100" s="39">
        <f t="shared" ref="D100" si="53">D102+D103</f>
        <v>0</v>
      </c>
      <c r="E100" s="46">
        <f>E102+E103</f>
        <v>0.49030000000000001</v>
      </c>
    </row>
    <row r="101" spans="1:5" ht="18.600000000000001" customHeight="1" x14ac:dyDescent="0.35">
      <c r="A101" s="27" t="s">
        <v>0</v>
      </c>
      <c r="B101" s="34"/>
      <c r="C101" s="39"/>
      <c r="D101" s="38"/>
      <c r="E101" s="46"/>
    </row>
    <row r="102" spans="1:5" ht="18.600000000000001" customHeight="1" x14ac:dyDescent="0.35">
      <c r="A102" s="28" t="s">
        <v>6</v>
      </c>
      <c r="B102" s="34">
        <f t="shared" ref="B102:B104" si="54">C102+D102+E102</f>
        <v>0.4753</v>
      </c>
      <c r="C102" s="39"/>
      <c r="D102" s="38"/>
      <c r="E102" s="46">
        <v>0.4753</v>
      </c>
    </row>
    <row r="103" spans="1:5" ht="18.600000000000001" customHeight="1" x14ac:dyDescent="0.35">
      <c r="A103" s="28" t="s">
        <v>38</v>
      </c>
      <c r="B103" s="34">
        <f t="shared" si="54"/>
        <v>1.4999999999999999E-2</v>
      </c>
      <c r="C103" s="39"/>
      <c r="D103" s="38"/>
      <c r="E103" s="46">
        <v>1.4999999999999999E-2</v>
      </c>
    </row>
    <row r="104" spans="1:5" ht="18" x14ac:dyDescent="0.35">
      <c r="A104" s="31" t="s">
        <v>52</v>
      </c>
      <c r="B104" s="34">
        <f t="shared" si="54"/>
        <v>0.45</v>
      </c>
      <c r="C104" s="43">
        <f>C106</f>
        <v>0</v>
      </c>
      <c r="D104" s="43">
        <f t="shared" ref="D104:E104" si="55">D106</f>
        <v>0</v>
      </c>
      <c r="E104" s="43">
        <f t="shared" si="55"/>
        <v>0.45</v>
      </c>
    </row>
    <row r="105" spans="1:5" ht="19.2" customHeight="1" x14ac:dyDescent="0.35">
      <c r="A105" s="31" t="s">
        <v>0</v>
      </c>
      <c r="B105" s="34"/>
      <c r="C105" s="43"/>
      <c r="D105" s="38"/>
      <c r="E105" s="44"/>
    </row>
    <row r="106" spans="1:5" ht="19.2" customHeight="1" x14ac:dyDescent="0.35">
      <c r="A106" s="31" t="s">
        <v>23</v>
      </c>
      <c r="B106" s="34">
        <f t="shared" ref="B106:B107" si="56">C106+D106+E106</f>
        <v>0.45</v>
      </c>
      <c r="C106" s="43"/>
      <c r="D106" s="38"/>
      <c r="E106" s="44">
        <v>0.45</v>
      </c>
    </row>
    <row r="107" spans="1:5" ht="19.2" customHeight="1" x14ac:dyDescent="0.35">
      <c r="A107" s="8" t="s">
        <v>53</v>
      </c>
      <c r="B107" s="34">
        <f t="shared" si="56"/>
        <v>0.88029999999999997</v>
      </c>
      <c r="C107" s="39">
        <f>C109+C110+C111</f>
        <v>0</v>
      </c>
      <c r="D107" s="39">
        <f t="shared" ref="D107:E107" si="57">D109+D110+D111</f>
        <v>0</v>
      </c>
      <c r="E107" s="39">
        <f t="shared" si="57"/>
        <v>0.88029999999999997</v>
      </c>
    </row>
    <row r="108" spans="1:5" ht="18" x14ac:dyDescent="0.35">
      <c r="A108" s="25" t="s">
        <v>0</v>
      </c>
      <c r="B108" s="34"/>
      <c r="C108" s="39"/>
      <c r="D108" s="38"/>
      <c r="E108" s="39"/>
    </row>
    <row r="109" spans="1:5" ht="18" x14ac:dyDescent="0.35">
      <c r="A109" s="25" t="s">
        <v>15</v>
      </c>
      <c r="B109" s="34">
        <f t="shared" ref="B109:B112" si="58">C109+D109+E109</f>
        <v>0.81289999999999996</v>
      </c>
      <c r="C109" s="39"/>
      <c r="D109" s="38"/>
      <c r="E109" s="47">
        <v>0.81289999999999996</v>
      </c>
    </row>
    <row r="110" spans="1:5" ht="18" x14ac:dyDescent="0.35">
      <c r="A110" s="18" t="s">
        <v>54</v>
      </c>
      <c r="B110" s="34">
        <f t="shared" si="58"/>
        <v>1.7399999999999999E-2</v>
      </c>
      <c r="C110" s="39"/>
      <c r="D110" s="38"/>
      <c r="E110" s="32">
        <v>1.7399999999999999E-2</v>
      </c>
    </row>
    <row r="111" spans="1:5" ht="18" x14ac:dyDescent="0.35">
      <c r="A111" s="18" t="s">
        <v>38</v>
      </c>
      <c r="B111" s="34">
        <f t="shared" si="58"/>
        <v>0.05</v>
      </c>
      <c r="C111" s="39"/>
      <c r="D111" s="38"/>
      <c r="E111" s="32">
        <v>0.05</v>
      </c>
    </row>
    <row r="112" spans="1:5" ht="31.2" x14ac:dyDescent="0.35">
      <c r="A112" s="8" t="s">
        <v>55</v>
      </c>
      <c r="B112" s="34">
        <f t="shared" si="58"/>
        <v>0.33249999999999996</v>
      </c>
      <c r="C112" s="39">
        <f>C114+C115+C116</f>
        <v>0</v>
      </c>
      <c r="D112" s="39">
        <f t="shared" ref="D112:E112" si="59">D114+D115+D116</f>
        <v>0</v>
      </c>
      <c r="E112" s="39">
        <f t="shared" si="59"/>
        <v>0.33249999999999996</v>
      </c>
    </row>
    <row r="113" spans="1:5" ht="18" x14ac:dyDescent="0.35">
      <c r="A113" s="25" t="s">
        <v>0</v>
      </c>
      <c r="B113" s="34"/>
      <c r="C113" s="39"/>
      <c r="D113" s="38"/>
      <c r="E113" s="39"/>
    </row>
    <row r="114" spans="1:5" ht="18" x14ac:dyDescent="0.35">
      <c r="A114" s="25" t="s">
        <v>15</v>
      </c>
      <c r="B114" s="34">
        <f t="shared" ref="B114:B117" si="60">C114+D114+E114</f>
        <v>0.28189999999999998</v>
      </c>
      <c r="C114" s="39"/>
      <c r="D114" s="38"/>
      <c r="E114" s="48">
        <v>0.28189999999999998</v>
      </c>
    </row>
    <row r="115" spans="1:5" ht="18" x14ac:dyDescent="0.35">
      <c r="A115" s="18" t="s">
        <v>54</v>
      </c>
      <c r="B115" s="34">
        <f t="shared" si="60"/>
        <v>5.9999999999999995E-4</v>
      </c>
      <c r="C115" s="39"/>
      <c r="D115" s="38"/>
      <c r="E115" s="48">
        <v>5.9999999999999995E-4</v>
      </c>
    </row>
    <row r="116" spans="1:5" ht="18" x14ac:dyDescent="0.35">
      <c r="A116" s="18" t="s">
        <v>38</v>
      </c>
      <c r="B116" s="34">
        <f t="shared" si="60"/>
        <v>0.05</v>
      </c>
      <c r="C116" s="39"/>
      <c r="D116" s="38"/>
      <c r="E116" s="48">
        <v>0.05</v>
      </c>
    </row>
    <row r="117" spans="1:5" ht="46.8" x14ac:dyDescent="0.35">
      <c r="A117" s="8" t="s">
        <v>56</v>
      </c>
      <c r="B117" s="34">
        <f t="shared" si="60"/>
        <v>4.6429999999999998</v>
      </c>
      <c r="C117" s="39">
        <f>C119+C120+C121</f>
        <v>0</v>
      </c>
      <c r="D117" s="39">
        <f t="shared" ref="D117:E117" si="61">D119+D120+D121</f>
        <v>0</v>
      </c>
      <c r="E117" s="39">
        <f t="shared" si="61"/>
        <v>4.6429999999999998</v>
      </c>
    </row>
    <row r="118" spans="1:5" ht="18" x14ac:dyDescent="0.35">
      <c r="A118" s="25" t="s">
        <v>0</v>
      </c>
      <c r="B118" s="34"/>
      <c r="C118" s="39"/>
      <c r="D118" s="38"/>
      <c r="E118" s="39"/>
    </row>
    <row r="119" spans="1:5" ht="18" x14ac:dyDescent="0.35">
      <c r="A119" s="25" t="s">
        <v>15</v>
      </c>
      <c r="B119" s="34">
        <f t="shared" ref="B119:B122" si="62">C119+D119+E119</f>
        <v>4.4966999999999997</v>
      </c>
      <c r="C119" s="39"/>
      <c r="D119" s="38"/>
      <c r="E119" s="48">
        <v>4.4966999999999997</v>
      </c>
    </row>
    <row r="120" spans="1:5" ht="18" x14ac:dyDescent="0.35">
      <c r="A120" s="18" t="s">
        <v>54</v>
      </c>
      <c r="B120" s="34">
        <f t="shared" si="62"/>
        <v>9.6299999999999997E-2</v>
      </c>
      <c r="C120" s="39"/>
      <c r="D120" s="38"/>
      <c r="E120" s="48">
        <v>9.6299999999999997E-2</v>
      </c>
    </row>
    <row r="121" spans="1:5" ht="18" x14ac:dyDescent="0.35">
      <c r="A121" s="18" t="s">
        <v>38</v>
      </c>
      <c r="B121" s="34">
        <f t="shared" si="62"/>
        <v>0.05</v>
      </c>
      <c r="C121" s="39"/>
      <c r="D121" s="38"/>
      <c r="E121" s="48">
        <v>0.05</v>
      </c>
    </row>
    <row r="122" spans="1:5" ht="31.2" x14ac:dyDescent="0.35">
      <c r="A122" s="8" t="s">
        <v>57</v>
      </c>
      <c r="B122" s="34">
        <f t="shared" si="62"/>
        <v>1.3424</v>
      </c>
      <c r="C122" s="39">
        <f>C124+C125+C126</f>
        <v>0</v>
      </c>
      <c r="D122" s="39">
        <f t="shared" ref="D122:E122" si="63">D124+D125+D126</f>
        <v>0</v>
      </c>
      <c r="E122" s="39">
        <f t="shared" si="63"/>
        <v>1.3424</v>
      </c>
    </row>
    <row r="123" spans="1:5" ht="18" x14ac:dyDescent="0.35">
      <c r="A123" s="25" t="s">
        <v>0</v>
      </c>
      <c r="B123" s="34"/>
      <c r="C123" s="39"/>
      <c r="D123" s="38"/>
      <c r="E123" s="39"/>
    </row>
    <row r="124" spans="1:5" ht="18" x14ac:dyDescent="0.35">
      <c r="A124" s="25" t="s">
        <v>15</v>
      </c>
      <c r="B124" s="34">
        <f t="shared" ref="B124:B127" si="64">C124+D124+E124</f>
        <v>1.2654000000000001</v>
      </c>
      <c r="C124" s="39"/>
      <c r="D124" s="38"/>
      <c r="E124" s="48">
        <v>1.2654000000000001</v>
      </c>
    </row>
    <row r="125" spans="1:5" ht="18" x14ac:dyDescent="0.35">
      <c r="A125" s="18" t="s">
        <v>54</v>
      </c>
      <c r="B125" s="34">
        <f t="shared" si="64"/>
        <v>2.7E-2</v>
      </c>
      <c r="C125" s="39"/>
      <c r="D125" s="38"/>
      <c r="E125" s="48">
        <v>2.7E-2</v>
      </c>
    </row>
    <row r="126" spans="1:5" ht="18" x14ac:dyDescent="0.35">
      <c r="A126" s="18" t="s">
        <v>38</v>
      </c>
      <c r="B126" s="34">
        <f t="shared" si="64"/>
        <v>0.05</v>
      </c>
      <c r="C126" s="39"/>
      <c r="D126" s="38"/>
      <c r="E126" s="48">
        <v>0.05</v>
      </c>
    </row>
    <row r="127" spans="1:5" ht="31.2" x14ac:dyDescent="0.35">
      <c r="A127" s="8" t="s">
        <v>58</v>
      </c>
      <c r="B127" s="34">
        <f t="shared" si="64"/>
        <v>1.319</v>
      </c>
      <c r="C127" s="39">
        <f>C129+C130+C131</f>
        <v>0</v>
      </c>
      <c r="D127" s="39">
        <f t="shared" ref="D127:E127" si="65">D129+D130+D131</f>
        <v>0</v>
      </c>
      <c r="E127" s="39">
        <f t="shared" si="65"/>
        <v>1.319</v>
      </c>
    </row>
    <row r="128" spans="1:5" ht="18" x14ac:dyDescent="0.35">
      <c r="A128" s="25" t="s">
        <v>0</v>
      </c>
      <c r="B128" s="34"/>
      <c r="C128" s="39"/>
      <c r="D128" s="38"/>
      <c r="E128" s="39"/>
    </row>
    <row r="129" spans="1:5" ht="18" x14ac:dyDescent="0.35">
      <c r="A129" s="25" t="s">
        <v>15</v>
      </c>
      <c r="B129" s="34">
        <f t="shared" ref="B129:B131" si="66">C129+D129+E129</f>
        <v>1.2423999999999999</v>
      </c>
      <c r="C129" s="39"/>
      <c r="D129" s="38"/>
      <c r="E129" s="48">
        <v>1.2423999999999999</v>
      </c>
    </row>
    <row r="130" spans="1:5" ht="18" x14ac:dyDescent="0.35">
      <c r="A130" s="18" t="s">
        <v>54</v>
      </c>
      <c r="B130" s="34">
        <f t="shared" si="66"/>
        <v>2.6599999999999999E-2</v>
      </c>
      <c r="C130" s="39"/>
      <c r="D130" s="38"/>
      <c r="E130" s="48">
        <v>2.6599999999999999E-2</v>
      </c>
    </row>
    <row r="131" spans="1:5" ht="18" x14ac:dyDescent="0.35">
      <c r="A131" s="18" t="s">
        <v>38</v>
      </c>
      <c r="B131" s="34">
        <f t="shared" si="66"/>
        <v>0.05</v>
      </c>
      <c r="C131" s="39"/>
      <c r="D131" s="38"/>
      <c r="E131" s="49">
        <v>0.05</v>
      </c>
    </row>
    <row r="132" spans="1:5" ht="17.25" customHeight="1" x14ac:dyDescent="0.3">
      <c r="A132" s="11" t="s">
        <v>19</v>
      </c>
      <c r="B132" s="33">
        <f>C132+D132+E132</f>
        <v>222.96379999999999</v>
      </c>
      <c r="C132" s="40">
        <f>C134</f>
        <v>146.8047</v>
      </c>
      <c r="D132" s="40">
        <f t="shared" ref="D132:E132" si="67">D134</f>
        <v>1.1862999999999999</v>
      </c>
      <c r="E132" s="40">
        <f t="shared" si="67"/>
        <v>74.972800000000007</v>
      </c>
    </row>
    <row r="133" spans="1:5" ht="18" x14ac:dyDescent="0.35">
      <c r="A133" s="3" t="s">
        <v>0</v>
      </c>
      <c r="B133" s="34"/>
      <c r="C133" s="39"/>
      <c r="D133" s="38"/>
      <c r="E133" s="39"/>
    </row>
    <row r="134" spans="1:5" ht="18.600000000000001" customHeight="1" x14ac:dyDescent="0.3">
      <c r="A134" s="11" t="s">
        <v>8</v>
      </c>
      <c r="B134" s="33">
        <f>C134+D134+E134</f>
        <v>222.96379999999999</v>
      </c>
      <c r="C134" s="40">
        <f>C136</f>
        <v>146.8047</v>
      </c>
      <c r="D134" s="40">
        <f t="shared" ref="D134:E134" si="68">D136</f>
        <v>1.1862999999999999</v>
      </c>
      <c r="E134" s="40">
        <f t="shared" si="68"/>
        <v>74.972800000000007</v>
      </c>
    </row>
    <row r="135" spans="1:5" ht="17.399999999999999" x14ac:dyDescent="0.3">
      <c r="A135" s="12" t="s">
        <v>0</v>
      </c>
      <c r="B135" s="33"/>
      <c r="C135" s="40"/>
      <c r="D135" s="40"/>
      <c r="E135" s="40"/>
    </row>
    <row r="136" spans="1:5" ht="31.2" x14ac:dyDescent="0.3">
      <c r="A136" s="11" t="s">
        <v>14</v>
      </c>
      <c r="B136" s="33">
        <f>C136+D136+E136</f>
        <v>222.96379999999999</v>
      </c>
      <c r="C136" s="40">
        <f>C137+C138+C144+C152+C147+C155+C158+C161</f>
        <v>146.8047</v>
      </c>
      <c r="D136" s="40">
        <f t="shared" ref="D136:E136" si="69">D137+D138+D144+D152+D147+D155+D158+D161</f>
        <v>1.1862999999999999</v>
      </c>
      <c r="E136" s="40">
        <f t="shared" si="69"/>
        <v>74.972800000000007</v>
      </c>
    </row>
    <row r="137" spans="1:5" ht="31.2" x14ac:dyDescent="0.35">
      <c r="A137" s="13" t="s">
        <v>59</v>
      </c>
      <c r="B137" s="34">
        <f t="shared" ref="B137:B144" si="70">C137+D137+E137</f>
        <v>148.2876</v>
      </c>
      <c r="C137" s="39">
        <v>146.8047</v>
      </c>
      <c r="D137" s="39">
        <v>1.1862999999999999</v>
      </c>
      <c r="E137" s="39">
        <v>0.29659999999999997</v>
      </c>
    </row>
    <row r="138" spans="1:5" ht="32.4" customHeight="1" x14ac:dyDescent="0.35">
      <c r="A138" s="14" t="s">
        <v>32</v>
      </c>
      <c r="B138" s="34">
        <f t="shared" si="70"/>
        <v>10.723000000000001</v>
      </c>
      <c r="C138" s="39">
        <f>C140+C141+C142+C143</f>
        <v>0</v>
      </c>
      <c r="D138" s="39">
        <f t="shared" ref="D138:E138" si="71">D140+D141+D142+D143</f>
        <v>0</v>
      </c>
      <c r="E138" s="39">
        <f t="shared" si="71"/>
        <v>10.723000000000001</v>
      </c>
    </row>
    <row r="139" spans="1:5" ht="18" x14ac:dyDescent="0.35">
      <c r="A139" s="12" t="s">
        <v>0</v>
      </c>
      <c r="B139" s="34"/>
      <c r="C139" s="39"/>
      <c r="D139" s="38"/>
      <c r="E139" s="39"/>
    </row>
    <row r="140" spans="1:5" ht="18" x14ac:dyDescent="0.35">
      <c r="A140" s="13" t="s">
        <v>15</v>
      </c>
      <c r="B140" s="34">
        <f t="shared" ref="B140:B143" si="72">C140+D140+E140</f>
        <v>9</v>
      </c>
      <c r="C140" s="39"/>
      <c r="D140" s="38"/>
      <c r="E140" s="39">
        <v>9</v>
      </c>
    </row>
    <row r="141" spans="1:5" ht="18" x14ac:dyDescent="0.35">
      <c r="A141" s="13" t="s">
        <v>6</v>
      </c>
      <c r="B141" s="34">
        <f t="shared" si="72"/>
        <v>0.31459999999999999</v>
      </c>
      <c r="C141" s="43"/>
      <c r="D141" s="38"/>
      <c r="E141" s="44">
        <v>0.31459999999999999</v>
      </c>
    </row>
    <row r="142" spans="1:5" ht="18" x14ac:dyDescent="0.35">
      <c r="A142" s="14" t="s">
        <v>21</v>
      </c>
      <c r="B142" s="34">
        <f t="shared" si="72"/>
        <v>0.94840000000000002</v>
      </c>
      <c r="C142" s="43"/>
      <c r="D142" s="38"/>
      <c r="E142" s="44">
        <v>0.94840000000000002</v>
      </c>
    </row>
    <row r="143" spans="1:5" ht="18" x14ac:dyDescent="0.35">
      <c r="A143" s="28" t="s">
        <v>60</v>
      </c>
      <c r="B143" s="34">
        <f t="shared" si="72"/>
        <v>0.46</v>
      </c>
      <c r="C143" s="43"/>
      <c r="D143" s="38"/>
      <c r="E143" s="44">
        <v>0.46</v>
      </c>
    </row>
    <row r="144" spans="1:5" ht="31.2" x14ac:dyDescent="0.35">
      <c r="A144" s="9" t="s">
        <v>61</v>
      </c>
      <c r="B144" s="34">
        <f t="shared" si="70"/>
        <v>3.69</v>
      </c>
      <c r="C144" s="39">
        <f>C146</f>
        <v>0</v>
      </c>
      <c r="D144" s="39">
        <f t="shared" ref="D144:E144" si="73">D146</f>
        <v>0</v>
      </c>
      <c r="E144" s="39">
        <f t="shared" si="73"/>
        <v>3.69</v>
      </c>
    </row>
    <row r="145" spans="1:5" ht="18" x14ac:dyDescent="0.35">
      <c r="A145" s="13" t="s">
        <v>0</v>
      </c>
      <c r="B145" s="34"/>
      <c r="C145" s="39"/>
      <c r="D145" s="38"/>
      <c r="E145" s="39"/>
    </row>
    <row r="146" spans="1:5" ht="18" x14ac:dyDescent="0.35">
      <c r="A146" s="13" t="s">
        <v>6</v>
      </c>
      <c r="B146" s="34">
        <f t="shared" ref="B146:B147" si="74">C146+D146+E146</f>
        <v>3.69</v>
      </c>
      <c r="C146" s="39"/>
      <c r="D146" s="38"/>
      <c r="E146" s="39">
        <v>3.69</v>
      </c>
    </row>
    <row r="147" spans="1:5" ht="31.2" x14ac:dyDescent="0.35">
      <c r="A147" s="9" t="s">
        <v>28</v>
      </c>
      <c r="B147" s="34">
        <f t="shared" si="74"/>
        <v>53.258200000000002</v>
      </c>
      <c r="C147" s="44">
        <f>C149+C150+C151</f>
        <v>0</v>
      </c>
      <c r="D147" s="44">
        <f t="shared" ref="D147:E147" si="75">D149+D150+D151</f>
        <v>0</v>
      </c>
      <c r="E147" s="44">
        <f t="shared" si="75"/>
        <v>53.258200000000002</v>
      </c>
    </row>
    <row r="148" spans="1:5" ht="18" x14ac:dyDescent="0.35">
      <c r="A148" s="13" t="s">
        <v>0</v>
      </c>
      <c r="B148" s="34"/>
      <c r="C148" s="44"/>
      <c r="D148" s="38"/>
      <c r="E148" s="44"/>
    </row>
    <row r="149" spans="1:5" ht="18" x14ac:dyDescent="0.35">
      <c r="A149" s="13" t="s">
        <v>15</v>
      </c>
      <c r="B149" s="34">
        <f t="shared" ref="B149:B152" si="76">C149+D149+E149</f>
        <v>52.040399999999998</v>
      </c>
      <c r="C149" s="44"/>
      <c r="D149" s="38"/>
      <c r="E149" s="44">
        <v>52.040399999999998</v>
      </c>
    </row>
    <row r="150" spans="1:5" ht="18" x14ac:dyDescent="0.35">
      <c r="A150" s="13" t="s">
        <v>6</v>
      </c>
      <c r="B150" s="34">
        <f t="shared" si="76"/>
        <v>0.1041</v>
      </c>
      <c r="C150" s="44"/>
      <c r="D150" s="38"/>
      <c r="E150" s="44">
        <v>0.1041</v>
      </c>
    </row>
    <row r="151" spans="1:5" ht="18" x14ac:dyDescent="0.35">
      <c r="A151" s="14" t="s">
        <v>21</v>
      </c>
      <c r="B151" s="34">
        <f t="shared" si="76"/>
        <v>1.1136999999999999</v>
      </c>
      <c r="C151" s="44"/>
      <c r="D151" s="38"/>
      <c r="E151" s="44">
        <v>1.1136999999999999</v>
      </c>
    </row>
    <row r="152" spans="1:5" ht="31.2" x14ac:dyDescent="0.35">
      <c r="A152" s="9" t="s">
        <v>62</v>
      </c>
      <c r="B152" s="34">
        <f t="shared" si="76"/>
        <v>1.2</v>
      </c>
      <c r="C152" s="44">
        <f>C154</f>
        <v>0</v>
      </c>
      <c r="D152" s="44">
        <f t="shared" ref="D152:E152" si="77">D154</f>
        <v>0</v>
      </c>
      <c r="E152" s="44">
        <f t="shared" si="77"/>
        <v>1.2</v>
      </c>
    </row>
    <row r="153" spans="1:5" ht="18" x14ac:dyDescent="0.35">
      <c r="A153" s="13" t="s">
        <v>0</v>
      </c>
      <c r="B153" s="34"/>
      <c r="C153" s="44"/>
      <c r="D153" s="38"/>
      <c r="E153" s="44"/>
    </row>
    <row r="154" spans="1:5" ht="18" x14ac:dyDescent="0.35">
      <c r="A154" s="13" t="s">
        <v>6</v>
      </c>
      <c r="B154" s="34">
        <f t="shared" ref="B154:B155" si="78">C154+D154+E154</f>
        <v>1.2</v>
      </c>
      <c r="C154" s="44"/>
      <c r="D154" s="38"/>
      <c r="E154" s="44">
        <v>1.2</v>
      </c>
    </row>
    <row r="155" spans="1:5" ht="31.2" x14ac:dyDescent="0.35">
      <c r="A155" s="9" t="s">
        <v>29</v>
      </c>
      <c r="B155" s="34">
        <f t="shared" si="78"/>
        <v>2.25</v>
      </c>
      <c r="C155" s="44">
        <f>C157</f>
        <v>0</v>
      </c>
      <c r="D155" s="44">
        <f t="shared" ref="D155:E155" si="79">D157</f>
        <v>0</v>
      </c>
      <c r="E155" s="44">
        <f t="shared" si="79"/>
        <v>2.25</v>
      </c>
    </row>
    <row r="156" spans="1:5" ht="18" x14ac:dyDescent="0.35">
      <c r="A156" s="13" t="s">
        <v>0</v>
      </c>
      <c r="B156" s="34"/>
      <c r="C156" s="44"/>
      <c r="D156" s="38"/>
      <c r="E156" s="44"/>
    </row>
    <row r="157" spans="1:5" ht="18" x14ac:dyDescent="0.35">
      <c r="A157" s="13" t="s">
        <v>6</v>
      </c>
      <c r="B157" s="34">
        <f t="shared" ref="B157:B158" si="80">C157+D157+E157</f>
        <v>2.25</v>
      </c>
      <c r="C157" s="44"/>
      <c r="D157" s="38"/>
      <c r="E157" s="44">
        <v>2.25</v>
      </c>
    </row>
    <row r="158" spans="1:5" ht="18" x14ac:dyDescent="0.35">
      <c r="A158" s="9" t="s">
        <v>30</v>
      </c>
      <c r="B158" s="34">
        <f t="shared" si="80"/>
        <v>2.5099999999999998</v>
      </c>
      <c r="C158" s="44">
        <f>C160</f>
        <v>0</v>
      </c>
      <c r="D158" s="44">
        <f t="shared" ref="D158:E158" si="81">D160</f>
        <v>0</v>
      </c>
      <c r="E158" s="44">
        <f t="shared" si="81"/>
        <v>2.5099999999999998</v>
      </c>
    </row>
    <row r="159" spans="1:5" ht="18" x14ac:dyDescent="0.35">
      <c r="A159" s="13" t="s">
        <v>0</v>
      </c>
      <c r="B159" s="34"/>
      <c r="C159" s="44"/>
      <c r="D159" s="38"/>
      <c r="E159" s="44"/>
    </row>
    <row r="160" spans="1:5" ht="18" x14ac:dyDescent="0.35">
      <c r="A160" s="13" t="s">
        <v>6</v>
      </c>
      <c r="B160" s="34">
        <f t="shared" ref="B160:B161" si="82">C160+D160+E160</f>
        <v>2.5099999999999998</v>
      </c>
      <c r="C160" s="44"/>
      <c r="D160" s="38"/>
      <c r="E160" s="44">
        <v>2.5099999999999998</v>
      </c>
    </row>
    <row r="161" spans="1:5" ht="31.2" x14ac:dyDescent="0.35">
      <c r="A161" s="9" t="s">
        <v>27</v>
      </c>
      <c r="B161" s="34">
        <f t="shared" si="82"/>
        <v>1.0449999999999999</v>
      </c>
      <c r="C161" s="44">
        <f>C163</f>
        <v>0</v>
      </c>
      <c r="D161" s="44">
        <f t="shared" ref="D161:E161" si="83">D163</f>
        <v>0</v>
      </c>
      <c r="E161" s="44">
        <f t="shared" si="83"/>
        <v>1.0449999999999999</v>
      </c>
    </row>
    <row r="162" spans="1:5" ht="18" x14ac:dyDescent="0.35">
      <c r="A162" s="13" t="s">
        <v>0</v>
      </c>
      <c r="B162" s="34"/>
      <c r="C162" s="44"/>
      <c r="D162" s="38"/>
      <c r="E162" s="44"/>
    </row>
    <row r="163" spans="1:5" ht="18" x14ac:dyDescent="0.35">
      <c r="A163" s="13" t="s">
        <v>6</v>
      </c>
      <c r="B163" s="34">
        <f t="shared" ref="B163" si="84">C163+D163+E163</f>
        <v>1.0449999999999999</v>
      </c>
      <c r="C163" s="44"/>
      <c r="D163" s="38"/>
      <c r="E163" s="44">
        <v>1.0449999999999999</v>
      </c>
    </row>
    <row r="164" spans="1:5" ht="17.399999999999999" x14ac:dyDescent="0.3">
      <c r="A164" s="6" t="s">
        <v>66</v>
      </c>
      <c r="B164" s="60">
        <f>C164+D164+E164</f>
        <v>313.55399999999997</v>
      </c>
      <c r="C164" s="60">
        <f>C166</f>
        <v>0</v>
      </c>
      <c r="D164" s="60">
        <f t="shared" ref="D164:E164" si="85">D166</f>
        <v>250.84399999999999</v>
      </c>
      <c r="E164" s="60">
        <f t="shared" si="85"/>
        <v>62.71</v>
      </c>
    </row>
    <row r="165" spans="1:5" ht="17.399999999999999" x14ac:dyDescent="0.3">
      <c r="A165" s="3" t="s">
        <v>0</v>
      </c>
      <c r="B165" s="60"/>
      <c r="C165" s="61"/>
      <c r="D165" s="50"/>
      <c r="E165" s="61"/>
    </row>
    <row r="166" spans="1:5" ht="17.399999999999999" x14ac:dyDescent="0.3">
      <c r="A166" s="6" t="s">
        <v>67</v>
      </c>
      <c r="B166" s="60">
        <f>C166+D166+E166</f>
        <v>313.55399999999997</v>
      </c>
      <c r="C166" s="61">
        <f>C168</f>
        <v>0</v>
      </c>
      <c r="D166" s="61">
        <f t="shared" ref="D166:E166" si="86">D168</f>
        <v>250.84399999999999</v>
      </c>
      <c r="E166" s="61">
        <f t="shared" si="86"/>
        <v>62.71</v>
      </c>
    </row>
    <row r="167" spans="1:5" ht="17.399999999999999" x14ac:dyDescent="0.3">
      <c r="A167" s="8" t="s">
        <v>1</v>
      </c>
      <c r="B167" s="60"/>
      <c r="C167" s="61"/>
      <c r="D167" s="50"/>
      <c r="E167" s="61"/>
    </row>
    <row r="168" spans="1:5" ht="17.399999999999999" x14ac:dyDescent="0.3">
      <c r="A168" s="11" t="s">
        <v>64</v>
      </c>
      <c r="B168" s="60">
        <f>C168+D168+E168</f>
        <v>313.55399999999997</v>
      </c>
      <c r="C168" s="61">
        <f>C169</f>
        <v>0</v>
      </c>
      <c r="D168" s="61">
        <f t="shared" ref="D168:E168" si="87">D169</f>
        <v>250.84399999999999</v>
      </c>
      <c r="E168" s="61">
        <f t="shared" si="87"/>
        <v>62.71</v>
      </c>
    </row>
    <row r="169" spans="1:5" ht="31.2" x14ac:dyDescent="0.35">
      <c r="A169" s="9" t="s">
        <v>68</v>
      </c>
      <c r="B169" s="34">
        <f>C169+D169+E169</f>
        <v>313.55399999999997</v>
      </c>
      <c r="C169" s="44">
        <f>C171</f>
        <v>0</v>
      </c>
      <c r="D169" s="44">
        <f t="shared" ref="D169:E169" si="88">D171</f>
        <v>250.84399999999999</v>
      </c>
      <c r="E169" s="44">
        <f t="shared" si="88"/>
        <v>62.71</v>
      </c>
    </row>
    <row r="170" spans="1:5" ht="18" x14ac:dyDescent="0.35">
      <c r="A170" s="12" t="s">
        <v>0</v>
      </c>
      <c r="B170" s="34"/>
      <c r="C170" s="44"/>
      <c r="D170" s="38"/>
      <c r="E170" s="44"/>
    </row>
    <row r="171" spans="1:5" ht="18" x14ac:dyDescent="0.35">
      <c r="A171" s="13" t="s">
        <v>15</v>
      </c>
      <c r="B171" s="34">
        <f>C171+D171+E171</f>
        <v>313.55399999999997</v>
      </c>
      <c r="C171" s="44"/>
      <c r="D171" s="38">
        <v>250.84399999999999</v>
      </c>
      <c r="E171" s="44">
        <v>62.71</v>
      </c>
    </row>
    <row r="172" spans="1:5" ht="17.399999999999999" x14ac:dyDescent="0.3">
      <c r="A172" s="20" t="s">
        <v>5</v>
      </c>
      <c r="B172" s="50">
        <f>B9+B57+B132+B164</f>
        <v>729.12199999999996</v>
      </c>
      <c r="C172" s="50">
        <f t="shared" ref="C172:E172" si="89">C9+C57+C132+C164</f>
        <v>146.8047</v>
      </c>
      <c r="D172" s="50">
        <f t="shared" si="89"/>
        <v>313.4674</v>
      </c>
      <c r="E172" s="50">
        <f t="shared" si="89"/>
        <v>268.84989999999999</v>
      </c>
    </row>
    <row r="173" spans="1:5" ht="15.6" x14ac:dyDescent="0.3">
      <c r="A173" s="21"/>
      <c r="B173" s="22"/>
      <c r="C173" s="22"/>
      <c r="D173" s="22"/>
      <c r="E173" s="23"/>
    </row>
    <row r="174" spans="1:5" x14ac:dyDescent="0.3">
      <c r="E174" s="1"/>
    </row>
    <row r="175" spans="1:5" x14ac:dyDescent="0.3">
      <c r="E175" s="1"/>
    </row>
  </sheetData>
  <mergeCells count="7">
    <mergeCell ref="A2:E2"/>
    <mergeCell ref="A3:D3"/>
    <mergeCell ref="D4:E4"/>
    <mergeCell ref="A5:A7"/>
    <mergeCell ref="B5:E5"/>
    <mergeCell ref="B6:B7"/>
    <mergeCell ref="C6:E6"/>
  </mergeCells>
  <pageMargins left="1.1811023622047245" right="0.39370078740157483" top="0.39370078740157483" bottom="0.3937007874015748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01.04.2024 год</vt:lpstr>
      <vt:lpstr>'на 01.04.2024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2024-04-08T11:23:21Z</dcterms:modified>
</cp:coreProperties>
</file>