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<sst xmlns="http://schemas.openxmlformats.org/spreadsheetml/2006/main" count="275" uniqueCount="219">
  <si>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</si>
  <si>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</si>
  <si>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</si>
  <si>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</si>
  <si>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</si>
  <si>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</si>
  <si>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</si>
  <si>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</si>
  <si>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</si>
  <si>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</si>
  <si>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</si>
  <si>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</si>
  <si>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</si>
  <si>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</si>
  <si>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</si>
  <si>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</si>
  <si>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</si>
  <si>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</si>
  <si>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</si>
  <si>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</si>
  <si>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</si>
  <si>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</si>
  <si>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</si>
  <si>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</si>
  <si>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</si>
  <si>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</si>
  <si>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</si>
  <si>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</si>
  <si>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</si>
  <si>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</si>
  <si>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</si>
  <si>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</si>
  <si>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</si>
  <si>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</si>
  <si>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</si>
  <si>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</si>
  <si>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</si>
  <si>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</si>
  <si>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</si>
  <si>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</si>
  <si>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</si>
  <si>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</si>
  <si>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</si>
  <si>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</si>
  <si>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</si>
  <si>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</si>
  <si>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</si>
  <si>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</si>
  <si>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</si>
  <si>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</si>
  <si>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</si>
  <si>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</si>
  <si>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</si>
  <si>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</si>
  <si>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</si>
  <si>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</si>
  <si>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</si>
  <si>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</si>
  <si>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</si>
  <si>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</si>
  <si>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</si>
  <si>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</si>
  <si>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</si>
  <si>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</si>
  <si>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</si>
  <si>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</si>
  <si>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</si>
  <si>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</si>
  <si>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</si>
  <si>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</si>
  <si>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</si>
  <si>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</si>
  <si>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</si>
  <si>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</si>
  <si>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</si>
  <si>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</si>
  <si>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</si>
  <si>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</si>
  <si>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</si>
  <si>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</si>
  <si>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</si>
  <si>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</si>
  <si>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</si>
  <si>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</si>
  <si>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</si>
  <si>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</si>
  <si>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</si>
  <si>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</si>
  <si>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</si>
  <si>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</si>
  <si>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</si>
  <si>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</si>
  <si>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</si>
  <si>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</si>
  <si>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</si>
  <si>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</si>
  <si>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</si>
  <si>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</si>
  <si>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</si>
  <si>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</si>
  <si>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</si>
  <si>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</si>
  <si>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</si>
  <si>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</si>
  <si>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</si>
  <si>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</si>
  <si>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</si>
  <si>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</si>
  <si>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</si>
  <si>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</si>
  <si>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</si>
  <si>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</si>
  <si>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</si>
  <si>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</si>
  <si>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</si>
  <si>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</si>
  <si>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</si>
  <si>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</si>
  <si>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</si>
  <si>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</si>
  <si>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</si>
  <si>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</si>
  <si>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</si>
  <si>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</si>
  <si>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</si>
  <si>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</si>
  <si>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</si>
  <si>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</si>
  <si>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</si>
  <si>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</si>
  <si>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</si>
  <si>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</si>
  <si>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</si>
  <si>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</si>
  <si>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</si>
  <si>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</si>
  <si>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</si>
  <si>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</si>
  <si>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</si>
  <si>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</si>
  <si>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</si>
  <si>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</si>
  <si>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</si>
  <si>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</si>
  <si>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</si>
  <si>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</si>
  <si>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</si>
  <si>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</si>
  <si>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</si>
  <si>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</si>
  <si>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</si>
  <si>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</si>
  <si>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</si>
  <si>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</si>
  <si>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</si>
  <si>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</si>
  <si>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</si>
  <si>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</si>
  <si>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</si>
  <si>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</si>
  <si>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</si>
  <si>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</si>
  <si>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</si>
  <si>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</si>
  <si>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</si>
  <si>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</si>
  <si>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</si>
  <si>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</si>
  <si>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</si>
  <si>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</si>
  <si>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</si>
  <si>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</si>
  <si>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</si>
  <si>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</si>
  <si>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</si>
  <si>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</si>
  <si>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</si>
  <si>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</si>
  <si>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</si>
  <si>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</si>
  <si>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</si>
  <si>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</si>
  <si>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</si>
  <si>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</si>
  <si>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</si>
  <si>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</si>
  <si>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</si>
  <si>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</si>
  <si>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</si>
  <si>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</si>
  <si>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</si>
  <si>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</si>
  <si>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</si>
  <si>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</si>
  <si>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</si>
  <si>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</si>
  <si>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</si>
  <si>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</si>
  <si>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</si>
  <si>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</si>
  <si>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</si>
  <si>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</si>
  <si>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</si>
  <si>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</si>
  <si>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</si>
  <si>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</si>
  <si>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</si>
  <si>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</si>
  <si>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</si>
  <si>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</si>
  <si>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</si>
  <si>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</si>
  <si>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</si>
  <si>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</si>
  <si>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</si>
  <si>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</si>
  <si>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</si>
  <si>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</si>
  <si>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14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</si>
</sst>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44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9" t="s">
        <v>3</v>
      </c>
      <c r="B4" s="172" t="s">
        <v>212</v>
      </c>
      <c r="C4" s="165" t="s">
        <v>213</v>
      </c>
      <c r="D4" s="165" t="s">
        <v>214</v>
      </c>
      <c r="E4" s="175" t="s">
        <v>4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2" t="s">
        <v>0</v>
      </c>
    </row>
    <row r="5" spans="1:26" s="2" customFormat="1" ht="87" customHeight="1" x14ac:dyDescent="0.25">
      <c r="A5" s="170"/>
      <c r="B5" s="173"/>
      <c r="C5" s="166"/>
      <c r="D5" s="166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78" t="s">
        <v>11</v>
      </c>
      <c r="L5" s="178" t="s">
        <v>12</v>
      </c>
      <c r="M5" s="178" t="s">
        <v>13</v>
      </c>
      <c r="N5" s="178" t="s">
        <v>14</v>
      </c>
      <c r="O5" s="178" t="s">
        <v>15</v>
      </c>
      <c r="P5" s="178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8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71"/>
      <c r="B6" s="174"/>
      <c r="C6" s="167"/>
      <c r="D6" s="167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222261</v>
      </c>
      <c r="D41" s="14">
        <f t="shared" si="0"/>
        <v>1.0386028037383177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6156</v>
      </c>
      <c r="J41" s="146">
        <v>15698</v>
      </c>
      <c r="K41" s="146">
        <v>7757</v>
      </c>
      <c r="L41" s="146">
        <v>11282</v>
      </c>
      <c r="M41" s="146">
        <v>10219</v>
      </c>
      <c r="N41" s="146">
        <v>3724</v>
      </c>
      <c r="O41" s="146">
        <v>6680</v>
      </c>
      <c r="P41" s="146">
        <v>9900</v>
      </c>
      <c r="Q41" s="146">
        <v>13435</v>
      </c>
      <c r="R41" s="146">
        <v>12998</v>
      </c>
      <c r="S41" s="146">
        <v>11222</v>
      </c>
      <c r="T41" s="146">
        <v>9728</v>
      </c>
      <c r="U41" s="146">
        <v>9102</v>
      </c>
      <c r="V41" s="146">
        <v>4491</v>
      </c>
      <c r="W41" s="146">
        <v>8736</v>
      </c>
      <c r="X41" s="146">
        <v>18395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214086</v>
      </c>
      <c r="C42" s="22">
        <f>SUM(E42:Y42)</f>
        <v>222450.34999999998</v>
      </c>
      <c r="D42" s="14">
        <f>C42/B42</f>
        <v>1.0390700466167802</v>
      </c>
      <c r="E42" s="50">
        <v>16095</v>
      </c>
      <c r="F42" s="7">
        <v>7260</v>
      </c>
      <c r="G42" s="7">
        <v>15602</v>
      </c>
      <c r="H42" s="7">
        <v>13654</v>
      </c>
      <c r="I42" s="7">
        <v>6156</v>
      </c>
      <c r="J42" s="7">
        <v>15700</v>
      </c>
      <c r="K42" s="7">
        <v>7757</v>
      </c>
      <c r="L42" s="7">
        <v>11281.95</v>
      </c>
      <c r="M42" s="7">
        <v>10230.9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4490.5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1.0089999999999999</v>
      </c>
      <c r="C44" s="30">
        <f>C42/C41</f>
        <v>1.0008519263388538</v>
      </c>
      <c r="D44" s="14">
        <f t="shared" ref="D44:D107" si="14">C44/B44</f>
        <v>0.99192460489480072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1.0112575914679307</v>
      </c>
      <c r="I44" s="30">
        <f t="shared" si="15"/>
        <v>1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1.0011644975046481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0.99988866622133155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93746</v>
      </c>
      <c r="C45" s="22">
        <f>SUM(E45:Y45)</f>
        <v>96485.6</v>
      </c>
      <c r="D45" s="14">
        <f>C45/B45</f>
        <v>1.0292236468756002</v>
      </c>
      <c r="E45" s="31">
        <v>13992</v>
      </c>
      <c r="F45" s="31">
        <v>3986</v>
      </c>
      <c r="G45" s="31">
        <v>6670</v>
      </c>
      <c r="H45" s="31">
        <v>4154</v>
      </c>
      <c r="I45" s="31">
        <v>1536</v>
      </c>
      <c r="J45" s="31">
        <v>7180</v>
      </c>
      <c r="K45" s="31">
        <v>3936</v>
      </c>
      <c r="L45" s="31">
        <v>4205</v>
      </c>
      <c r="M45" s="31">
        <v>4402.6000000000004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1508.5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92825</v>
      </c>
      <c r="C46" s="22">
        <f>SUM(E46:Y46)</f>
        <v>97763.53</v>
      </c>
      <c r="D46" s="14">
        <f t="shared" si="14"/>
        <v>1.053202585510369</v>
      </c>
      <c r="E46" s="24">
        <v>732</v>
      </c>
      <c r="F46" s="24">
        <v>2765</v>
      </c>
      <c r="G46" s="24">
        <v>6991</v>
      </c>
      <c r="H46" s="24">
        <v>8370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3345.3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2656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2009</v>
      </c>
      <c r="C47" s="22">
        <f>SUM(E47:Y47)</f>
        <v>1835</v>
      </c>
      <c r="D47" s="14">
        <f t="shared" si="14"/>
        <v>0.91338974614235935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756</v>
      </c>
      <c r="C48" s="22">
        <f>SUM(E48:Y48)</f>
        <v>998</v>
      </c>
      <c r="D48" s="14">
        <f t="shared" si="14"/>
        <v>1.32010582010582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8852</v>
      </c>
      <c r="C49" s="22">
        <f>SUM(E49:Y49)</f>
        <v>13044</v>
      </c>
      <c r="D49" s="14">
        <f t="shared" si="14"/>
        <v>1.4735652959783101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2193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88777</v>
      </c>
      <c r="C51" s="22">
        <f t="shared" si="16"/>
        <v>228062.1</v>
      </c>
      <c r="D51" s="14">
        <f t="shared" si="14"/>
        <v>2.5689322684929654</v>
      </c>
      <c r="E51" s="31">
        <v>14400</v>
      </c>
      <c r="F51" s="31">
        <v>6660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9519.9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16488</v>
      </c>
      <c r="T51" s="31">
        <v>6078.2</v>
      </c>
      <c r="U51" s="31">
        <v>7263</v>
      </c>
      <c r="V51" s="31">
        <v>3610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49820</v>
      </c>
      <c r="C52" s="22">
        <f t="shared" si="16"/>
        <v>166914.9</v>
      </c>
      <c r="D52" s="14">
        <f t="shared" si="14"/>
        <v>3.3503592934564432</v>
      </c>
      <c r="E52" s="31"/>
      <c r="F52" s="31">
        <v>6660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11350</v>
      </c>
      <c r="S52" s="31">
        <v>16488</v>
      </c>
      <c r="T52" s="31">
        <v>533</v>
      </c>
      <c r="U52" s="31">
        <v>6895</v>
      </c>
      <c r="V52" s="31">
        <v>3610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5024</v>
      </c>
      <c r="C54" s="22">
        <f t="shared" si="16"/>
        <v>5121.6499999999996</v>
      </c>
      <c r="D54" s="14">
        <f t="shared" si="14"/>
        <v>1.0194367038216561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150</v>
      </c>
      <c r="K54" s="150">
        <v>566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300</v>
      </c>
      <c r="Q54" s="150">
        <v>13</v>
      </c>
      <c r="R54" s="149">
        <v>401.5</v>
      </c>
      <c r="S54" s="150">
        <v>156</v>
      </c>
      <c r="T54" s="150">
        <v>55</v>
      </c>
      <c r="U54" s="150">
        <v>80</v>
      </c>
      <c r="V54" s="150">
        <v>41.4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0.91</v>
      </c>
      <c r="C55" s="14">
        <f>C54/C53</f>
        <v>0.99759446825087639</v>
      </c>
      <c r="D55" s="14">
        <f t="shared" si="14"/>
        <v>1.0962576574185454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1.0129870129870129</v>
      </c>
      <c r="T55" s="32">
        <f t="shared" si="17"/>
        <v>0.91666666666666663</v>
      </c>
      <c r="U55" s="32">
        <f t="shared" si="17"/>
        <v>0.76190476190476186</v>
      </c>
      <c r="V55" s="32">
        <f t="shared" si="17"/>
        <v>2.0699999999999998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0</v>
      </c>
      <c r="D56" s="14" t="e">
        <f t="shared" si="14"/>
        <v>#DIV/0!</v>
      </c>
      <c r="E56" s="31"/>
      <c r="F56" s="147"/>
      <c r="G56" s="31"/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841</v>
      </c>
      <c r="C58" s="25">
        <f t="shared" si="16"/>
        <v>835.38</v>
      </c>
      <c r="D58" s="14">
        <f t="shared" si="14"/>
        <v>0.99331747919143876</v>
      </c>
      <c r="E58" s="25">
        <v>25</v>
      </c>
      <c r="F58" s="25">
        <v>67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1.0009999999999999</v>
      </c>
      <c r="C59" s="8">
        <f>C58/C57</f>
        <v>0.9261419068736142</v>
      </c>
      <c r="D59" s="14">
        <f t="shared" si="14"/>
        <v>0.92521669018343089</v>
      </c>
      <c r="E59" s="88">
        <f>E58/E57</f>
        <v>1</v>
      </c>
      <c r="F59" s="88">
        <f t="shared" ref="F59:T59" si="18">F58/F57</f>
        <v>0.67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31983</v>
      </c>
      <c r="C62" s="25">
        <f>SUM(E62:Y62)</f>
        <v>31352.67</v>
      </c>
      <c r="D62" s="14">
        <f>C62/B62</f>
        <v>0.98029171747490851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1860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1551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32925</v>
      </c>
      <c r="C63" s="25">
        <f>SUM(E63:Y63)</f>
        <v>33506.25</v>
      </c>
      <c r="D63" s="14">
        <f t="shared" si="14"/>
        <v>1.0176537585421412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2580</v>
      </c>
      <c r="I63" s="31">
        <f t="shared" si="21"/>
        <v>1589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797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749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1124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12753</v>
      </c>
      <c r="C67" s="22">
        <f>SUM(E67:Y67)</f>
        <v>14615.67</v>
      </c>
      <c r="D67" s="14">
        <f t="shared" si="14"/>
        <v>1.146057398259233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6161</v>
      </c>
      <c r="C68" s="22">
        <f>SUM(E68:Y68)</f>
        <v>7740</v>
      </c>
      <c r="D68" s="14">
        <f t="shared" si="14"/>
        <v>1.2562895633825677</v>
      </c>
      <c r="E68" s="33"/>
      <c r="F68" s="33">
        <v>506</v>
      </c>
      <c r="G68" s="33"/>
      <c r="H68" s="33">
        <v>1121</v>
      </c>
      <c r="I68" s="33">
        <v>875</v>
      </c>
      <c r="J68" s="33">
        <v>750</v>
      </c>
      <c r="K68" s="33">
        <v>526</v>
      </c>
      <c r="L68" s="33">
        <v>70</v>
      </c>
      <c r="M68" s="33">
        <v>1551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12722</v>
      </c>
      <c r="C69" s="22">
        <f t="shared" si="22"/>
        <v>13525.9</v>
      </c>
      <c r="D69" s="14">
        <f t="shared" si="14"/>
        <v>1.0631897500393019</v>
      </c>
      <c r="E69" s="33"/>
      <c r="F69" s="33">
        <v>396</v>
      </c>
      <c r="G69" s="33">
        <v>850</v>
      </c>
      <c r="H69" s="33">
        <v>786</v>
      </c>
      <c r="I69" s="33">
        <v>536</v>
      </c>
      <c r="J69" s="33">
        <v>320</v>
      </c>
      <c r="K69" s="33">
        <v>60</v>
      </c>
      <c r="L69" s="33">
        <v>991</v>
      </c>
      <c r="M69" s="33">
        <v>450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5996</v>
      </c>
      <c r="C70" s="22">
        <f t="shared" si="22"/>
        <v>5415</v>
      </c>
      <c r="D70" s="14">
        <f t="shared" si="14"/>
        <v>0.90310206804536353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12975</v>
      </c>
      <c r="C71" s="22">
        <f t="shared" si="22"/>
        <v>14979.65</v>
      </c>
      <c r="D71" s="14">
        <f t="shared" si="14"/>
        <v>1.1545009633911367</v>
      </c>
      <c r="E71" s="33">
        <v>110</v>
      </c>
      <c r="F71" s="33">
        <v>113</v>
      </c>
      <c r="G71" s="33">
        <v>1840</v>
      </c>
      <c r="H71" s="33">
        <v>682</v>
      </c>
      <c r="I71" s="33">
        <v>656</v>
      </c>
      <c r="J71" s="33">
        <v>1100</v>
      </c>
      <c r="K71" s="33">
        <v>204</v>
      </c>
      <c r="L71" s="43">
        <v>1345.65</v>
      </c>
      <c r="M71" s="33">
        <v>30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499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7220</v>
      </c>
      <c r="C72" s="22">
        <f t="shared" si="22"/>
        <v>5000.7000000000007</v>
      </c>
      <c r="D72" s="14">
        <f t="shared" si="14"/>
        <v>0.6926177285318561</v>
      </c>
      <c r="E72" s="33"/>
      <c r="F72" s="33">
        <v>167</v>
      </c>
      <c r="G72" s="33"/>
      <c r="H72" s="33">
        <v>1112</v>
      </c>
      <c r="I72" s="33">
        <v>397</v>
      </c>
      <c r="J72" s="33">
        <v>360</v>
      </c>
      <c r="K72" s="33">
        <v>368</v>
      </c>
      <c r="L72" s="33">
        <v>66</v>
      </c>
      <c r="M72" s="33">
        <v>317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156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1444</v>
      </c>
      <c r="C73" s="22">
        <f t="shared" si="22"/>
        <v>1095</v>
      </c>
      <c r="D73" s="14">
        <f t="shared" si="14"/>
        <v>0.75831024930747926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4511</v>
      </c>
      <c r="C74" s="22">
        <f t="shared" si="22"/>
        <v>891</v>
      </c>
      <c r="D74" s="14">
        <f t="shared" si="14"/>
        <v>0.19751718022611395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21523.65</v>
      </c>
      <c r="D86" s="14">
        <f t="shared" si="14"/>
        <v>7.5495089442300953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2366</v>
      </c>
      <c r="I86" s="158">
        <f t="shared" si="23"/>
        <v>161</v>
      </c>
      <c r="J86" s="158">
        <f t="shared" si="23"/>
        <v>0</v>
      </c>
      <c r="K86" s="158">
        <f t="shared" si="23"/>
        <v>580</v>
      </c>
      <c r="L86" s="158">
        <f t="shared" si="23"/>
        <v>216.95000000000073</v>
      </c>
      <c r="M86" s="158">
        <f t="shared" si="23"/>
        <v>1540.8999999999996</v>
      </c>
      <c r="N86" s="158">
        <f t="shared" si="23"/>
        <v>1014</v>
      </c>
      <c r="O86" s="158">
        <f t="shared" si="23"/>
        <v>1167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1420</v>
      </c>
      <c r="T86" s="158">
        <f t="shared" si="23"/>
        <v>2518.3000000000002</v>
      </c>
      <c r="U86" s="158">
        <f t="shared" si="23"/>
        <v>0</v>
      </c>
      <c r="V86" s="158">
        <f t="shared" si="23"/>
        <v>783.5</v>
      </c>
      <c r="W86" s="158">
        <f t="shared" si="23"/>
        <v>2839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284859</v>
      </c>
      <c r="C92" s="37">
        <f>C42+C54+C58+C62+C63</f>
        <v>293266.3</v>
      </c>
      <c r="D92" s="14">
        <f t="shared" si="14"/>
        <v>1.0295138998592286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9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customHeight="1" x14ac:dyDescent="0.2">
      <c r="A200" s="29" t="s">
        <v>118</v>
      </c>
      <c r="B200" s="22"/>
      <c r="C200" s="25">
        <f>SUM(E200:Y200)</f>
        <v>3544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2734</v>
      </c>
      <c r="R200" s="89"/>
      <c r="S200" s="89"/>
      <c r="T200" s="89"/>
      <c r="U200" s="89"/>
      <c r="V200" s="89"/>
      <c r="W200" s="89"/>
      <c r="X200" s="89"/>
      <c r="Y200" s="89">
        <v>810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3.375238095238095E-2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0.38237762237762235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0.28451001053740782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>
        <v>694</v>
      </c>
      <c r="C210" s="25">
        <f>SUM(E210:Y210)</f>
        <v>19116.5</v>
      </c>
      <c r="D210" s="14"/>
      <c r="E210" s="33">
        <v>150</v>
      </c>
      <c r="F210" s="33">
        <v>899</v>
      </c>
      <c r="G210" s="33">
        <v>2410</v>
      </c>
      <c r="H210" s="33">
        <v>1360</v>
      </c>
      <c r="I210" s="33">
        <v>245</v>
      </c>
      <c r="J210" s="33">
        <v>1100</v>
      </c>
      <c r="K210" s="43">
        <v>588</v>
      </c>
      <c r="L210" s="33"/>
      <c r="M210" s="33">
        <v>820</v>
      </c>
      <c r="N210" s="33">
        <v>689</v>
      </c>
      <c r="O210" s="33">
        <v>407</v>
      </c>
      <c r="P210" s="33">
        <v>710</v>
      </c>
      <c r="Q210" s="33">
        <v>466</v>
      </c>
      <c r="R210" s="33">
        <v>503.5</v>
      </c>
      <c r="S210" s="33">
        <v>1606</v>
      </c>
      <c r="T210" s="33">
        <v>1660</v>
      </c>
      <c r="U210" s="33">
        <v>50</v>
      </c>
      <c r="V210" s="33">
        <v>285</v>
      </c>
      <c r="W210" s="33">
        <v>394</v>
      </c>
      <c r="X210" s="33">
        <v>3114</v>
      </c>
      <c r="Y210" s="33">
        <v>1660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0.22326621662656793</v>
      </c>
      <c r="D211" s="14"/>
      <c r="E211" s="66">
        <f t="shared" ref="E211:Y211" si="112">E210/E209</f>
        <v>0.2857142857142857</v>
      </c>
      <c r="F211" s="66">
        <f t="shared" si="112"/>
        <v>0.46459948320413436</v>
      </c>
      <c r="G211" s="66">
        <f t="shared" si="112"/>
        <v>0.27861271676300581</v>
      </c>
      <c r="H211" s="66">
        <f t="shared" si="112"/>
        <v>0.189917609272448</v>
      </c>
      <c r="I211" s="66">
        <f t="shared" si="112"/>
        <v>4.7425474254742549E-2</v>
      </c>
      <c r="J211" s="66">
        <f t="shared" si="112"/>
        <v>0.22204279370205895</v>
      </c>
      <c r="K211" s="66">
        <f t="shared" si="112"/>
        <v>0.18973862536302033</v>
      </c>
      <c r="L211" s="66">
        <f t="shared" si="112"/>
        <v>0</v>
      </c>
      <c r="M211" s="66">
        <f t="shared" si="112"/>
        <v>0.34863945578231292</v>
      </c>
      <c r="N211" s="66">
        <f t="shared" si="112"/>
        <v>0.24166958961767801</v>
      </c>
      <c r="O211" s="66">
        <f t="shared" si="112"/>
        <v>0.1575687185443283</v>
      </c>
      <c r="P211" s="66">
        <f t="shared" si="112"/>
        <v>0.16647127784290738</v>
      </c>
      <c r="Q211" s="66">
        <f t="shared" si="112"/>
        <v>0.10334885783987581</v>
      </c>
      <c r="R211" s="66">
        <f t="shared" si="112"/>
        <v>0.17044685172647259</v>
      </c>
      <c r="S211" s="66">
        <f t="shared" si="112"/>
        <v>0.49400184558597354</v>
      </c>
      <c r="T211" s="66">
        <f t="shared" si="112"/>
        <v>0.41119643299479813</v>
      </c>
      <c r="U211" s="66">
        <f t="shared" si="112"/>
        <v>5.4884742041712405E-2</v>
      </c>
      <c r="V211" s="66">
        <f t="shared" si="112"/>
        <v>0.17745952677459526</v>
      </c>
      <c r="W211" s="66">
        <f t="shared" si="112"/>
        <v>5.0819037791822522E-2</v>
      </c>
      <c r="X211" s="66">
        <f t="shared" si="112"/>
        <v>0.40968293645572951</v>
      </c>
      <c r="Y211" s="66">
        <f t="shared" si="112"/>
        <v>0.3377416073245168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ref="D212" si="113">C212/B212</f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87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2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3608</v>
      </c>
      <c r="D216" s="8"/>
      <c r="E216" s="24">
        <v>420</v>
      </c>
      <c r="F216" s="24">
        <v>101</v>
      </c>
      <c r="G216" s="24">
        <v>270</v>
      </c>
      <c r="H216" s="24">
        <v>440</v>
      </c>
      <c r="I216" s="24">
        <v>157</v>
      </c>
      <c r="J216" s="24">
        <v>378</v>
      </c>
      <c r="K216" s="24">
        <v>15</v>
      </c>
      <c r="L216" s="24"/>
      <c r="M216" s="24">
        <v>50</v>
      </c>
      <c r="N216" s="24">
        <v>95</v>
      </c>
      <c r="O216" s="24"/>
      <c r="P216" s="24">
        <v>50</v>
      </c>
      <c r="Q216" s="24">
        <v>77</v>
      </c>
      <c r="R216" s="24">
        <v>7</v>
      </c>
      <c r="S216" s="24">
        <v>383</v>
      </c>
      <c r="T216" s="24">
        <v>65</v>
      </c>
      <c r="U216" s="24"/>
      <c r="V216" s="24">
        <v>25</v>
      </c>
      <c r="W216" s="24">
        <v>95</v>
      </c>
      <c r="X216" s="24">
        <v>430</v>
      </c>
      <c r="Y216" s="24">
        <v>550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8">
        <f t="shared" ref="D217:D235" si="114">C217/B217</f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1623.6000000000001</v>
      </c>
      <c r="D218" s="8" t="e">
        <f t="shared" si="114"/>
        <v>#DIV/0!</v>
      </c>
      <c r="E218" s="24">
        <f>E216*0.45</f>
        <v>189</v>
      </c>
      <c r="F218" s="24">
        <f t="shared" ref="F218:X218" si="115">F216*0.45</f>
        <v>45.45</v>
      </c>
      <c r="G218" s="24">
        <f t="shared" si="115"/>
        <v>121.5</v>
      </c>
      <c r="H218" s="24">
        <f t="shared" si="115"/>
        <v>198</v>
      </c>
      <c r="I218" s="24">
        <f t="shared" si="115"/>
        <v>70.650000000000006</v>
      </c>
      <c r="J218" s="24">
        <f t="shared" si="115"/>
        <v>170.1</v>
      </c>
      <c r="K218" s="24">
        <f t="shared" si="115"/>
        <v>6.75</v>
      </c>
      <c r="L218" s="24">
        <f t="shared" si="115"/>
        <v>0</v>
      </c>
      <c r="M218" s="24">
        <f t="shared" si="115"/>
        <v>22.5</v>
      </c>
      <c r="N218" s="24">
        <f t="shared" si="115"/>
        <v>42.75</v>
      </c>
      <c r="O218" s="24">
        <f t="shared" si="115"/>
        <v>0</v>
      </c>
      <c r="P218" s="24">
        <f t="shared" si="115"/>
        <v>22.5</v>
      </c>
      <c r="Q218" s="24">
        <f t="shared" si="115"/>
        <v>34.65</v>
      </c>
      <c r="R218" s="24">
        <f t="shared" si="115"/>
        <v>3.15</v>
      </c>
      <c r="S218" s="24">
        <f t="shared" si="115"/>
        <v>172.35</v>
      </c>
      <c r="T218" s="24">
        <f t="shared" si="115"/>
        <v>29.25</v>
      </c>
      <c r="U218" s="24">
        <f t="shared" si="115"/>
        <v>0</v>
      </c>
      <c r="V218" s="24">
        <f t="shared" si="115"/>
        <v>11.25</v>
      </c>
      <c r="W218" s="24">
        <f t="shared" si="115"/>
        <v>42.75</v>
      </c>
      <c r="X218" s="24">
        <f t="shared" si="115"/>
        <v>193.5</v>
      </c>
      <c r="Y218" s="24">
        <f>Y216*0.45</f>
        <v>247.5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2.9975489808540798E-2</v>
      </c>
      <c r="D219" s="8"/>
      <c r="E219" s="66">
        <f t="shared" ref="E219:Y219" si="116">E216/E217</f>
        <v>0.16531961792799413</v>
      </c>
      <c r="F219" s="66">
        <f t="shared" si="116"/>
        <v>3.3004378798771321E-2</v>
      </c>
      <c r="G219" s="66">
        <f t="shared" si="116"/>
        <v>2.0933067988175551E-2</v>
      </c>
      <c r="H219" s="66">
        <f t="shared" si="116"/>
        <v>2.5975819712907893E-2</v>
      </c>
      <c r="I219" s="66">
        <f t="shared" si="116"/>
        <v>2.3482321132617258E-2</v>
      </c>
      <c r="J219" s="66">
        <f t="shared" si="116"/>
        <v>8.2341340435697519E-2</v>
      </c>
      <c r="K219" s="66">
        <f t="shared" si="116"/>
        <v>2.6368159825893578E-3</v>
      </c>
      <c r="L219" s="66"/>
      <c r="M219" s="66">
        <f t="shared" si="116"/>
        <v>9.9709398950945469E-3</v>
      </c>
      <c r="N219" s="66">
        <f t="shared" si="116"/>
        <v>2.2850248610704886E-2</v>
      </c>
      <c r="O219" s="66"/>
      <c r="P219" s="66">
        <f t="shared" si="116"/>
        <v>9.6976204366877282E-3</v>
      </c>
      <c r="Q219" s="66">
        <f t="shared" si="116"/>
        <v>9.0478813883069185E-3</v>
      </c>
      <c r="R219" s="66">
        <f t="shared" si="116"/>
        <v>2.1868925298528185E-3</v>
      </c>
      <c r="S219" s="66">
        <f t="shared" si="116"/>
        <v>7.9109784276086961E-2</v>
      </c>
      <c r="T219" s="66">
        <f t="shared" si="116"/>
        <v>1.9553812090874086E-2</v>
      </c>
      <c r="U219" s="66"/>
      <c r="V219" s="66">
        <f t="shared" si="116"/>
        <v>2.2077654469989109E-2</v>
      </c>
      <c r="W219" s="66">
        <f t="shared" si="116"/>
        <v>1.6307333150233454E-2</v>
      </c>
      <c r="X219" s="66">
        <f t="shared" si="116"/>
        <v>6.4771229523630208E-2</v>
      </c>
      <c r="Y219" s="66">
        <f t="shared" si="116"/>
        <v>7.8532047865775001E-2</v>
      </c>
    </row>
    <row r="220" spans="1:35" s="112" customFormat="1" ht="30" customHeight="1" outlineLevel="1" x14ac:dyDescent="0.2">
      <c r="A220" s="49" t="s">
        <v>135</v>
      </c>
      <c r="B220" s="22"/>
      <c r="C220" s="25">
        <f>SUM(E220:Y220)</f>
        <v>64896</v>
      </c>
      <c r="D220" s="8"/>
      <c r="E220" s="24"/>
      <c r="F220" s="24">
        <v>4475</v>
      </c>
      <c r="G220" s="24">
        <v>9149</v>
      </c>
      <c r="H220" s="24">
        <v>7200</v>
      </c>
      <c r="I220" s="24">
        <v>300</v>
      </c>
      <c r="J220" s="24"/>
      <c r="K220" s="24">
        <v>1906</v>
      </c>
      <c r="L220" s="24"/>
      <c r="M220" s="24">
        <v>5600</v>
      </c>
      <c r="N220" s="24">
        <v>1600</v>
      </c>
      <c r="O220" s="24">
        <v>1700</v>
      </c>
      <c r="P220" s="24">
        <v>4800</v>
      </c>
      <c r="Q220" s="24">
        <v>700</v>
      </c>
      <c r="R220" s="24">
        <v>2000</v>
      </c>
      <c r="S220" s="24">
        <v>4150</v>
      </c>
      <c r="T220" s="24">
        <v>12181</v>
      </c>
      <c r="U220" s="24"/>
      <c r="V220" s="24"/>
      <c r="W220" s="24">
        <v>480</v>
      </c>
      <c r="X220" s="24">
        <v>5605</v>
      </c>
      <c r="Y220" s="24">
        <v>3050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8">
        <f t="shared" si="11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0</v>
      </c>
      <c r="C222" s="25">
        <f>C220*0.3</f>
        <v>19468.8</v>
      </c>
      <c r="D222" s="8" t="e">
        <f t="shared" si="114"/>
        <v>#DIV/0!</v>
      </c>
      <c r="E222" s="24">
        <f>E220*0.3</f>
        <v>0</v>
      </c>
      <c r="F222" s="24">
        <f t="shared" ref="F222:Y222" si="117">F220*0.3</f>
        <v>1342.5</v>
      </c>
      <c r="G222" s="24">
        <f t="shared" si="117"/>
        <v>2744.7</v>
      </c>
      <c r="H222" s="24">
        <f t="shared" si="117"/>
        <v>2160</v>
      </c>
      <c r="I222" s="24">
        <f t="shared" si="117"/>
        <v>90</v>
      </c>
      <c r="J222" s="24">
        <f t="shared" si="117"/>
        <v>0</v>
      </c>
      <c r="K222" s="24">
        <f t="shared" si="117"/>
        <v>571.79999999999995</v>
      </c>
      <c r="L222" s="24">
        <f t="shared" si="117"/>
        <v>0</v>
      </c>
      <c r="M222" s="24">
        <f t="shared" si="117"/>
        <v>1680</v>
      </c>
      <c r="N222" s="24">
        <f t="shared" si="117"/>
        <v>480</v>
      </c>
      <c r="O222" s="24">
        <f t="shared" si="117"/>
        <v>510</v>
      </c>
      <c r="P222" s="24">
        <f t="shared" si="117"/>
        <v>1440</v>
      </c>
      <c r="Q222" s="24">
        <f t="shared" si="117"/>
        <v>210</v>
      </c>
      <c r="R222" s="24">
        <f t="shared" si="117"/>
        <v>600</v>
      </c>
      <c r="S222" s="24">
        <f t="shared" si="117"/>
        <v>1245</v>
      </c>
      <c r="T222" s="24">
        <f t="shared" si="117"/>
        <v>3654.2999999999997</v>
      </c>
      <c r="U222" s="24">
        <f t="shared" si="117"/>
        <v>0</v>
      </c>
      <c r="V222" s="24">
        <f t="shared" si="117"/>
        <v>0</v>
      </c>
      <c r="W222" s="24">
        <f t="shared" si="117"/>
        <v>144</v>
      </c>
      <c r="X222" s="24">
        <f t="shared" si="117"/>
        <v>1681.5</v>
      </c>
      <c r="Y222" s="24">
        <f t="shared" si="117"/>
        <v>915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0.21529662338351702</v>
      </c>
      <c r="D223" s="8"/>
      <c r="E223" s="8"/>
      <c r="F223" s="8">
        <f t="shared" ref="F223:Y223" si="118">F220/F221</f>
        <v>0.54157085804187344</v>
      </c>
      <c r="G223" s="8">
        <f t="shared" si="118"/>
        <v>0.34283894176721874</v>
      </c>
      <c r="H223" s="8">
        <f t="shared" si="118"/>
        <v>0.37445392136467653</v>
      </c>
      <c r="I223" s="8">
        <f t="shared" si="118"/>
        <v>3.2981530343007916E-2</v>
      </c>
      <c r="J223" s="8"/>
      <c r="K223" s="8">
        <f t="shared" si="118"/>
        <v>0.5445714285714286</v>
      </c>
      <c r="L223" s="8"/>
      <c r="M223" s="8">
        <f t="shared" si="118"/>
        <v>0.40488757139758513</v>
      </c>
      <c r="N223" s="8">
        <f t="shared" si="118"/>
        <v>0.11195857532712897</v>
      </c>
      <c r="O223" s="8">
        <f t="shared" si="118"/>
        <v>0.22468939994713191</v>
      </c>
      <c r="P223" s="8">
        <f t="shared" si="118"/>
        <v>0.31693628260151863</v>
      </c>
      <c r="Q223" s="8">
        <f t="shared" si="118"/>
        <v>0.26385224274406333</v>
      </c>
      <c r="R223" s="8">
        <f t="shared" si="118"/>
        <v>0.53404539385847793</v>
      </c>
      <c r="S223" s="8">
        <f t="shared" si="118"/>
        <v>0.39652207146952034</v>
      </c>
      <c r="T223" s="8">
        <f t="shared" si="118"/>
        <v>0.20357650204729674</v>
      </c>
      <c r="U223" s="8"/>
      <c r="V223" s="8"/>
      <c r="W223" s="8">
        <f t="shared" si="118"/>
        <v>6.4620355411954766E-2</v>
      </c>
      <c r="X223" s="8">
        <f t="shared" si="118"/>
        <v>0.12988969225064886</v>
      </c>
      <c r="Y223" s="8">
        <f t="shared" si="118"/>
        <v>0.15097515097515096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si="114"/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4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4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4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4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4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884</v>
      </c>
      <c r="C233" s="25">
        <f>C231+C229+C226+C222+C218</f>
        <v>21176.399999999998</v>
      </c>
      <c r="D233" s="8">
        <f t="shared" si="114"/>
        <v>23.955203619909501</v>
      </c>
      <c r="E233" s="132">
        <f>E231+E229+E226+E222+E218</f>
        <v>189</v>
      </c>
      <c r="F233" s="132">
        <f>F231+F229+F226+F222+F218</f>
        <v>1387.95</v>
      </c>
      <c r="G233" s="132">
        <f t="shared" ref="G233:Y233" si="124">G231+G229+G226+G222+G218</f>
        <v>2866.2</v>
      </c>
      <c r="H233" s="132">
        <f>H231+H229+H226+H222+H218</f>
        <v>2358</v>
      </c>
      <c r="I233" s="132">
        <f t="shared" si="124"/>
        <v>160.65</v>
      </c>
      <c r="J233" s="132">
        <f t="shared" si="124"/>
        <v>170.1</v>
      </c>
      <c r="K233" s="132">
        <f t="shared" si="124"/>
        <v>578.54999999999995</v>
      </c>
      <c r="L233" s="24">
        <f t="shared" si="124"/>
        <v>0</v>
      </c>
      <c r="M233" s="132">
        <f t="shared" si="124"/>
        <v>1702.5</v>
      </c>
      <c r="N233" s="132">
        <f t="shared" si="124"/>
        <v>522.75</v>
      </c>
      <c r="O233" s="132">
        <f>O231+O229+O226+O222+O218</f>
        <v>510</v>
      </c>
      <c r="P233" s="137">
        <f t="shared" si="124"/>
        <v>1546.5</v>
      </c>
      <c r="Q233" s="132">
        <f t="shared" si="124"/>
        <v>244.65</v>
      </c>
      <c r="R233" s="132">
        <f t="shared" si="124"/>
        <v>603.15</v>
      </c>
      <c r="S233" s="132">
        <f t="shared" si="124"/>
        <v>1417.35</v>
      </c>
      <c r="T233" s="132">
        <f t="shared" si="124"/>
        <v>3683.5499999999997</v>
      </c>
      <c r="U233" s="132">
        <f t="shared" si="124"/>
        <v>0</v>
      </c>
      <c r="V233" s="132">
        <f t="shared" si="124"/>
        <v>11.25</v>
      </c>
      <c r="W233" s="132">
        <f t="shared" si="124"/>
        <v>186.75</v>
      </c>
      <c r="X233" s="132">
        <f t="shared" si="124"/>
        <v>1875</v>
      </c>
      <c r="Y233" s="132">
        <f t="shared" si="124"/>
        <v>1162.5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2.8747284969591664</v>
      </c>
      <c r="D235" s="8">
        <f t="shared" si="114"/>
        <v>0.12232887221102835</v>
      </c>
      <c r="E235" s="136">
        <f>E233/E234*10</f>
        <v>2.777369581190301</v>
      </c>
      <c r="F235" s="136">
        <f>F233/F234*10</f>
        <v>6.5512602662135375</v>
      </c>
      <c r="G235" s="136">
        <f t="shared" ref="G235:X235" si="125">G233/G234*10</f>
        <v>4.4393847869522789</v>
      </c>
      <c r="H235" s="136">
        <f>H233/H234*10</f>
        <v>3.2048494074154616</v>
      </c>
      <c r="I235" s="136">
        <f t="shared" si="125"/>
        <v>0.60385656292286871</v>
      </c>
      <c r="J235" s="136">
        <f t="shared" si="125"/>
        <v>0.60520885220237675</v>
      </c>
      <c r="K235" s="136">
        <f t="shared" si="125"/>
        <v>4.6195305014372394</v>
      </c>
      <c r="L235" s="48">
        <f t="shared" si="125"/>
        <v>0</v>
      </c>
      <c r="M235" s="136">
        <f>M233/M234*10</f>
        <v>5.5430748193006441</v>
      </c>
      <c r="N235" s="136">
        <f t="shared" si="125"/>
        <v>1.743546127676606</v>
      </c>
      <c r="O235" s="136">
        <f>O233/O234*10</f>
        <v>2.5479616306954438</v>
      </c>
      <c r="P235" s="136">
        <f t="shared" si="125"/>
        <v>4.1592706148136198</v>
      </c>
      <c r="Q235" s="136">
        <f t="shared" si="125"/>
        <v>1.1559724059724059</v>
      </c>
      <c r="R235" s="136">
        <f t="shared" si="125"/>
        <v>4.187378505970563</v>
      </c>
      <c r="S235" s="136">
        <f t="shared" si="125"/>
        <v>6.6358443747366449</v>
      </c>
      <c r="T235" s="136">
        <f t="shared" si="125"/>
        <v>3.8784008591644197</v>
      </c>
      <c r="U235" s="136">
        <f t="shared" si="125"/>
        <v>0</v>
      </c>
      <c r="V235" s="136">
        <f t="shared" si="125"/>
        <v>0.38083953960731215</v>
      </c>
      <c r="W235" s="136">
        <f t="shared" si="125"/>
        <v>0.85484756934907991</v>
      </c>
      <c r="X235" s="136">
        <f t="shared" si="125"/>
        <v>2.3536057239691206</v>
      </c>
      <c r="Y235" s="142">
        <f>Y233/Y234*10</f>
        <v>2.205798641417783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2023-06-14T10:19:27Z</cp:lastPrinted>
  <dcterms:created xsi:type="dcterms:W3CDTF">2017-06-08T05:54:08Z</dcterms:created>
  <dcterms:modified xsi:type="dcterms:W3CDTF">2023-06-14T11:49:27Z</dcterms:modified>
</cp:coreProperties>
</file>