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245" windowWidth="14805" windowHeight="6870"/>
  </bookViews>
  <sheets>
    <sheet name="01.12.2023 " sheetId="108" r:id="rId1"/>
  </sheets>
  <definedNames>
    <definedName name="_xlnm._FilterDatabase" localSheetId="0" hidden="1">'01.12.2023 '!$B$1:$B$110</definedName>
    <definedName name="_xlnm.Print_Area" localSheetId="0">'01.12.2023 '!$A$1:$F$106</definedName>
  </definedNames>
  <calcPr calcId="145621"/>
</workbook>
</file>

<file path=xl/calcChain.xml><?xml version="1.0" encoding="utf-8"?>
<calcChain xmlns="http://schemas.openxmlformats.org/spreadsheetml/2006/main">
  <c r="F106" i="108" l="1"/>
  <c r="F105" i="108"/>
  <c r="E102" i="108"/>
  <c r="F102" i="108" s="1"/>
  <c r="D102" i="108"/>
  <c r="D101" i="108"/>
  <c r="D100" i="108" s="1"/>
  <c r="F99" i="108"/>
  <c r="E95" i="108"/>
  <c r="F95" i="108" s="1"/>
  <c r="D95" i="108"/>
  <c r="D94" i="108"/>
  <c r="D93" i="108" s="1"/>
  <c r="F91" i="108"/>
  <c r="E88" i="108"/>
  <c r="F88" i="108" s="1"/>
  <c r="D88" i="108"/>
  <c r="F86" i="108"/>
  <c r="E83" i="108"/>
  <c r="F83" i="108" s="1"/>
  <c r="D83" i="108"/>
  <c r="D82" i="108"/>
  <c r="F81" i="108"/>
  <c r="F80" i="108"/>
  <c r="F79" i="108"/>
  <c r="E77" i="108"/>
  <c r="D77" i="108"/>
  <c r="F77" i="108" s="1"/>
  <c r="F76" i="108"/>
  <c r="F75" i="108"/>
  <c r="F74" i="108"/>
  <c r="F72" i="108"/>
  <c r="E72" i="108"/>
  <c r="D72" i="108"/>
  <c r="F71" i="108"/>
  <c r="F70" i="108"/>
  <c r="F69" i="108"/>
  <c r="E67" i="108"/>
  <c r="D67" i="108"/>
  <c r="F67" i="108" s="1"/>
  <c r="F66" i="108"/>
  <c r="F65" i="108"/>
  <c r="F64" i="108"/>
  <c r="F62" i="108"/>
  <c r="E62" i="108"/>
  <c r="D62" i="108"/>
  <c r="D61" i="108" s="1"/>
  <c r="E61" i="108"/>
  <c r="F61" i="108" s="1"/>
  <c r="F60" i="108"/>
  <c r="F59" i="108"/>
  <c r="F58" i="108"/>
  <c r="E56" i="108"/>
  <c r="F56" i="108" s="1"/>
  <c r="D56" i="108"/>
  <c r="D55" i="108"/>
  <c r="D54" i="108" s="1"/>
  <c r="F52" i="108"/>
  <c r="F51" i="108"/>
  <c r="F49" i="108"/>
  <c r="E49" i="108"/>
  <c r="D49" i="108"/>
  <c r="D48" i="108" s="1"/>
  <c r="E48" i="108"/>
  <c r="F48" i="108" s="1"/>
  <c r="F47" i="108"/>
  <c r="E43" i="108"/>
  <c r="F43" i="108" s="1"/>
  <c r="D43" i="108"/>
  <c r="F42" i="108"/>
  <c r="F41" i="108"/>
  <c r="F40" i="108"/>
  <c r="E38" i="108"/>
  <c r="D38" i="108"/>
  <c r="D37" i="108"/>
  <c r="F36" i="108"/>
  <c r="F35" i="108"/>
  <c r="E32" i="108"/>
  <c r="F32" i="108" s="1"/>
  <c r="D32" i="108"/>
  <c r="F31" i="108"/>
  <c r="F30" i="108"/>
  <c r="E27" i="108"/>
  <c r="D27" i="108"/>
  <c r="D26" i="108" s="1"/>
  <c r="F24" i="108"/>
  <c r="F23" i="108"/>
  <c r="E20" i="108"/>
  <c r="F20" i="108" s="1"/>
  <c r="D20" i="108"/>
  <c r="F17" i="108"/>
  <c r="E15" i="108"/>
  <c r="F15" i="108" s="1"/>
  <c r="D15" i="108"/>
  <c r="D14" i="108"/>
  <c r="D13" i="108" s="1"/>
  <c r="E11" i="108"/>
  <c r="D11" i="108"/>
  <c r="F11" i="108" s="1"/>
  <c r="E10" i="108"/>
  <c r="D10" i="108"/>
  <c r="E9" i="108"/>
  <c r="D9" i="108"/>
  <c r="F9" i="108" s="1"/>
  <c r="F10" i="108" l="1"/>
  <c r="F38" i="108"/>
  <c r="E7" i="108"/>
  <c r="E26" i="108"/>
  <c r="D25" i="108"/>
  <c r="F26" i="108"/>
  <c r="F27" i="108"/>
  <c r="D7" i="108"/>
  <c r="F7" i="108" s="1"/>
  <c r="E14" i="108"/>
  <c r="E37" i="108"/>
  <c r="E55" i="108"/>
  <c r="E82" i="108"/>
  <c r="F82" i="108" s="1"/>
  <c r="E101" i="108"/>
  <c r="E94" i="108"/>
  <c r="F101" i="108" l="1"/>
  <c r="E100" i="108"/>
  <c r="F100" i="108" s="1"/>
  <c r="F55" i="108"/>
  <c r="E54" i="108"/>
  <c r="F54" i="108" s="1"/>
  <c r="F94" i="108"/>
  <c r="E93" i="108"/>
  <c r="F93" i="108" s="1"/>
  <c r="F37" i="108"/>
  <c r="E25" i="108"/>
  <c r="F25" i="108" s="1"/>
  <c r="F14" i="108"/>
  <c r="E13" i="108"/>
  <c r="F13" i="108" s="1"/>
</calcChain>
</file>

<file path=xl/sharedStrings.xml><?xml version="1.0" encoding="utf-8"?>
<sst xmlns="http://schemas.openxmlformats.org/spreadsheetml/2006/main" count="142" uniqueCount="69">
  <si>
    <t/>
  </si>
  <si>
    <t>1</t>
  </si>
  <si>
    <t>2</t>
  </si>
  <si>
    <t>1.</t>
  </si>
  <si>
    <t>2.</t>
  </si>
  <si>
    <t>3.</t>
  </si>
  <si>
    <t>4.</t>
  </si>
  <si>
    <t>5.</t>
  </si>
  <si>
    <t>(в рублях)</t>
  </si>
  <si>
    <t>в том числе за счет средств:</t>
  </si>
  <si>
    <t>федерального бюджета</t>
  </si>
  <si>
    <t>республиканского бюджета</t>
  </si>
  <si>
    <t>местного бюджета</t>
  </si>
  <si>
    <t>№   п/п</t>
  </si>
  <si>
    <t>Национальный проект "Образование"</t>
  </si>
  <si>
    <t>1.1.</t>
  </si>
  <si>
    <t>Национальный проект "Жилье и городская среда"</t>
  </si>
  <si>
    <t>3.1.</t>
  </si>
  <si>
    <t>Национальный проект "Экология"</t>
  </si>
  <si>
    <t>4.1.</t>
  </si>
  <si>
    <t>Реализация программ формирования современной городской среды</t>
  </si>
  <si>
    <t>5.1.</t>
  </si>
  <si>
    <t>Реализация мероприятий регионального проекта "Дорожная сеть"</t>
  </si>
  <si>
    <t>Реализация мероприятий регионального проекта "Формирование комфортной городской среды"</t>
  </si>
  <si>
    <t xml:space="preserve"> </t>
  </si>
  <si>
    <t xml:space="preserve">Наименование </t>
  </si>
  <si>
    <t>Всего на реализацию проектов</t>
  </si>
  <si>
    <t>Персонифицированное финансирование дополнительного образования детей</t>
  </si>
  <si>
    <t>% исполнения</t>
  </si>
  <si>
    <t xml:space="preserve">    </t>
  </si>
  <si>
    <t>Главный распорядитель                                                    средств бюджета</t>
  </si>
  <si>
    <t>Управление архитектуры и градостроительства администрации г.Чебоксары</t>
  </si>
  <si>
    <t>Управление образования администрации г.Чебоксары</t>
  </si>
  <si>
    <t xml:space="preserve">Управление ЖКХ, энергетики, транспорта и связи администрации г.Чебоксары </t>
  </si>
  <si>
    <t>Национальный проект "Культура"</t>
  </si>
  <si>
    <t>Управление культуры и развития туризма администрации г.Чебоксары</t>
  </si>
  <si>
    <t>3.2.</t>
  </si>
  <si>
    <t xml:space="preserve"> Управление ЖКХ, энергетики, транспорта и связи администрации г.Чебоксары</t>
  </si>
  <si>
    <t>Создание модельных муниципальных библиотек</t>
  </si>
  <si>
    <t>Строительство объекта "Внеплощадочные инженерные сети и сооружения жилого района "Новый город" в г. Чебоксары. Коллектор дождевой канализации с очистными сооружениями № 2"</t>
  </si>
  <si>
    <t>3.3.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</si>
  <si>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</t>
  </si>
  <si>
    <t>Национальный проект "Безопасные  качественные  дороги"</t>
  </si>
  <si>
    <t>Реализация мероприятий регионального проекта "Культурная среда"</t>
  </si>
  <si>
    <t>Реализация  мероприятий регионального проекта "Успех каждого ребенка"</t>
  </si>
  <si>
    <t>Реализация мероприятий регионального проекта "Жилье"</t>
  </si>
  <si>
    <t>Реализация мероприятий регионального проекта "Обеспечение устойчивого сокращения непригодного для проживания жилищного фонда"</t>
  </si>
  <si>
    <t>Реализация мероприятий регионального проекта "Оздоровление Волги"</t>
  </si>
  <si>
    <t xml:space="preserve">План                                                     на 2023 год       </t>
  </si>
  <si>
    <t>Управление архитектуры и градостроительства администрации г.Чебоксары, Чебоксарский городской комитет по управлению имуществом администрации города Чебоксары</t>
  </si>
  <si>
    <t>Реализация мероприятий комплексного развития транспортной инфраструктуры Чебоксарской агломерации в рамках реализации национального проекта "Безопасные качественные дороги"</t>
  </si>
  <si>
    <t>Строительство дороги с пешеходным бульваром по ул. З. Яковлевой в III микрорайоне центральной части г. Чебоксары</t>
  </si>
  <si>
    <t>2.1.</t>
  </si>
  <si>
    <t>Строительство объекта "Сеть ливневой канализации К2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</si>
  <si>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хозяйственно-бытовой канализации К1 (водоотведение)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</si>
  <si>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Строительство объекта "Сеть водоснабжения В1 в мкр., ограниченном мкр. "Университетский-2", лесными насаждениями, территорией жилой группы, ограниченной мкр. "Университетский-2", ул. Надежды, ул. Васильковой, ул. Сиреневой, ул. Ромашковой и коллективным садоводческим товариществом "Заовражное" в СЗР г. Чебоксары"</t>
  </si>
  <si>
    <t>Управление ЖКХ, энергетики, транспорта и связи администрации г.Чебоксары</t>
  </si>
  <si>
    <t>Оснащение (обновление материально-технической базы) оборудованием, средствами обучения и воспитания образовательных организаций различных типов для реализации дополнительных общеразвивающих программ, для создания информационных систем в образовательных организациях</t>
  </si>
  <si>
    <t>Переселение граждан из жилищного фонда, признанного в установленном порядке до 1 января 2017 года аварийным и подлежащим сносу или реконструкции в связи с физическим износом в процессе эксплуатации, за счет средств, передаваемых из Фонда содействия реформированию жилищно-коммунального хозяйства</t>
  </si>
  <si>
    <t>Реализация мероприятий регионального проекта "Патриотическое воспитание граждан Российской Федерации"</t>
  </si>
  <si>
    <t>Проведение мероприятий по обеспечению деятельности советников директора по воспитанию и взаимодействию с детскими общественными объединениями в общеобразовательных организациях за счет средств резервного фонда Правительства Российской Федерации</t>
  </si>
  <si>
    <t>2.2.</t>
  </si>
  <si>
    <t>Реализация мероприятий регионального проекта "Современная школа"</t>
  </si>
  <si>
    <t>Строительство общеобразовательной школы поз. 37 в мкр. 3 района "Садовый" г. Чебоксары Чувашской Республики</t>
  </si>
  <si>
    <t>2.3.</t>
  </si>
  <si>
    <t>Реализация мероприятий в целях оказания услуг психолого-педагогической, методической и консультативной помощи родителям (законным представителям) детей, а также гражданам, желающим принять на воспитание в свои семьи детей, оставшихся без попечения родителей</t>
  </si>
  <si>
    <t>Укрепление материально-технической базы муниципальных библиотек</t>
  </si>
  <si>
    <t xml:space="preserve">Информация об исполнении региональных проектов, направленных на реализацию национальных проектов (программ) и федеральных проектов, входящих в состав национальных проектов (программ)                                                                                                                                                                по состоянию на 01.12.2023 года </t>
  </si>
  <si>
    <t>Кассовое исполнение                             на 01.12.2023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</si>
</sst>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&quot;р.&quot;_-;\-* #,##0.00&quot;р.&quot;_-;_-* &quot;-&quot;??&quot;р.&quot;_-;_-@_-"/>
    <numFmt numFmtId="165" formatCode="#,##0.0"/>
  </numFmts>
  <fonts count="8" x14ac:knownFonts="1">
    <font>
      <sz val="10"/>
      <color rgb="FF000000"/>
      <name val="Times New Roman"/>
    </font>
    <font>
      <b/>
      <sz val="12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0"/>
      <color rgb="FF000000"/>
      <name val="Arial Cy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/>
        <bgColor rgb="FFFFFFFF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FBFBF"/>
      </left>
      <right style="thin">
        <color rgb="FFD9D9D9"/>
      </right>
      <top/>
      <bottom style="thin">
        <color rgb="FFD9D9D9"/>
      </bottom>
      <diagonal/>
    </border>
  </borders>
  <cellStyleXfs count="4">
    <xf numFmtId="164" fontId="0" fillId="0" borderId="0">
      <alignment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  <xf numFmtId="0" fontId="7" fillId="0" borderId="3">
      <alignment horizontal="left" vertical="top" wrapText="1"/>
    </xf>
  </cellStyleXfs>
  <cellXfs count="44">
    <xf numFmtId="164" fontId="0" fillId="0" borderId="0" xfId="0" applyNumberFormat="1" applyFont="1" applyFill="1" applyAlignment="1">
      <alignment vertical="top" wrapText="1"/>
    </xf>
    <xf numFmtId="164" fontId="4" fillId="2" borderId="1" xfId="0" applyFont="1" applyFill="1" applyBorder="1" applyAlignment="1">
      <alignment horizontal="justify" vertical="top" wrapText="1"/>
    </xf>
    <xf numFmtId="164" fontId="5" fillId="2" borderId="1" xfId="0" applyFont="1" applyFill="1" applyBorder="1" applyAlignment="1">
      <alignment horizontal="justify" vertical="top" wrapText="1"/>
    </xf>
    <xf numFmtId="0" fontId="1" fillId="3" borderId="1" xfId="0" applyNumberFormat="1" applyFont="1" applyFill="1" applyBorder="1" applyAlignment="1">
      <alignment horizontal="justify" vertical="top" wrapText="1"/>
    </xf>
    <xf numFmtId="4" fontId="1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justify" vertical="top" wrapText="1"/>
    </xf>
    <xf numFmtId="4" fontId="2" fillId="2" borderId="1" xfId="0" applyNumberFormat="1" applyFont="1" applyFill="1" applyBorder="1" applyAlignment="1">
      <alignment horizontal="right" vertical="top" wrapText="1"/>
    </xf>
    <xf numFmtId="0" fontId="1" fillId="2" borderId="1" xfId="0" applyNumberFormat="1" applyFont="1" applyFill="1" applyBorder="1" applyAlignment="1">
      <alignment horizontal="center" vertical="top" wrapText="1"/>
    </xf>
    <xf numFmtId="0" fontId="1" fillId="2" borderId="0" xfId="0" applyNumberFormat="1" applyFont="1" applyFill="1" applyAlignment="1">
      <alignment horizontal="center" vertical="center" wrapText="1"/>
    </xf>
    <xf numFmtId="164" fontId="0" fillId="2" borderId="0" xfId="0" applyNumberFormat="1" applyFont="1" applyFill="1" applyAlignment="1">
      <alignment vertical="top" wrapText="1"/>
    </xf>
    <xf numFmtId="0" fontId="2" fillId="2" borderId="2" xfId="0" applyNumberFormat="1" applyFont="1" applyFill="1" applyBorder="1" applyAlignment="1">
      <alignment horizontal="right" wrapText="1"/>
    </xf>
    <xf numFmtId="0" fontId="1" fillId="2" borderId="0" xfId="0" applyNumberFormat="1" applyFont="1" applyFill="1" applyAlignment="1">
      <alignment horizontal="center" vertical="top" wrapText="1"/>
    </xf>
    <xf numFmtId="0" fontId="1" fillId="2" borderId="0" xfId="0" applyNumberFormat="1" applyFont="1" applyFill="1" applyAlignment="1">
      <alignment horizontal="justify" vertical="top" wrapText="1"/>
    </xf>
    <xf numFmtId="0" fontId="2" fillId="2" borderId="2" xfId="0" applyNumberFormat="1" applyFont="1" applyFill="1" applyBorder="1" applyAlignment="1">
      <alignment vertical="top" wrapText="1"/>
    </xf>
    <xf numFmtId="0" fontId="2" fillId="2" borderId="2" xfId="0" applyNumberFormat="1" applyFont="1" applyFill="1" applyBorder="1" applyAlignment="1">
      <alignment horizontal="justify"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164" fontId="0" fillId="2" borderId="0" xfId="0" applyNumberFormat="1" applyFont="1" applyFill="1" applyAlignment="1">
      <alignment horizontal="justify" vertical="top" wrapText="1"/>
    </xf>
    <xf numFmtId="164" fontId="2" fillId="2" borderId="0" xfId="0" applyNumberFormat="1" applyFont="1" applyFill="1" applyAlignment="1">
      <alignment vertical="top" wrapText="1"/>
    </xf>
    <xf numFmtId="165" fontId="1" fillId="2" borderId="1" xfId="0" applyNumberFormat="1" applyFont="1" applyFill="1" applyBorder="1" applyAlignment="1">
      <alignment horizontal="right" vertical="top" wrapText="1"/>
    </xf>
    <xf numFmtId="165" fontId="2" fillId="2" borderId="1" xfId="0" applyNumberFormat="1" applyFont="1" applyFill="1" applyBorder="1" applyAlignment="1">
      <alignment horizontal="right" vertical="top" wrapText="1"/>
    </xf>
    <xf numFmtId="0" fontId="2" fillId="3" borderId="1" xfId="0" applyNumberFormat="1" applyFont="1" applyFill="1" applyBorder="1" applyAlignment="1">
      <alignment horizontal="center" vertical="top" wrapText="1"/>
    </xf>
    <xf numFmtId="0" fontId="2" fillId="3" borderId="1" xfId="0" quotePrefix="1" applyNumberFormat="1" applyFont="1" applyFill="1" applyBorder="1" applyAlignment="1">
      <alignment horizontal="center" vertical="top" wrapText="1"/>
    </xf>
    <xf numFmtId="164" fontId="4" fillId="2" borderId="1" xfId="0" applyFont="1" applyFill="1" applyBorder="1" applyAlignment="1">
      <alignment horizontal="center" vertical="top" wrapText="1"/>
    </xf>
    <xf numFmtId="0" fontId="1" fillId="0" borderId="1" xfId="0" applyNumberFormat="1" applyFont="1" applyFill="1" applyBorder="1" applyAlignment="1">
      <alignment horizontal="center" vertical="top" wrapText="1"/>
    </xf>
    <xf numFmtId="4" fontId="2" fillId="0" borderId="1" xfId="0" applyNumberFormat="1" applyFont="1" applyFill="1" applyBorder="1" applyAlignment="1">
      <alignment vertical="top" wrapText="1"/>
    </xf>
    <xf numFmtId="4" fontId="2" fillId="0" borderId="1" xfId="0" applyNumberFormat="1" applyFont="1" applyFill="1" applyBorder="1" applyAlignment="1">
      <alignment horizontal="right" vertical="top" wrapText="1"/>
    </xf>
    <xf numFmtId="4" fontId="2" fillId="2" borderId="1" xfId="0" applyNumberFormat="1" applyFont="1" applyFill="1" applyBorder="1" applyAlignment="1">
      <alignment vertical="top" wrapText="1"/>
    </xf>
    <xf numFmtId="4" fontId="1" fillId="2" borderId="1" xfId="0" applyNumberFormat="1" applyFont="1" applyFill="1" applyBorder="1" applyAlignment="1">
      <alignment horizontal="right" vertical="center" wrapText="1"/>
    </xf>
    <xf numFmtId="165" fontId="1" fillId="2" borderId="1" xfId="0" applyNumberFormat="1" applyFont="1" applyFill="1" applyBorder="1" applyAlignment="1">
      <alignment horizontal="right" vertical="center" wrapText="1"/>
    </xf>
    <xf numFmtId="0" fontId="2" fillId="0" borderId="1" xfId="1" applyNumberFormat="1" applyFont="1" applyBorder="1" applyProtection="1">
      <alignment horizontal="left" vertical="top" wrapText="1"/>
    </xf>
    <xf numFmtId="2" fontId="0" fillId="2" borderId="0" xfId="0" applyNumberFormat="1" applyFont="1" applyFill="1" applyAlignment="1">
      <alignment vertical="top" wrapText="1"/>
    </xf>
    <xf numFmtId="0" fontId="2" fillId="0" borderId="1" xfId="3" applyNumberFormat="1" applyFont="1" applyBorder="1" applyProtection="1">
      <alignment horizontal="left" vertical="top" wrapText="1"/>
    </xf>
    <xf numFmtId="0" fontId="4" fillId="2" borderId="1" xfId="0" applyNumberFormat="1" applyFont="1" applyFill="1" applyBorder="1" applyAlignment="1">
      <alignment horizontal="justify" vertical="top" wrapText="1"/>
    </xf>
    <xf numFmtId="0" fontId="5" fillId="2" borderId="1" xfId="0" applyNumberFormat="1" applyFont="1" applyFill="1" applyBorder="1" applyAlignment="1">
      <alignment horizontal="justify" vertical="top" wrapText="1"/>
    </xf>
    <xf numFmtId="164" fontId="4" fillId="0" borderId="1" xfId="0" applyFont="1" applyFill="1" applyBorder="1" applyAlignment="1">
      <alignment horizontal="justify" vertical="top" wrapText="1"/>
    </xf>
    <xf numFmtId="0" fontId="1" fillId="0" borderId="1" xfId="0" applyNumberFormat="1" applyFont="1" applyFill="1" applyBorder="1" applyAlignment="1">
      <alignment horizontal="justify" vertical="top" wrapText="1"/>
    </xf>
    <xf numFmtId="165" fontId="2" fillId="0" borderId="1" xfId="0" applyNumberFormat="1" applyFont="1" applyFill="1" applyBorder="1" applyAlignment="1">
      <alignment horizontal="right" vertical="top" wrapText="1"/>
    </xf>
    <xf numFmtId="0" fontId="2" fillId="3" borderId="1" xfId="0" quotePrefix="1" applyNumberFormat="1" applyFont="1" applyFill="1" applyBorder="1" applyAlignment="1">
      <alignment horizontal="justify" vertical="top" wrapText="1"/>
    </xf>
    <xf numFmtId="0" fontId="4" fillId="0" borderId="1" xfId="0" applyNumberFormat="1" applyFont="1" applyFill="1" applyBorder="1" applyAlignment="1">
      <alignment horizontal="justify" vertical="top" wrapText="1"/>
    </xf>
    <xf numFmtId="0" fontId="2" fillId="0" borderId="1" xfId="0" applyNumberFormat="1" applyFont="1" applyFill="1" applyBorder="1" applyAlignment="1">
      <alignment horizontal="justify" vertical="top" wrapText="1"/>
    </xf>
    <xf numFmtId="0" fontId="3" fillId="2" borderId="0" xfId="0" applyNumberFormat="1" applyFont="1" applyFill="1" applyAlignment="1">
      <alignment horizontal="center" vertical="top" wrapText="1"/>
    </xf>
    <xf numFmtId="164" fontId="2" fillId="2" borderId="2" xfId="0" applyNumberFormat="1" applyFont="1" applyFill="1" applyBorder="1" applyAlignment="1">
      <alignment horizontal="right" wrapText="1"/>
    </xf>
    <xf numFmtId="164" fontId="6" fillId="2" borderId="0" xfId="0" applyNumberFormat="1" applyFont="1" applyFill="1" applyAlignment="1">
      <alignment horizontal="left" wrapText="1"/>
    </xf>
    <xf numFmtId="164" fontId="6" fillId="2" borderId="0" xfId="0" applyNumberFormat="1" applyFont="1" applyFill="1" applyAlignment="1">
      <alignment horizontal="right" vertical="top" wrapText="1"/>
    </xf>
  </cellXfs>
  <cellStyles count="4">
    <cellStyle name="ex72" xfId="2"/>
    <cellStyle name="ex76" xfId="1"/>
    <cellStyle name="ex80" xfId="3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10"/>
  <sheetViews>
    <sheetView tabSelected="1" view="pageBreakPreview" topLeftCell="A88" zoomScaleNormal="100" zoomScaleSheetLayoutView="100" workbookViewId="0">
      <selection activeCell="C112" sqref="C112"/>
    </sheetView>
  </sheetViews>
  <sheetFormatPr defaultRowHeight="15.75" x14ac:dyDescent="0.2"/>
  <cols>
    <col min="1" max="1" width="8" style="9" customWidth="1"/>
    <col min="2" max="2" width="80" style="16" customWidth="1"/>
    <col min="3" max="3" width="35.5" style="16" customWidth="1"/>
    <col min="4" max="4" width="22.33203125" style="9" customWidth="1"/>
    <col min="5" max="5" width="25.5" style="17" customWidth="1"/>
    <col min="6" max="6" width="10.5" style="17" customWidth="1"/>
    <col min="7" max="7" width="22.33203125" style="9" customWidth="1"/>
    <col min="8" max="16384" width="9.33203125" style="9"/>
  </cols>
  <sheetData>
    <row r="1" spans="1:7" ht="21" customHeight="1" x14ac:dyDescent="0.2"/>
    <row r="2" spans="1:7" ht="56.25" customHeight="1" x14ac:dyDescent="0.2">
      <c r="A2" s="40" t="s">
        <v>67</v>
      </c>
      <c r="B2" s="40"/>
      <c r="C2" s="40"/>
      <c r="D2" s="40"/>
      <c r="E2" s="40"/>
      <c r="F2" s="40"/>
    </row>
    <row r="3" spans="1:7" ht="16.5" customHeight="1" x14ac:dyDescent="0.2">
      <c r="A3" s="11"/>
      <c r="B3" s="12"/>
      <c r="C3" s="12"/>
      <c r="D3" s="8"/>
    </row>
    <row r="4" spans="1:7" ht="18.75" customHeight="1" x14ac:dyDescent="0.25">
      <c r="A4" s="13"/>
      <c r="B4" s="14"/>
      <c r="C4" s="14"/>
      <c r="D4" s="10"/>
      <c r="E4" s="41" t="s">
        <v>8</v>
      </c>
      <c r="F4" s="41"/>
    </row>
    <row r="5" spans="1:7" ht="47.25" x14ac:dyDescent="0.2">
      <c r="A5" s="7" t="s">
        <v>13</v>
      </c>
      <c r="B5" s="7" t="s">
        <v>25</v>
      </c>
      <c r="C5" s="7" t="s">
        <v>30</v>
      </c>
      <c r="D5" s="7" t="s">
        <v>48</v>
      </c>
      <c r="E5" s="7" t="s">
        <v>68</v>
      </c>
      <c r="F5" s="7" t="s">
        <v>28</v>
      </c>
    </row>
    <row r="6" spans="1:7" ht="15.75" customHeight="1" x14ac:dyDescent="0.2">
      <c r="A6" s="15" t="s">
        <v>1</v>
      </c>
      <c r="B6" s="15" t="s">
        <v>2</v>
      </c>
      <c r="C6" s="15">
        <v>3</v>
      </c>
      <c r="D6" s="15">
        <v>4</v>
      </c>
      <c r="E6" s="15">
        <v>5</v>
      </c>
      <c r="F6" s="15">
        <v>6</v>
      </c>
    </row>
    <row r="7" spans="1:7" ht="18.75" customHeight="1" x14ac:dyDescent="0.2">
      <c r="A7" s="15" t="s">
        <v>0</v>
      </c>
      <c r="B7" s="7" t="s">
        <v>26</v>
      </c>
      <c r="C7" s="7"/>
      <c r="D7" s="27">
        <f>D9+D10+D11</f>
        <v>2305473042.7600002</v>
      </c>
      <c r="E7" s="27">
        <f t="shared" ref="E7" si="0">E9+E10+E11</f>
        <v>1676422666.8399997</v>
      </c>
      <c r="F7" s="28">
        <f>E7/D7*100</f>
        <v>72.714910812102502</v>
      </c>
      <c r="G7" s="30"/>
    </row>
    <row r="8" spans="1:7" ht="18.75" customHeight="1" x14ac:dyDescent="0.2">
      <c r="A8" s="15"/>
      <c r="B8" s="1" t="s">
        <v>9</v>
      </c>
      <c r="C8" s="1"/>
      <c r="D8" s="4"/>
      <c r="E8" s="26"/>
      <c r="F8" s="28"/>
      <c r="G8" s="30"/>
    </row>
    <row r="9" spans="1:7" x14ac:dyDescent="0.2">
      <c r="A9" s="15"/>
      <c r="B9" s="2" t="s">
        <v>10</v>
      </c>
      <c r="C9" s="2"/>
      <c r="D9" s="4">
        <f t="shared" ref="D9:E11" si="1">D45+D58+D104+D97+D17+D40+D90+D64+D69+D74+D79+D85+D51+D29+D34+D22</f>
        <v>238149902.65000001</v>
      </c>
      <c r="E9" s="4">
        <f t="shared" si="1"/>
        <v>216981277.03</v>
      </c>
      <c r="F9" s="28">
        <f t="shared" ref="F9:F93" si="2">E9/D9*100</f>
        <v>91.111218025097941</v>
      </c>
      <c r="G9" s="30"/>
    </row>
    <row r="10" spans="1:7" x14ac:dyDescent="0.2">
      <c r="A10" s="15"/>
      <c r="B10" s="2" t="s">
        <v>11</v>
      </c>
      <c r="C10" s="2"/>
      <c r="D10" s="4">
        <f t="shared" si="1"/>
        <v>1603140431.6400001</v>
      </c>
      <c r="E10" s="4">
        <f>E46+E59+E105+E98+E18+E41+E91+E65+E70+E75+E80+E86+E52+E30+E35+E23</f>
        <v>1129965815.9099998</v>
      </c>
      <c r="F10" s="18">
        <f t="shared" si="2"/>
        <v>70.484518611638634</v>
      </c>
      <c r="G10" s="30"/>
    </row>
    <row r="11" spans="1:7" x14ac:dyDescent="0.2">
      <c r="A11" s="15"/>
      <c r="B11" s="2" t="s">
        <v>12</v>
      </c>
      <c r="C11" s="2"/>
      <c r="D11" s="4">
        <f t="shared" si="1"/>
        <v>464182708.47000003</v>
      </c>
      <c r="E11" s="4">
        <f>E47+E60+E106+E99+E19+E42+E92+E66+E71+E76+E81+E87+E53+E31+E36+E24</f>
        <v>329475573.89999998</v>
      </c>
      <c r="F11" s="18">
        <f t="shared" si="2"/>
        <v>70.979717229448212</v>
      </c>
      <c r="G11" s="30"/>
    </row>
    <row r="12" spans="1:7" ht="15" customHeight="1" x14ac:dyDescent="0.2">
      <c r="A12" s="15"/>
      <c r="B12" s="2" t="s">
        <v>29</v>
      </c>
      <c r="C12" s="2"/>
      <c r="D12" s="4" t="s">
        <v>24</v>
      </c>
      <c r="E12" s="26"/>
      <c r="F12" s="18"/>
      <c r="G12" s="30"/>
    </row>
    <row r="13" spans="1:7" ht="15.75" customHeight="1" x14ac:dyDescent="0.2">
      <c r="A13" s="7" t="s">
        <v>3</v>
      </c>
      <c r="B13" s="3" t="s">
        <v>34</v>
      </c>
      <c r="C13" s="2"/>
      <c r="D13" s="4">
        <f>D14</f>
        <v>24930700</v>
      </c>
      <c r="E13" s="4">
        <f>E14</f>
        <v>5000000</v>
      </c>
      <c r="F13" s="18">
        <f t="shared" si="2"/>
        <v>20.055594106864227</v>
      </c>
      <c r="G13" s="30"/>
    </row>
    <row r="14" spans="1:7" ht="33" customHeight="1" x14ac:dyDescent="0.2">
      <c r="A14" s="7" t="s">
        <v>15</v>
      </c>
      <c r="B14" s="3" t="s">
        <v>43</v>
      </c>
      <c r="C14" s="2"/>
      <c r="D14" s="4">
        <f>D15+D20</f>
        <v>24930700</v>
      </c>
      <c r="E14" s="4">
        <f>E15+E20</f>
        <v>5000000</v>
      </c>
      <c r="F14" s="18">
        <f t="shared" si="2"/>
        <v>20.055594106864227</v>
      </c>
      <c r="G14" s="30"/>
    </row>
    <row r="15" spans="1:7" ht="47.25" x14ac:dyDescent="0.2">
      <c r="A15" s="7"/>
      <c r="B15" s="29" t="s">
        <v>38</v>
      </c>
      <c r="C15" s="22" t="s">
        <v>35</v>
      </c>
      <c r="D15" s="6">
        <f>D17+D18+D19</f>
        <v>5000000</v>
      </c>
      <c r="E15" s="6">
        <f>E17+E18+E19</f>
        <v>5000000</v>
      </c>
      <c r="F15" s="19">
        <f t="shared" si="2"/>
        <v>100</v>
      </c>
      <c r="G15" s="30"/>
    </row>
    <row r="16" spans="1:7" x14ac:dyDescent="0.2">
      <c r="A16" s="7"/>
      <c r="B16" s="1" t="s">
        <v>9</v>
      </c>
      <c r="C16" s="2"/>
      <c r="D16" s="4"/>
      <c r="E16" s="4"/>
      <c r="F16" s="18"/>
      <c r="G16" s="30"/>
    </row>
    <row r="17" spans="1:7" x14ac:dyDescent="0.2">
      <c r="A17" s="7"/>
      <c r="B17" s="1" t="s">
        <v>10</v>
      </c>
      <c r="C17" s="2"/>
      <c r="D17" s="6">
        <v>5000000</v>
      </c>
      <c r="E17" s="6">
        <v>5000000</v>
      </c>
      <c r="F17" s="19">
        <f t="shared" si="2"/>
        <v>100</v>
      </c>
      <c r="G17" s="30"/>
    </row>
    <row r="18" spans="1:7" x14ac:dyDescent="0.2">
      <c r="A18" s="7"/>
      <c r="B18" s="1" t="s">
        <v>11</v>
      </c>
      <c r="C18" s="2"/>
      <c r="D18" s="6">
        <v>0</v>
      </c>
      <c r="E18" s="6">
        <v>0</v>
      </c>
      <c r="F18" s="19">
        <v>0</v>
      </c>
      <c r="G18" s="30"/>
    </row>
    <row r="19" spans="1:7" x14ac:dyDescent="0.2">
      <c r="A19" s="7"/>
      <c r="B19" s="1" t="s">
        <v>12</v>
      </c>
      <c r="C19" s="2"/>
      <c r="D19" s="6">
        <v>0</v>
      </c>
      <c r="E19" s="6">
        <v>0</v>
      </c>
      <c r="F19" s="19">
        <v>0</v>
      </c>
      <c r="G19" s="30"/>
    </row>
    <row r="20" spans="1:7" ht="47.25" x14ac:dyDescent="0.2">
      <c r="A20" s="7"/>
      <c r="B20" s="32" t="s">
        <v>66</v>
      </c>
      <c r="C20" s="22" t="s">
        <v>35</v>
      </c>
      <c r="D20" s="6">
        <f>D22+D23+D24</f>
        <v>19930700</v>
      </c>
      <c r="E20" s="6">
        <f>E22+E23+E24</f>
        <v>0</v>
      </c>
      <c r="F20" s="19">
        <f t="shared" si="2"/>
        <v>0</v>
      </c>
      <c r="G20" s="30"/>
    </row>
    <row r="21" spans="1:7" x14ac:dyDescent="0.2">
      <c r="A21" s="7"/>
      <c r="B21" s="1" t="s">
        <v>9</v>
      </c>
      <c r="C21" s="2"/>
      <c r="D21" s="6"/>
      <c r="E21" s="6"/>
      <c r="F21" s="19"/>
      <c r="G21" s="30"/>
    </row>
    <row r="22" spans="1:7" x14ac:dyDescent="0.2">
      <c r="A22" s="7"/>
      <c r="B22" s="1" t="s">
        <v>10</v>
      </c>
      <c r="C22" s="2"/>
      <c r="D22" s="6">
        <v>0</v>
      </c>
      <c r="E22" s="6">
        <v>0</v>
      </c>
      <c r="F22" s="19">
        <v>0</v>
      </c>
      <c r="G22" s="30"/>
    </row>
    <row r="23" spans="1:7" x14ac:dyDescent="0.2">
      <c r="A23" s="7"/>
      <c r="B23" s="1" t="s">
        <v>11</v>
      </c>
      <c r="C23" s="2"/>
      <c r="D23" s="6">
        <v>9965350</v>
      </c>
      <c r="E23" s="6">
        <v>0</v>
      </c>
      <c r="F23" s="19">
        <f t="shared" si="2"/>
        <v>0</v>
      </c>
      <c r="G23" s="30"/>
    </row>
    <row r="24" spans="1:7" x14ac:dyDescent="0.2">
      <c r="A24" s="7"/>
      <c r="B24" s="1" t="s">
        <v>12</v>
      </c>
      <c r="C24" s="2"/>
      <c r="D24" s="6">
        <v>9965350</v>
      </c>
      <c r="E24" s="6">
        <v>0</v>
      </c>
      <c r="F24" s="19">
        <f t="shared" si="2"/>
        <v>0</v>
      </c>
      <c r="G24" s="30"/>
    </row>
    <row r="25" spans="1:7" ht="17.25" customHeight="1" x14ac:dyDescent="0.2">
      <c r="A25" s="7" t="s">
        <v>4</v>
      </c>
      <c r="B25" s="3" t="s">
        <v>14</v>
      </c>
      <c r="C25" s="3"/>
      <c r="D25" s="4">
        <f>D37+D48+D26</f>
        <v>704986788.14999998</v>
      </c>
      <c r="E25" s="4">
        <f>E37+E48+E26</f>
        <v>388442106.29000002</v>
      </c>
      <c r="F25" s="18">
        <f t="shared" si="2"/>
        <v>55.099203675764663</v>
      </c>
      <c r="G25" s="30"/>
    </row>
    <row r="26" spans="1:7" ht="17.25" customHeight="1" x14ac:dyDescent="0.2">
      <c r="A26" s="7" t="s">
        <v>52</v>
      </c>
      <c r="B26" s="3" t="s">
        <v>62</v>
      </c>
      <c r="C26" s="3"/>
      <c r="D26" s="4">
        <f>D27+D32</f>
        <v>628554670</v>
      </c>
      <c r="E26" s="4">
        <f>E27+E32</f>
        <v>314999335</v>
      </c>
      <c r="F26" s="18">
        <f t="shared" si="2"/>
        <v>50.114866698866464</v>
      </c>
      <c r="G26" s="30"/>
    </row>
    <row r="27" spans="1:7" ht="47.25" x14ac:dyDescent="0.2">
      <c r="A27" s="7"/>
      <c r="B27" s="37" t="s">
        <v>63</v>
      </c>
      <c r="C27" s="20" t="s">
        <v>31</v>
      </c>
      <c r="D27" s="6">
        <f>D29+D30+D31</f>
        <v>627110670</v>
      </c>
      <c r="E27" s="6">
        <f>E29+E30+E31</f>
        <v>313555335</v>
      </c>
      <c r="F27" s="19">
        <f t="shared" si="2"/>
        <v>50</v>
      </c>
      <c r="G27" s="30"/>
    </row>
    <row r="28" spans="1:7" ht="17.25" customHeight="1" x14ac:dyDescent="0.2">
      <c r="A28" s="7"/>
      <c r="B28" s="1" t="s">
        <v>9</v>
      </c>
      <c r="C28" s="3"/>
      <c r="D28" s="6"/>
      <c r="E28" s="6"/>
      <c r="F28" s="19"/>
      <c r="G28" s="30"/>
    </row>
    <row r="29" spans="1:7" ht="17.25" customHeight="1" x14ac:dyDescent="0.2">
      <c r="A29" s="7"/>
      <c r="B29" s="1" t="s">
        <v>10</v>
      </c>
      <c r="C29" s="3"/>
      <c r="D29" s="6">
        <v>0</v>
      </c>
      <c r="E29" s="6">
        <v>0</v>
      </c>
      <c r="F29" s="19">
        <v>0</v>
      </c>
      <c r="G29" s="30"/>
    </row>
    <row r="30" spans="1:7" ht="17.25" customHeight="1" x14ac:dyDescent="0.2">
      <c r="A30" s="7"/>
      <c r="B30" s="1" t="s">
        <v>11</v>
      </c>
      <c r="C30" s="3"/>
      <c r="D30" s="6">
        <v>501688536</v>
      </c>
      <c r="E30" s="6">
        <v>250844268</v>
      </c>
      <c r="F30" s="19">
        <f t="shared" si="2"/>
        <v>50</v>
      </c>
      <c r="G30" s="30"/>
    </row>
    <row r="31" spans="1:7" ht="17.25" customHeight="1" x14ac:dyDescent="0.2">
      <c r="A31" s="7"/>
      <c r="B31" s="1" t="s">
        <v>12</v>
      </c>
      <c r="C31" s="3"/>
      <c r="D31" s="6">
        <v>125422134</v>
      </c>
      <c r="E31" s="6">
        <v>62711067</v>
      </c>
      <c r="F31" s="19">
        <f t="shared" si="2"/>
        <v>50</v>
      </c>
      <c r="G31" s="30"/>
    </row>
    <row r="32" spans="1:7" ht="78.75" x14ac:dyDescent="0.2">
      <c r="A32" s="7"/>
      <c r="B32" s="32" t="s">
        <v>65</v>
      </c>
      <c r="C32" s="20" t="s">
        <v>32</v>
      </c>
      <c r="D32" s="6">
        <f>D34+D35+D36</f>
        <v>1444000</v>
      </c>
      <c r="E32" s="6">
        <f>E34+E35+E36</f>
        <v>1444000</v>
      </c>
      <c r="F32" s="19">
        <f>E32/D32*100</f>
        <v>100</v>
      </c>
      <c r="G32" s="30"/>
    </row>
    <row r="33" spans="1:7" ht="17.25" customHeight="1" x14ac:dyDescent="0.2">
      <c r="A33" s="7"/>
      <c r="B33" s="1" t="s">
        <v>9</v>
      </c>
      <c r="C33" s="3"/>
      <c r="D33" s="6"/>
      <c r="E33" s="6"/>
      <c r="F33" s="19"/>
      <c r="G33" s="30"/>
    </row>
    <row r="34" spans="1:7" ht="17.25" customHeight="1" x14ac:dyDescent="0.2">
      <c r="A34" s="7"/>
      <c r="B34" s="1" t="s">
        <v>10</v>
      </c>
      <c r="C34" s="3"/>
      <c r="D34" s="6">
        <v>0</v>
      </c>
      <c r="E34" s="6">
        <v>0</v>
      </c>
      <c r="F34" s="19">
        <v>0</v>
      </c>
      <c r="G34" s="30"/>
    </row>
    <row r="35" spans="1:7" ht="17.25" customHeight="1" x14ac:dyDescent="0.2">
      <c r="A35" s="7"/>
      <c r="B35" s="1" t="s">
        <v>11</v>
      </c>
      <c r="C35" s="3"/>
      <c r="D35" s="6">
        <v>722000</v>
      </c>
      <c r="E35" s="6">
        <v>722000</v>
      </c>
      <c r="F35" s="19">
        <f t="shared" ref="F35:F36" si="3">E35/D35*100</f>
        <v>100</v>
      </c>
      <c r="G35" s="30"/>
    </row>
    <row r="36" spans="1:7" ht="17.25" customHeight="1" x14ac:dyDescent="0.2">
      <c r="A36" s="7"/>
      <c r="B36" s="1" t="s">
        <v>12</v>
      </c>
      <c r="C36" s="3"/>
      <c r="D36" s="6">
        <v>722000</v>
      </c>
      <c r="E36" s="6">
        <v>722000</v>
      </c>
      <c r="F36" s="19">
        <f t="shared" si="3"/>
        <v>100</v>
      </c>
      <c r="G36" s="30"/>
    </row>
    <row r="37" spans="1:7" ht="31.5" x14ac:dyDescent="0.2">
      <c r="A37" s="7" t="s">
        <v>61</v>
      </c>
      <c r="B37" s="3" t="s">
        <v>44</v>
      </c>
      <c r="C37" s="3"/>
      <c r="D37" s="4">
        <f>D43+D38</f>
        <v>49522735.899999999</v>
      </c>
      <c r="E37" s="4">
        <f>E43+E38</f>
        <v>46843906.780000001</v>
      </c>
      <c r="F37" s="18">
        <f t="shared" si="2"/>
        <v>94.590708547667305</v>
      </c>
      <c r="G37" s="30"/>
    </row>
    <row r="38" spans="1:7" ht="78.75" x14ac:dyDescent="0.2">
      <c r="A38" s="7"/>
      <c r="B38" s="29" t="s">
        <v>57</v>
      </c>
      <c r="C38" s="20" t="s">
        <v>32</v>
      </c>
      <c r="D38" s="6">
        <f>D40+D41+D42</f>
        <v>410384</v>
      </c>
      <c r="E38" s="6">
        <f>E40+E41+E42</f>
        <v>410384</v>
      </c>
      <c r="F38" s="19">
        <f t="shared" si="2"/>
        <v>100</v>
      </c>
      <c r="G38" s="30"/>
    </row>
    <row r="39" spans="1:7" x14ac:dyDescent="0.2">
      <c r="A39" s="7"/>
      <c r="B39" s="1" t="s">
        <v>9</v>
      </c>
      <c r="C39" s="3"/>
      <c r="D39" s="6"/>
      <c r="E39" s="6"/>
      <c r="F39" s="19"/>
      <c r="G39" s="30"/>
    </row>
    <row r="40" spans="1:7" x14ac:dyDescent="0.2">
      <c r="A40" s="7"/>
      <c r="B40" s="1" t="s">
        <v>10</v>
      </c>
      <c r="C40" s="3"/>
      <c r="D40" s="6">
        <v>402229.08</v>
      </c>
      <c r="E40" s="6">
        <v>402229.08</v>
      </c>
      <c r="F40" s="19">
        <f t="shared" si="2"/>
        <v>100</v>
      </c>
      <c r="G40" s="30"/>
    </row>
    <row r="41" spans="1:7" customFormat="1" x14ac:dyDescent="0.2">
      <c r="A41" s="23"/>
      <c r="B41" s="34" t="s">
        <v>11</v>
      </c>
      <c r="C41" s="35"/>
      <c r="D41" s="25">
        <v>4062.92</v>
      </c>
      <c r="E41" s="25">
        <v>4062.92</v>
      </c>
      <c r="F41" s="36">
        <f t="shared" si="2"/>
        <v>100</v>
      </c>
      <c r="G41" s="30"/>
    </row>
    <row r="42" spans="1:7" x14ac:dyDescent="0.2">
      <c r="A42" s="7"/>
      <c r="B42" s="1" t="s">
        <v>12</v>
      </c>
      <c r="C42" s="3"/>
      <c r="D42" s="6">
        <v>4092</v>
      </c>
      <c r="E42" s="6">
        <v>4092</v>
      </c>
      <c r="F42" s="19">
        <f t="shared" si="2"/>
        <v>100</v>
      </c>
      <c r="G42" s="30"/>
    </row>
    <row r="43" spans="1:7" ht="31.5" x14ac:dyDescent="0.2">
      <c r="A43" s="7"/>
      <c r="B43" s="5" t="s">
        <v>27</v>
      </c>
      <c r="C43" s="20" t="s">
        <v>32</v>
      </c>
      <c r="D43" s="6">
        <f>D45+D46+D47</f>
        <v>49112351.899999999</v>
      </c>
      <c r="E43" s="6">
        <f t="shared" ref="E43" si="4">E45+E46+E47</f>
        <v>46433522.780000001</v>
      </c>
      <c r="F43" s="19">
        <f t="shared" si="2"/>
        <v>94.545508377496375</v>
      </c>
      <c r="G43" s="30"/>
    </row>
    <row r="44" spans="1:7" x14ac:dyDescent="0.2">
      <c r="A44" s="7"/>
      <c r="B44" s="1" t="s">
        <v>9</v>
      </c>
      <c r="C44" s="1"/>
      <c r="D44" s="6"/>
      <c r="E44" s="26"/>
      <c r="F44" s="19"/>
      <c r="G44" s="30"/>
    </row>
    <row r="45" spans="1:7" x14ac:dyDescent="0.2">
      <c r="A45" s="7"/>
      <c r="B45" s="1" t="s">
        <v>10</v>
      </c>
      <c r="C45" s="1"/>
      <c r="D45" s="6">
        <v>0</v>
      </c>
      <c r="E45" s="26">
        <v>0</v>
      </c>
      <c r="F45" s="19">
        <v>0</v>
      </c>
      <c r="G45" s="30"/>
    </row>
    <row r="46" spans="1:7" ht="18.75" customHeight="1" x14ac:dyDescent="0.2">
      <c r="A46" s="7"/>
      <c r="B46" s="1" t="s">
        <v>11</v>
      </c>
      <c r="C46" s="1"/>
      <c r="D46" s="6">
        <v>0</v>
      </c>
      <c r="E46" s="26">
        <v>0</v>
      </c>
      <c r="F46" s="19">
        <v>0</v>
      </c>
      <c r="G46" s="30"/>
    </row>
    <row r="47" spans="1:7" ht="17.25" customHeight="1" x14ac:dyDescent="0.2">
      <c r="A47" s="7"/>
      <c r="B47" s="1" t="s">
        <v>12</v>
      </c>
      <c r="C47" s="1"/>
      <c r="D47" s="6">
        <v>49112351.899999999</v>
      </c>
      <c r="E47" s="26">
        <v>46433522.780000001</v>
      </c>
      <c r="F47" s="19">
        <f t="shared" si="2"/>
        <v>94.545508377496375</v>
      </c>
      <c r="G47" s="30"/>
    </row>
    <row r="48" spans="1:7" ht="47.25" x14ac:dyDescent="0.2">
      <c r="A48" s="7" t="s">
        <v>64</v>
      </c>
      <c r="B48" s="33" t="s">
        <v>59</v>
      </c>
      <c r="C48" s="1"/>
      <c r="D48" s="4">
        <f>D49</f>
        <v>26909382.25</v>
      </c>
      <c r="E48" s="4">
        <f>E49</f>
        <v>26598864.510000002</v>
      </c>
      <c r="F48" s="18">
        <f t="shared" si="2"/>
        <v>98.846061432718329</v>
      </c>
      <c r="G48" s="30"/>
    </row>
    <row r="49" spans="1:7" ht="78.75" x14ac:dyDescent="0.2">
      <c r="A49" s="7"/>
      <c r="B49" s="32" t="s">
        <v>60</v>
      </c>
      <c r="C49" s="20" t="s">
        <v>32</v>
      </c>
      <c r="D49" s="6">
        <f>D51+D52+D53</f>
        <v>26909382.25</v>
      </c>
      <c r="E49" s="6">
        <f>E51+E52+E53</f>
        <v>26598864.510000002</v>
      </c>
      <c r="F49" s="19">
        <f t="shared" si="2"/>
        <v>98.846061432718329</v>
      </c>
      <c r="G49" s="30"/>
    </row>
    <row r="50" spans="1:7" ht="17.25" customHeight="1" x14ac:dyDescent="0.2">
      <c r="A50" s="7"/>
      <c r="B50" s="1" t="s">
        <v>9</v>
      </c>
      <c r="C50" s="1"/>
      <c r="D50" s="6"/>
      <c r="E50" s="26"/>
      <c r="F50" s="19"/>
      <c r="G50" s="30"/>
    </row>
    <row r="51" spans="1:7" ht="17.25" customHeight="1" x14ac:dyDescent="0.2">
      <c r="A51" s="7"/>
      <c r="B51" s="1" t="s">
        <v>10</v>
      </c>
      <c r="C51" s="1"/>
      <c r="D51" s="6">
        <v>26640288.43</v>
      </c>
      <c r="E51" s="26">
        <v>26332874.57</v>
      </c>
      <c r="F51" s="19">
        <f t="shared" si="2"/>
        <v>98.846056562759216</v>
      </c>
      <c r="G51" s="30"/>
    </row>
    <row r="52" spans="1:7" ht="17.25" customHeight="1" x14ac:dyDescent="0.2">
      <c r="A52" s="7"/>
      <c r="B52" s="1" t="s">
        <v>11</v>
      </c>
      <c r="C52" s="1"/>
      <c r="D52" s="6">
        <v>269093.82</v>
      </c>
      <c r="E52" s="26">
        <v>265989.94</v>
      </c>
      <c r="F52" s="19">
        <f t="shared" si="2"/>
        <v>98.846543558674071</v>
      </c>
      <c r="G52" s="30"/>
    </row>
    <row r="53" spans="1:7" ht="17.25" customHeight="1" x14ac:dyDescent="0.2">
      <c r="A53" s="7"/>
      <c r="B53" s="1" t="s">
        <v>12</v>
      </c>
      <c r="C53" s="1"/>
      <c r="D53" s="6">
        <v>0</v>
      </c>
      <c r="E53" s="26">
        <v>0</v>
      </c>
      <c r="F53" s="19">
        <v>0</v>
      </c>
      <c r="G53" s="30"/>
    </row>
    <row r="54" spans="1:7" x14ac:dyDescent="0.2">
      <c r="A54" s="7" t="s">
        <v>5</v>
      </c>
      <c r="B54" s="3" t="s">
        <v>16</v>
      </c>
      <c r="C54" s="3"/>
      <c r="D54" s="4">
        <f>D55+D61+D82</f>
        <v>395221104.61000001</v>
      </c>
      <c r="E54" s="4">
        <f>E55+E61+E82</f>
        <v>262896102.35000002</v>
      </c>
      <c r="F54" s="18">
        <f t="shared" si="2"/>
        <v>66.518740847461345</v>
      </c>
      <c r="G54" s="30"/>
    </row>
    <row r="55" spans="1:7" ht="31.5" x14ac:dyDescent="0.2">
      <c r="A55" s="23" t="s">
        <v>17</v>
      </c>
      <c r="B55" s="3" t="s">
        <v>23</v>
      </c>
      <c r="C55" s="3"/>
      <c r="D55" s="4">
        <f>D56</f>
        <v>148706910.61999997</v>
      </c>
      <c r="E55" s="4">
        <f t="shared" ref="E55" si="5">E56</f>
        <v>148706910.62</v>
      </c>
      <c r="F55" s="18">
        <f t="shared" si="2"/>
        <v>100.00000000000003</v>
      </c>
      <c r="G55" s="30"/>
    </row>
    <row r="56" spans="1:7" ht="63" x14ac:dyDescent="0.2">
      <c r="A56" s="7"/>
      <c r="B56" s="5" t="s">
        <v>20</v>
      </c>
      <c r="C56" s="20" t="s">
        <v>37</v>
      </c>
      <c r="D56" s="6">
        <f>D58+D59+D60</f>
        <v>148706910.61999997</v>
      </c>
      <c r="E56" s="6">
        <f t="shared" ref="E56" si="6">E58+E59+E60</f>
        <v>148706910.62</v>
      </c>
      <c r="F56" s="19">
        <f t="shared" si="2"/>
        <v>100.00000000000003</v>
      </c>
      <c r="G56" s="30"/>
    </row>
    <row r="57" spans="1:7" x14ac:dyDescent="0.2">
      <c r="A57" s="7"/>
      <c r="B57" s="1" t="s">
        <v>9</v>
      </c>
      <c r="C57" s="1"/>
      <c r="D57" s="6"/>
      <c r="E57" s="26"/>
      <c r="F57" s="19"/>
      <c r="G57" s="30"/>
    </row>
    <row r="58" spans="1:7" x14ac:dyDescent="0.2">
      <c r="A58" s="7"/>
      <c r="B58" s="1" t="s">
        <v>10</v>
      </c>
      <c r="C58" s="1"/>
      <c r="D58" s="24">
        <v>147219785.13999999</v>
      </c>
      <c r="E58" s="24">
        <v>147219841.65000001</v>
      </c>
      <c r="F58" s="19">
        <f t="shared" si="2"/>
        <v>100.00003838478636</v>
      </c>
      <c r="G58" s="30"/>
    </row>
    <row r="59" spans="1:7" x14ac:dyDescent="0.2">
      <c r="A59" s="7"/>
      <c r="B59" s="1" t="s">
        <v>11</v>
      </c>
      <c r="C59" s="1"/>
      <c r="D59" s="24">
        <v>1041004.91</v>
      </c>
      <c r="E59" s="24">
        <v>1040948.4</v>
      </c>
      <c r="F59" s="19">
        <f t="shared" si="2"/>
        <v>99.994571591405844</v>
      </c>
      <c r="G59" s="30"/>
    </row>
    <row r="60" spans="1:7" x14ac:dyDescent="0.2">
      <c r="A60" s="7"/>
      <c r="B60" s="1" t="s">
        <v>12</v>
      </c>
      <c r="C60" s="1"/>
      <c r="D60" s="6">
        <v>446120.57</v>
      </c>
      <c r="E60" s="26">
        <v>446120.57</v>
      </c>
      <c r="F60" s="19">
        <f t="shared" si="2"/>
        <v>100</v>
      </c>
      <c r="G60" s="30"/>
    </row>
    <row r="61" spans="1:7" x14ac:dyDescent="0.2">
      <c r="A61" s="7" t="s">
        <v>36</v>
      </c>
      <c r="B61" s="3" t="s">
        <v>45</v>
      </c>
      <c r="C61" s="3"/>
      <c r="D61" s="4">
        <f>D62+D67+D72+D77</f>
        <v>232812590</v>
      </c>
      <c r="E61" s="4">
        <f>E62+E67+E72+E77</f>
        <v>100487587.73999999</v>
      </c>
      <c r="F61" s="18">
        <f t="shared" si="2"/>
        <v>43.162437108749138</v>
      </c>
      <c r="G61" s="30"/>
    </row>
    <row r="62" spans="1:7" ht="110.25" x14ac:dyDescent="0.2">
      <c r="A62" s="7"/>
      <c r="B62" s="39" t="s">
        <v>51</v>
      </c>
      <c r="C62" s="21" t="s">
        <v>49</v>
      </c>
      <c r="D62" s="6">
        <f>D64+D65+D66</f>
        <v>152325280</v>
      </c>
      <c r="E62" s="6">
        <f>E64+E65+E66</f>
        <v>59426001.850000001</v>
      </c>
      <c r="F62" s="19">
        <f t="shared" si="2"/>
        <v>39.012566955399656</v>
      </c>
      <c r="G62" s="30"/>
    </row>
    <row r="63" spans="1:7" x14ac:dyDescent="0.2">
      <c r="A63" s="7"/>
      <c r="B63" s="1" t="s">
        <v>9</v>
      </c>
      <c r="C63" s="3"/>
      <c r="D63" s="4"/>
      <c r="E63" s="4"/>
      <c r="F63" s="18"/>
      <c r="G63" s="30"/>
    </row>
    <row r="64" spans="1:7" x14ac:dyDescent="0.2">
      <c r="A64" s="7"/>
      <c r="B64" s="1" t="s">
        <v>10</v>
      </c>
      <c r="C64" s="3"/>
      <c r="D64" s="6">
        <v>45573700</v>
      </c>
      <c r="E64" s="6">
        <v>25046558.629999999</v>
      </c>
      <c r="F64" s="19">
        <f t="shared" si="2"/>
        <v>54.958361138112558</v>
      </c>
      <c r="G64" s="30"/>
    </row>
    <row r="65" spans="1:7" x14ac:dyDescent="0.2">
      <c r="A65" s="7"/>
      <c r="B65" s="1" t="s">
        <v>11</v>
      </c>
      <c r="C65" s="3"/>
      <c r="D65" s="6">
        <v>85401270</v>
      </c>
      <c r="E65" s="6">
        <v>27503557.870000001</v>
      </c>
      <c r="F65" s="19">
        <f t="shared" si="2"/>
        <v>32.205092348158288</v>
      </c>
      <c r="G65" s="30"/>
    </row>
    <row r="66" spans="1:7" x14ac:dyDescent="0.2">
      <c r="A66" s="7"/>
      <c r="B66" s="1" t="s">
        <v>12</v>
      </c>
      <c r="C66" s="3"/>
      <c r="D66" s="6">
        <v>21350310</v>
      </c>
      <c r="E66" s="6">
        <v>6875885.3499999996</v>
      </c>
      <c r="F66" s="19">
        <f t="shared" si="2"/>
        <v>32.20508437582405</v>
      </c>
      <c r="G66" s="30"/>
    </row>
    <row r="67" spans="1:7" ht="94.5" x14ac:dyDescent="0.2">
      <c r="A67" s="7"/>
      <c r="B67" s="38" t="s">
        <v>53</v>
      </c>
      <c r="C67" s="21" t="s">
        <v>31</v>
      </c>
      <c r="D67" s="6">
        <f>D69+D70+D71</f>
        <v>48866120</v>
      </c>
      <c r="E67" s="6">
        <f>E69+E70+E71</f>
        <v>24940058.5</v>
      </c>
      <c r="F67" s="19">
        <f t="shared" si="2"/>
        <v>51.037525590327206</v>
      </c>
      <c r="G67" s="30"/>
    </row>
    <row r="68" spans="1:7" x14ac:dyDescent="0.2">
      <c r="A68" s="7"/>
      <c r="B68" s="1" t="s">
        <v>9</v>
      </c>
      <c r="C68" s="3"/>
      <c r="D68" s="6"/>
      <c r="E68" s="6"/>
      <c r="F68" s="19"/>
      <c r="G68" s="30"/>
    </row>
    <row r="69" spans="1:7" x14ac:dyDescent="0.2">
      <c r="A69" s="7"/>
      <c r="B69" s="1" t="s">
        <v>10</v>
      </c>
      <c r="C69" s="3"/>
      <c r="D69" s="6">
        <v>4717300</v>
      </c>
      <c r="E69" s="6">
        <v>4717300</v>
      </c>
      <c r="F69" s="19">
        <f t="shared" si="2"/>
        <v>100</v>
      </c>
      <c r="G69" s="30"/>
    </row>
    <row r="70" spans="1:7" x14ac:dyDescent="0.2">
      <c r="A70" s="7"/>
      <c r="B70" s="1" t="s">
        <v>11</v>
      </c>
      <c r="C70" s="3"/>
      <c r="D70" s="6">
        <v>35323920</v>
      </c>
      <c r="E70" s="6">
        <v>16202906.789999999</v>
      </c>
      <c r="F70" s="19">
        <f t="shared" si="2"/>
        <v>45.869503696079029</v>
      </c>
      <c r="G70" s="30"/>
    </row>
    <row r="71" spans="1:7" x14ac:dyDescent="0.2">
      <c r="A71" s="7"/>
      <c r="B71" s="1" t="s">
        <v>12</v>
      </c>
      <c r="C71" s="3"/>
      <c r="D71" s="6">
        <v>8824900</v>
      </c>
      <c r="E71" s="6">
        <v>4019851.71</v>
      </c>
      <c r="F71" s="19">
        <f t="shared" si="2"/>
        <v>45.551243753470295</v>
      </c>
      <c r="G71" s="30"/>
    </row>
    <row r="72" spans="1:7" ht="94.5" x14ac:dyDescent="0.2">
      <c r="A72" s="7"/>
      <c r="B72" s="38" t="s">
        <v>54</v>
      </c>
      <c r="C72" s="21" t="s">
        <v>31</v>
      </c>
      <c r="D72" s="6">
        <f>D74+D75+D76</f>
        <v>21782390</v>
      </c>
      <c r="E72" s="6">
        <f>E74+E75+E76</f>
        <v>11110551.859999999</v>
      </c>
      <c r="F72" s="19">
        <f t="shared" si="2"/>
        <v>51.007037611575221</v>
      </c>
      <c r="G72" s="30"/>
    </row>
    <row r="73" spans="1:7" x14ac:dyDescent="0.2">
      <c r="A73" s="7"/>
      <c r="B73" s="1" t="s">
        <v>9</v>
      </c>
      <c r="C73" s="3"/>
      <c r="D73" s="6"/>
      <c r="E73" s="6"/>
      <c r="F73" s="19"/>
      <c r="G73" s="30"/>
    </row>
    <row r="74" spans="1:7" x14ac:dyDescent="0.2">
      <c r="A74" s="7"/>
      <c r="B74" s="1" t="s">
        <v>10</v>
      </c>
      <c r="C74" s="3"/>
      <c r="D74" s="6">
        <v>4110300</v>
      </c>
      <c r="E74" s="6">
        <v>4110300</v>
      </c>
      <c r="F74" s="19">
        <f t="shared" si="2"/>
        <v>100</v>
      </c>
      <c r="G74" s="30"/>
    </row>
    <row r="75" spans="1:7" x14ac:dyDescent="0.2">
      <c r="A75" s="7"/>
      <c r="B75" s="1" t="s">
        <v>11</v>
      </c>
      <c r="C75" s="3"/>
      <c r="D75" s="6">
        <v>14141890</v>
      </c>
      <c r="E75" s="6">
        <v>5621721.4900000002</v>
      </c>
      <c r="F75" s="19">
        <f t="shared" si="2"/>
        <v>39.752264301306262</v>
      </c>
      <c r="G75" s="30"/>
    </row>
    <row r="76" spans="1:7" x14ac:dyDescent="0.2">
      <c r="A76" s="7"/>
      <c r="B76" s="1" t="s">
        <v>12</v>
      </c>
      <c r="C76" s="3"/>
      <c r="D76" s="6">
        <v>3530200</v>
      </c>
      <c r="E76" s="6">
        <v>1378530.37</v>
      </c>
      <c r="F76" s="19">
        <f t="shared" si="2"/>
        <v>39.049639397201297</v>
      </c>
      <c r="G76" s="30"/>
    </row>
    <row r="77" spans="1:7" ht="94.5" x14ac:dyDescent="0.2">
      <c r="A77" s="7"/>
      <c r="B77" s="38" t="s">
        <v>55</v>
      </c>
      <c r="C77" s="21" t="s">
        <v>31</v>
      </c>
      <c r="D77" s="6">
        <f>D79+D80+D81</f>
        <v>9838800</v>
      </c>
      <c r="E77" s="6">
        <f>E79+E80+E81</f>
        <v>5010975.53</v>
      </c>
      <c r="F77" s="19">
        <f t="shared" si="2"/>
        <v>50.930759137293165</v>
      </c>
      <c r="G77" s="30"/>
    </row>
    <row r="78" spans="1:7" x14ac:dyDescent="0.2">
      <c r="A78" s="7"/>
      <c r="B78" s="1" t="s">
        <v>9</v>
      </c>
      <c r="C78" s="3"/>
      <c r="D78" s="6"/>
      <c r="E78" s="6"/>
      <c r="F78" s="19"/>
      <c r="G78" s="30"/>
    </row>
    <row r="79" spans="1:7" x14ac:dyDescent="0.2">
      <c r="A79" s="7"/>
      <c r="B79" s="1" t="s">
        <v>10</v>
      </c>
      <c r="C79" s="3"/>
      <c r="D79" s="6">
        <v>4486300</v>
      </c>
      <c r="E79" s="6">
        <v>4152173.1</v>
      </c>
      <c r="F79" s="19">
        <f t="shared" si="2"/>
        <v>92.552283619017899</v>
      </c>
      <c r="G79" s="30"/>
    </row>
    <row r="80" spans="1:7" x14ac:dyDescent="0.2">
      <c r="A80" s="7"/>
      <c r="B80" s="1" t="s">
        <v>11</v>
      </c>
      <c r="C80" s="3"/>
      <c r="D80" s="6">
        <v>4286700</v>
      </c>
      <c r="E80" s="6">
        <v>708780.61</v>
      </c>
      <c r="F80" s="19">
        <f t="shared" si="2"/>
        <v>16.534411318730026</v>
      </c>
      <c r="G80" s="30"/>
    </row>
    <row r="81" spans="1:7" x14ac:dyDescent="0.2">
      <c r="A81" s="7"/>
      <c r="B81" s="1" t="s">
        <v>12</v>
      </c>
      <c r="C81" s="3"/>
      <c r="D81" s="6">
        <v>1065800</v>
      </c>
      <c r="E81" s="6">
        <v>150021.82</v>
      </c>
      <c r="F81" s="19">
        <f t="shared" si="2"/>
        <v>14.075982360668043</v>
      </c>
      <c r="G81" s="30"/>
    </row>
    <row r="82" spans="1:7" ht="52.5" customHeight="1" x14ac:dyDescent="0.2">
      <c r="A82" s="7" t="s">
        <v>40</v>
      </c>
      <c r="B82" s="33" t="s">
        <v>46</v>
      </c>
      <c r="C82" s="3"/>
      <c r="D82" s="4">
        <f>D88+D83</f>
        <v>13701603.99</v>
      </c>
      <c r="E82" s="4">
        <f>E88+E83</f>
        <v>13701603.99</v>
      </c>
      <c r="F82" s="18">
        <f t="shared" si="2"/>
        <v>100</v>
      </c>
      <c r="G82" s="30"/>
    </row>
    <row r="83" spans="1:7" ht="94.5" x14ac:dyDescent="0.2">
      <c r="A83" s="7"/>
      <c r="B83" s="32" t="s">
        <v>58</v>
      </c>
      <c r="C83" s="21" t="s">
        <v>31</v>
      </c>
      <c r="D83" s="6">
        <f>D85+D86+D87</f>
        <v>13591772.630000001</v>
      </c>
      <c r="E83" s="6">
        <f>E85+E86+E87</f>
        <v>13591772.630000001</v>
      </c>
      <c r="F83" s="19">
        <f t="shared" si="2"/>
        <v>100</v>
      </c>
      <c r="G83" s="30"/>
    </row>
    <row r="84" spans="1:7" x14ac:dyDescent="0.2">
      <c r="A84" s="7"/>
      <c r="B84" s="1" t="s">
        <v>9</v>
      </c>
      <c r="C84" s="3"/>
      <c r="D84" s="6"/>
      <c r="E84" s="6"/>
      <c r="F84" s="19"/>
      <c r="G84" s="30"/>
    </row>
    <row r="85" spans="1:7" x14ac:dyDescent="0.2">
      <c r="A85" s="7"/>
      <c r="B85" s="1" t="s">
        <v>10</v>
      </c>
      <c r="C85" s="3"/>
      <c r="D85" s="6">
        <v>0</v>
      </c>
      <c r="E85" s="6">
        <v>0</v>
      </c>
      <c r="F85" s="19">
        <v>0</v>
      </c>
      <c r="G85" s="30"/>
    </row>
    <row r="86" spans="1:7" x14ac:dyDescent="0.2">
      <c r="A86" s="7"/>
      <c r="B86" s="1" t="s">
        <v>11</v>
      </c>
      <c r="C86" s="3"/>
      <c r="D86" s="6">
        <v>13591772.630000001</v>
      </c>
      <c r="E86" s="6">
        <v>13591772.630000001</v>
      </c>
      <c r="F86" s="19">
        <f t="shared" si="2"/>
        <v>100</v>
      </c>
      <c r="G86" s="30"/>
    </row>
    <row r="87" spans="1:7" x14ac:dyDescent="0.2">
      <c r="A87" s="7"/>
      <c r="B87" s="1" t="s">
        <v>12</v>
      </c>
      <c r="C87" s="3"/>
      <c r="D87" s="6">
        <v>0</v>
      </c>
      <c r="E87" s="6">
        <v>0</v>
      </c>
      <c r="F87" s="19">
        <v>0</v>
      </c>
      <c r="G87" s="30"/>
    </row>
    <row r="88" spans="1:7" ht="63" x14ac:dyDescent="0.2">
      <c r="A88" s="7"/>
      <c r="B88" s="32" t="s">
        <v>41</v>
      </c>
      <c r="C88" s="21" t="s">
        <v>31</v>
      </c>
      <c r="D88" s="6">
        <f>D90+D91+D92</f>
        <v>109831.36</v>
      </c>
      <c r="E88" s="6">
        <f>E90+E91+E92</f>
        <v>109831.36</v>
      </c>
      <c r="F88" s="19">
        <f t="shared" si="2"/>
        <v>100</v>
      </c>
      <c r="G88" s="30"/>
    </row>
    <row r="89" spans="1:7" x14ac:dyDescent="0.2">
      <c r="A89" s="7"/>
      <c r="B89" s="1" t="s">
        <v>9</v>
      </c>
      <c r="C89" s="3"/>
      <c r="D89" s="6"/>
      <c r="E89" s="6"/>
      <c r="F89" s="19"/>
      <c r="G89" s="30"/>
    </row>
    <row r="90" spans="1:7" x14ac:dyDescent="0.2">
      <c r="A90" s="7"/>
      <c r="B90" s="1" t="s">
        <v>10</v>
      </c>
      <c r="C90" s="3"/>
      <c r="D90" s="6">
        <v>0</v>
      </c>
      <c r="E90" s="6">
        <v>0</v>
      </c>
      <c r="F90" s="19">
        <v>0</v>
      </c>
      <c r="G90" s="30"/>
    </row>
    <row r="91" spans="1:7" x14ac:dyDescent="0.2">
      <c r="A91" s="7"/>
      <c r="B91" s="1" t="s">
        <v>11</v>
      </c>
      <c r="C91" s="3"/>
      <c r="D91" s="6">
        <v>109831.36</v>
      </c>
      <c r="E91" s="6">
        <v>109831.36</v>
      </c>
      <c r="F91" s="19">
        <f t="shared" si="2"/>
        <v>100</v>
      </c>
      <c r="G91" s="30"/>
    </row>
    <row r="92" spans="1:7" x14ac:dyDescent="0.2">
      <c r="A92" s="7"/>
      <c r="B92" s="1" t="s">
        <v>12</v>
      </c>
      <c r="C92" s="3"/>
      <c r="D92" s="6">
        <v>0</v>
      </c>
      <c r="E92" s="6">
        <v>0</v>
      </c>
      <c r="F92" s="19">
        <v>0</v>
      </c>
      <c r="G92" s="30"/>
    </row>
    <row r="93" spans="1:7" x14ac:dyDescent="0.2">
      <c r="A93" s="7" t="s">
        <v>6</v>
      </c>
      <c r="B93" s="3" t="s">
        <v>18</v>
      </c>
      <c r="C93" s="3"/>
      <c r="D93" s="4">
        <f>D94</f>
        <v>4590700</v>
      </c>
      <c r="E93" s="4">
        <f>E94</f>
        <v>3396988.19</v>
      </c>
      <c r="F93" s="18">
        <f t="shared" si="2"/>
        <v>73.997172326660419</v>
      </c>
      <c r="G93" s="30"/>
    </row>
    <row r="94" spans="1:7" ht="31.5" x14ac:dyDescent="0.2">
      <c r="A94" s="7" t="s">
        <v>19</v>
      </c>
      <c r="B94" s="3" t="s">
        <v>47</v>
      </c>
      <c r="C94" s="3"/>
      <c r="D94" s="4">
        <f>D95</f>
        <v>4590700</v>
      </c>
      <c r="E94" s="4">
        <f>E95</f>
        <v>3396988.19</v>
      </c>
      <c r="F94" s="18">
        <f t="shared" ref="F94:F106" si="7">E94/D94*100</f>
        <v>73.997172326660419</v>
      </c>
      <c r="G94" s="30"/>
    </row>
    <row r="95" spans="1:7" ht="63" x14ac:dyDescent="0.2">
      <c r="A95" s="7"/>
      <c r="B95" s="31" t="s">
        <v>39</v>
      </c>
      <c r="C95" s="20" t="s">
        <v>33</v>
      </c>
      <c r="D95" s="6">
        <f>D97+D98+D99</f>
        <v>4590700</v>
      </c>
      <c r="E95" s="6">
        <f>E97+E98+E99</f>
        <v>3396988.19</v>
      </c>
      <c r="F95" s="19">
        <f t="shared" si="7"/>
        <v>73.997172326660419</v>
      </c>
      <c r="G95" s="30"/>
    </row>
    <row r="96" spans="1:7" x14ac:dyDescent="0.2">
      <c r="A96" s="7"/>
      <c r="B96" s="1" t="s">
        <v>9</v>
      </c>
      <c r="C96" s="3"/>
      <c r="D96" s="4"/>
      <c r="E96" s="4"/>
      <c r="F96" s="19"/>
      <c r="G96" s="30"/>
    </row>
    <row r="97" spans="1:7" ht="17.25" customHeight="1" x14ac:dyDescent="0.2">
      <c r="A97" s="7"/>
      <c r="B97" s="1" t="s">
        <v>10</v>
      </c>
      <c r="C97" s="3"/>
      <c r="D97" s="6">
        <v>0</v>
      </c>
      <c r="E97" s="6">
        <v>0</v>
      </c>
      <c r="F97" s="19">
        <v>0</v>
      </c>
      <c r="G97" s="30"/>
    </row>
    <row r="98" spans="1:7" ht="16.5" customHeight="1" x14ac:dyDescent="0.2">
      <c r="A98" s="7"/>
      <c r="B98" s="1" t="s">
        <v>11</v>
      </c>
      <c r="C98" s="3"/>
      <c r="D98" s="6">
        <v>0</v>
      </c>
      <c r="E98" s="6">
        <v>0</v>
      </c>
      <c r="F98" s="19">
        <v>0</v>
      </c>
      <c r="G98" s="30"/>
    </row>
    <row r="99" spans="1:7" ht="18" customHeight="1" x14ac:dyDescent="0.2">
      <c r="A99" s="7"/>
      <c r="B99" s="1" t="s">
        <v>12</v>
      </c>
      <c r="C99" s="3"/>
      <c r="D99" s="6">
        <v>4590700</v>
      </c>
      <c r="E99" s="6">
        <v>3396988.19</v>
      </c>
      <c r="F99" s="19">
        <f t="shared" si="7"/>
        <v>73.997172326660419</v>
      </c>
      <c r="G99" s="30"/>
    </row>
    <row r="100" spans="1:7" x14ac:dyDescent="0.2">
      <c r="A100" s="7" t="s">
        <v>7</v>
      </c>
      <c r="B100" s="3" t="s">
        <v>42</v>
      </c>
      <c r="C100" s="3"/>
      <c r="D100" s="4">
        <f>D101</f>
        <v>1175743750</v>
      </c>
      <c r="E100" s="4">
        <f>E101</f>
        <v>1016687470.01</v>
      </c>
      <c r="F100" s="18">
        <f t="shared" si="7"/>
        <v>86.471858345834278</v>
      </c>
      <c r="G100" s="30"/>
    </row>
    <row r="101" spans="1:7" ht="31.5" x14ac:dyDescent="0.2">
      <c r="A101" s="7" t="s">
        <v>21</v>
      </c>
      <c r="B101" s="3" t="s">
        <v>22</v>
      </c>
      <c r="C101" s="3"/>
      <c r="D101" s="4">
        <f>D102</f>
        <v>1175743750</v>
      </c>
      <c r="E101" s="4">
        <f>E102</f>
        <v>1016687470.01</v>
      </c>
      <c r="F101" s="18">
        <f t="shared" si="7"/>
        <v>86.471858345834278</v>
      </c>
      <c r="G101" s="30"/>
    </row>
    <row r="102" spans="1:7" ht="63" x14ac:dyDescent="0.2">
      <c r="A102" s="7"/>
      <c r="B102" s="5" t="s">
        <v>50</v>
      </c>
      <c r="C102" s="20" t="s">
        <v>56</v>
      </c>
      <c r="D102" s="6">
        <f>D104+D105+D106</f>
        <v>1175743750</v>
      </c>
      <c r="E102" s="6">
        <f t="shared" ref="E102" si="8">E104+E105+E106</f>
        <v>1016687470.01</v>
      </c>
      <c r="F102" s="19">
        <f t="shared" si="7"/>
        <v>86.471858345834278</v>
      </c>
      <c r="G102" s="30"/>
    </row>
    <row r="103" spans="1:7" x14ac:dyDescent="0.2">
      <c r="A103" s="7"/>
      <c r="B103" s="1" t="s">
        <v>9</v>
      </c>
      <c r="C103" s="1"/>
      <c r="D103" s="6"/>
      <c r="E103" s="26"/>
      <c r="F103" s="19"/>
      <c r="G103" s="30"/>
    </row>
    <row r="104" spans="1:7" x14ac:dyDescent="0.2">
      <c r="A104" s="7"/>
      <c r="B104" s="1" t="s">
        <v>10</v>
      </c>
      <c r="C104" s="1"/>
      <c r="D104" s="6">
        <v>0</v>
      </c>
      <c r="E104" s="26">
        <v>0</v>
      </c>
      <c r="F104" s="19">
        <v>0</v>
      </c>
      <c r="G104" s="30"/>
    </row>
    <row r="105" spans="1:7" x14ac:dyDescent="0.2">
      <c r="A105" s="7"/>
      <c r="B105" s="1" t="s">
        <v>11</v>
      </c>
      <c r="C105" s="1"/>
      <c r="D105" s="6">
        <v>936595000</v>
      </c>
      <c r="E105" s="26">
        <v>813349975.89999998</v>
      </c>
      <c r="F105" s="19">
        <f t="shared" si="7"/>
        <v>86.841161430500918</v>
      </c>
      <c r="G105" s="30"/>
    </row>
    <row r="106" spans="1:7" ht="15.75" customHeight="1" x14ac:dyDescent="0.2">
      <c r="A106" s="7"/>
      <c r="B106" s="1" t="s">
        <v>12</v>
      </c>
      <c r="C106" s="1"/>
      <c r="D106" s="6">
        <v>239148750</v>
      </c>
      <c r="E106" s="26">
        <v>203337494.11000001</v>
      </c>
      <c r="F106" s="19">
        <f t="shared" si="7"/>
        <v>85.02553080875397</v>
      </c>
      <c r="G106" s="30"/>
    </row>
    <row r="109" spans="1:7" ht="18.75" customHeight="1" x14ac:dyDescent="0.3">
      <c r="A109" s="42"/>
      <c r="B109" s="42"/>
    </row>
    <row r="110" spans="1:7" ht="18.75" customHeight="1" x14ac:dyDescent="0.3">
      <c r="A110" s="42"/>
      <c r="B110" s="42"/>
      <c r="E110" s="43"/>
      <c r="F110" s="43"/>
    </row>
  </sheetData>
  <autoFilter ref="B1:B110"/>
  <mergeCells count="5">
    <mergeCell ref="A2:F2"/>
    <mergeCell ref="E4:F4"/>
    <mergeCell ref="A109:B109"/>
    <mergeCell ref="A110:B110"/>
    <mergeCell ref="E110:F110"/>
  </mergeCells>
  <pageMargins left="1.1811023622047245" right="0.39370078740157483" top="0.39370078740157483" bottom="0.39370078740157483" header="0.31496062992125984" footer="0.31496062992125984"/>
  <pageSetup paperSize="9" scale="49" orientation="portrait" r:id="rId1"/>
  <rowBreaks count="1" manualBreakCount="1">
    <brk id="61" max="5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01.12.2023 </vt:lpstr>
      <vt:lpstr>'01.12.2023 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2023-12-13T10:11:07Z</dcterms:modified>
</cp:coreProperties>
</file>