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9440" windowHeight="8835" activeTab="0"/>
  </bookViews>
  <sheets>
    <sheet name="пр1" sheetId="1" r:id="rId1"/>
    <sheet name="пр2" sheetId="2" r:id="rId2"/>
    <sheet name="пр 9" sheetId="3" r:id="rId3"/>
    <sheet name="пр 10" sheetId="4" r:id="rId4"/>
    <sheet name="пр 11" sheetId="5" r:id="rId5"/>
    <sheet name="пр 12" sheetId="6" r:id="rId6"/>
    <sheet name=" пр 13" sheetId="7" r:id="rId7"/>
    <sheet name="пр 14" sheetId="8" r:id="rId8"/>
    <sheet name="пр 15" sheetId="9" r:id="rId9"/>
    <sheet name="пр 16" sheetId="10" r:id="rId10"/>
  </sheets>
  <definedNames>
    <definedName name="dst233844" localSheetId="0">'пр1'!$B$95</definedName>
    <definedName name="_xlnm.Print_Area" localSheetId="0">'пр1'!$A$1:$C$283</definedName>
    <definedName name="_xlnm.Print_Area" localSheetId="1">'пр2'!$A$1:$D$275</definedName>
  </definedNames>
  <calcPr fullCalcOnLoad="1"/>
</workbook>
</file>

<file path=xl/sharedStrings.xml><?xml version="1.0" encoding="utf-8"?>
<sst xmlns="http://schemas.openxmlformats.org/spreadsheetml/2006/main" count="1283" uniqueCount="603">
  <si>
    <t>Сумма</t>
  </si>
  <si>
    <t>(тыс. рублей)</t>
  </si>
  <si>
    <t>(тыс. руб.)</t>
  </si>
  <si>
    <t xml:space="preserve">Наименование </t>
  </si>
  <si>
    <t>000 01 05 00 00 00 0000 000</t>
  </si>
  <si>
    <t>Изменение остатков средств на счетах по учету средств бюджета</t>
  </si>
  <si>
    <t>ИТОГО</t>
  </si>
  <si>
    <t>№ п/п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</si>
  <si>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дифференциорованных нормативов отчислений в местные бюджеты</t>
  </si>
  <si>
    <t>182 1 06 04011 02 1000 110</t>
  </si>
  <si>
    <t>182 1 06 04012 02 1000 110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</si>
  <si>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</si>
  <si>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</si>
  <si>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</si>
  <si>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участков,государственная собственность на которые не разграничена</t>
  </si>
  <si>
    <t>000 1 16 00000 00 0000 000</t>
  </si>
  <si>
    <t>ШТРАФНЫЕ САНКЦИИ, ВОЗМЕЩЕНИЕ УЩЕРБА</t>
  </si>
  <si>
    <t>Прочие субсидии бюджетам муниципальных районов</t>
  </si>
  <si>
    <t>дороги в муниципальном районе</t>
  </si>
  <si>
    <t>дороги в поселениях</t>
  </si>
  <si>
    <t>на софинансирование мероприятий по капитальному ремонту объектов социально-культурной сферы (в сфере образования)</t>
  </si>
  <si>
    <t>Субвенции от других бюджетов бюджетной системы Российской Федерации</t>
  </si>
  <si>
    <t>Субвенции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</si>
  <si>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</si>
  <si>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территориях, где отсутствуют 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</si>
  <si>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</si>
  <si>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</si>
  <si>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на выполнение передаваемых полномочий субъектов Российской Федерации</t>
  </si>
  <si>
    <t>Субвенции  бюджетам муниципальных районов на выполнение передаваемых полномочий субъектов Россисйкой Федерации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</si>
  <si>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</t>
  </si>
  <si>
    <t>Субвенции на осуществление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</t>
  </si>
  <si>
    <t>Субвенции на осуществление государственных полномочий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</si>
  <si>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Субвенции для осуществления государственных полномочий ЧР по организации и осуществлению деятельности по опеке и попечительству</t>
  </si>
  <si>
    <t>903 2 02 03999 05 0000 151</t>
  </si>
  <si>
    <t>Субвенции на осуществление государственных полномочий в сфере трудовых отношений</t>
  </si>
  <si>
    <t>000 2 02 04000 00 0000 000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</si>
  <si>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</si>
  <si>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</si>
  <si>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(приобретение проездных билетов)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</si>
  <si>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</si>
  <si>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</t>
  </si>
  <si>
    <t>Прочие межбюджетные трансферты, передаваемые бюджетам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</si>
  <si>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</si>
  <si>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</si>
  <si>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</si>
  <si>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ВСЕГО ДОХОДОВ </t>
  </si>
  <si>
    <t>Дефицит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</si>
  <si>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</si>
  <si>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</si>
  <si>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</si>
  <si>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</si>
  <si>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</si>
  <si>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осуществление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</si>
  <si>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Государственная пошлина за выдачу разрешения на установку рекламной конструкции</t>
  </si>
  <si>
    <t>Муниципальные внутренние заимствования</t>
  </si>
  <si>
    <t>Привлечение</t>
  </si>
  <si>
    <t>Погашение</t>
  </si>
  <si>
    <t xml:space="preserve">                                                        к решению Собрания депутатов</t>
  </si>
  <si>
    <t xml:space="preserve">Программа муниципальных гарантий </t>
  </si>
  <si>
    <t>№
п/п</t>
  </si>
  <si>
    <t>Наименование принципала</t>
  </si>
  <si>
    <t>Направление деятельности, под которое предоставляется муниципальными гарантиями</t>
  </si>
  <si>
    <t>Сумма муниципальной гарантии</t>
  </si>
  <si>
    <t>Цель гарантирования</t>
  </si>
  <si>
    <t>Наличие права регрессного требования</t>
  </si>
  <si>
    <t>предприятия жилищно - коммунального комплекса</t>
  </si>
  <si>
    <t xml:space="preserve"> - </t>
  </si>
  <si>
    <t>на подготовку объектов жилищно-коммунального хозяйства к отопительному сезону</t>
  </si>
  <si>
    <t>Общий объем бюджетных ассигнований, предусмотренных на исполнение муниципальных гарантий Ибресинского района по возможным гарантийным случаям в 2009 году</t>
  </si>
  <si>
    <t>Исполнение муниципальных гарантий Ибресинского района Чувашской Республики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</si>
  <si>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</si>
  <si>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Код бюджетной классификации Российской Федерации</t>
  </si>
  <si>
    <t>Наименование доходов</t>
  </si>
  <si>
    <t>000 1 00 00000 00 0000 000</t>
  </si>
  <si>
    <t xml:space="preserve"> ДОХОДЫ</t>
  </si>
  <si>
    <t>000 1 01 000000 00 0000 000</t>
  </si>
  <si>
    <t>000 1 01 02000 01 0000 110</t>
  </si>
  <si>
    <t>Налог на доходы физических лиц</t>
  </si>
  <si>
    <t>000 1 01 02020 01 0000 110</t>
  </si>
  <si>
    <t>Налог на доходы физических лиц с доходов, облагаемых по налоговой ставке, установленной п. 1 ст. 224 НК РФ, за исключением доходов, полученных физическими лицами, зарегистрированными в качестве индивидуальных предпринимателей, частных нотариусов и др.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</si>
  <si>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</si>
  <si>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000 1 05 00000 00 0000 000</t>
  </si>
  <si>
    <t>Налоги на совокупный доход</t>
  </si>
  <si>
    <t>000 1 05 02010 02 0000 110</t>
  </si>
  <si>
    <t>Единый налог на вмененный доход для определенных видов деятельности</t>
  </si>
  <si>
    <t>182 1 05 0201002 1000 110</t>
  </si>
  <si>
    <t>000 1 05 03010 01 0000 110</t>
  </si>
  <si>
    <t>Единый сельхозналог</t>
  </si>
  <si>
    <t>182 1 05 0301001 1000 110</t>
  </si>
  <si>
    <t>000 1 07 00000 00 0000 000</t>
  </si>
  <si>
    <t>НАЛОГИ, СБОРЫ И РЕГУЛЯРНЫЕ 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</si>
  <si>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</si>
  <si>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</si>
  <si>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182 1 07 0102001 1000 110</t>
  </si>
  <si>
    <t>000 1 08 00000 00 0000 000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</si>
  <si>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</si>
  <si>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</si>
  <si>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000 1 08 03010 01 1000 110</t>
  </si>
  <si>
    <t>182 1 08 0301001 1000 110</t>
  </si>
  <si>
    <t>000 1 11 00000 00 0000 000</t>
  </si>
  <si>
    <t>ДОХОДЫ ОТ ИСПОЛЬЗОВАНИЯ ИМУЩЕСТВА, НАХОДЯЩЕГОСЯ В ГОСУДАРСТВЕННОЙ СОБСТВЕННОСТИ</t>
  </si>
  <si>
    <t>000 1 12 00000 00 0000 000</t>
  </si>
  <si>
    <t xml:space="preserve">  Плата за иные виды негативного воздействия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</si>
  <si>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</si>
  <si>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</si>
  <si>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000 1 13 00000 00 0000 000</t>
  </si>
  <si>
    <t>000 1 14 00000 00 0000 000</t>
  </si>
  <si>
    <t>Налог, взимаемый в связи с применением патентной системы налогообложения</t>
  </si>
  <si>
    <t>000 1 05 0402002 0000 110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</si>
  <si>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</si>
  <si>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182 1 05 04020 02 1000 110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</si>
  <si>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</si>
  <si>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</si>
  <si>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000 1 08 07200 01 0000 110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</si>
  <si>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</si>
  <si>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</si>
  <si>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ГОСУДАРСТВЕННАЯ ПОШЛИНА</t>
  </si>
  <si>
    <t>ПЛАТЕЖИ ЗА ПОЛЬЗОВАНИЕ ПРИРОДНЫМИ РЕСУРСАМИ</t>
  </si>
  <si>
    <t>ДОХОДЫ ОТ ОКАЗАНИЯ ПЛАТНЫХ УСЛУГ И КОМПЕНСАЦИЯ ЗАТРАТ ГОСУДАРСТВА</t>
  </si>
  <si>
    <t>ДОХОДЫ ОТ ПРОДАЖИ МАТЕРИАЛЬНЫХ И НЕМАТЕРИАЛЬНЫХ АКТИВОВ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</si>
  <si>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</si>
  <si>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</si>
  <si>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</si>
  <si>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</si>
  <si>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</si>
  <si>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</si>
  <si>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</si>
  <si>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</si>
  <si>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</si>
  <si>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Субвенции на осуществление государственных полномочий по финансовому обеспечению государственных гарантий на получение общедоступного и бесплатного дошкольного образования в муниципальных дошкольных образовательных организациях</t>
  </si>
  <si>
    <t>000 1 17 00000 00 0000 000</t>
  </si>
  <si>
    <t>ПРОЧИЕ НЕНАЛОГОВЫЕ ДОХОДЫ</t>
  </si>
  <si>
    <t>Прочие неналоговые доходы бюджетов муниципальных районов</t>
  </si>
  <si>
    <t xml:space="preserve">ИТОГО НАЛОГОВЫХ, НЕНАЛОГОВЫХ ДОХОДОВ </t>
  </si>
  <si>
    <t>000 2 00 00000 00 0000 000</t>
  </si>
  <si>
    <t>БЕЗВОЗМЕЗДНЫЕ ПЕРЕЧИСЛЕНИЯ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</si>
  <si>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</si>
  <si>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</si>
  <si>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Дотация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</si>
  <si>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</si>
  <si>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муниципальных районов для финансового обеспечения переданных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</t>
  </si>
  <si>
    <t>000 1 08 07020 01 0000 110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</si>
  <si>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</si>
  <si>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321 1 08 07020 01 8000 110</t>
  </si>
  <si>
    <t>Государственная пошлина за государственную регистрацию прав, ограничений (обременений) прав на недвижимое имущество и сделок с ним при обращении через многофункциональные центры</t>
  </si>
  <si>
    <t>000 1 08 07100 01 0000 110</t>
  </si>
  <si>
    <t>Государственная пошлина за выдачу и обмен паспорта гражданина Российской Федерации</t>
  </si>
  <si>
    <t>000 1 08 07100 01 0034 110</t>
  </si>
  <si>
    <t>Государственная пошлина за выдачу  паспорта гражданина Российской Федерации</t>
  </si>
  <si>
    <t>192 1 08 07100 01 8034 110</t>
  </si>
  <si>
    <t>Государственная пошлина за выдачу  паспорта гражданина Российской Федерации при обращении через многофункциональные центры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</si>
  <si>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</si>
  <si>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</si>
  <si>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</si>
  <si>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муниципальных районов на государственную поддержку униципальных учреждений культуры, находящихся на территориях сельских поселений</t>
  </si>
  <si>
    <t>на обустройство отапливаемых санитарно - технических помещений в образовательных организациях</t>
  </si>
  <si>
    <t>Субсидии бюджетам бюджетной системы Российской Федерации (межбюджетные субсидии)</t>
  </si>
  <si>
    <t>НАЛОГИ НА ПРИБЫЛЬ, ДОХОДЫ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</si>
  <si>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</si>
  <si>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</si>
  <si>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</si>
  <si>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осуществление полномочий по составлению (изменение ) списков в присяжные заседатели судов общей юрисдикции Российской Федерации</t>
  </si>
  <si>
    <t>Субвенции бюджетам муниципальных образований на осуществление полномочий по составлению (изменение ) списков в присяжные заседатели судов общей юрисдикции Российской Федерации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</si>
  <si>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</si>
  <si>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органами местного самоуправления государственных полномочий по расчету и предоставлению дотаций поселениям на выравнивание финансовых возможностей по решению вопросов местного значения поселений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</si>
  <si>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</si>
  <si>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для осуществления государственных полномочий Чувашской Республики по обеспечению жильем многодетных семей</t>
  </si>
  <si>
    <t>974 2 02 45160 05 0000 151</t>
  </si>
  <si>
    <t>000 2 02 45160 00 0000 151</t>
  </si>
  <si>
    <t>903 2 02 40014 05 0000 151</t>
  </si>
  <si>
    <t>903 2 02 45146 05 0000 151</t>
  </si>
  <si>
    <t>000 2 02 45146 00 0000 151</t>
  </si>
  <si>
    <t>Межбюджетные трансферты, передаваемые бюджетам муниципальных образований,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</si>
  <si>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903 2 02 45147 05 0000 151</t>
  </si>
  <si>
    <t>000 2 02 45147 00 0000 151</t>
  </si>
  <si>
    <t>Межбюджетные трансферты, передаваемые бюджетам муниципальных образований на государственную поддержку униципальных учреждений культуры, находящихся на территориях сельских поселений</t>
  </si>
  <si>
    <t>974 2 02 49999 05 0000 151</t>
  </si>
  <si>
    <t>Субсидия бюджетам на поддержку отрасли культуры</t>
  </si>
  <si>
    <t>Субвенции бюджетам муниципальных районов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</si>
  <si>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Субвенции бюджетам муниципальных районов для осуществления государственных полномочий Чувашской Республики по обеспечению мер социальной поддержки отдельных категорий граждан по оплате жилищно - коммунальных услуг (работникам культуры, искусства)</t>
  </si>
  <si>
    <t>Субвенции бюджетам муниципальных районов для осуществления государственных полномочий Чувашской Республики по обеспечению мер социальной поддержки отдельных категорий граждан по оплате жилищно - коммунальных услуг (педработникам и библиотекарям образования)</t>
  </si>
  <si>
    <t>проедные билеты учащимся образовательных организаций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</si>
  <si>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</si>
  <si>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</si>
  <si>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</si>
  <si>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</si>
  <si>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</si>
  <si>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</si>
  <si>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</si>
  <si>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</si>
  <si>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</si>
  <si>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182 1 01 02020 01 1000 110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</si>
  <si>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</si>
  <si>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182 1 01 02030 01 1000 110</t>
  </si>
  <si>
    <t>Прочие доходы от оказания платных услуг (работ)</t>
  </si>
  <si>
    <t>повышение заработной платы работников культуры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</si>
  <si>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(за исключением земельных участков муниципальных бюджетных и автономных учреждений)</t>
  </si>
  <si>
    <t>Прочие дотации бюджетам муниципальных районов</t>
  </si>
  <si>
    <t>Дотации бюджетам бюджетной системы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</si>
  <si>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</si>
  <si>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Дотации бюджетам на частичную компенсацию дополнительных расходов на повышение оплаты труда работников бюджетной сферы</t>
  </si>
  <si>
    <t>Прочие дотации бюджетам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</si>
  <si>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</si>
  <si>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</si>
  <si>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000 2 07 00000 00 0000 000</t>
  </si>
  <si>
    <t>ПРОЧИЕ БЕЗВОЗМЕЗДНЫЕ ПОСТУПЛЕНИЯ</t>
  </si>
  <si>
    <t>903 2 07 05030 05 0000 180</t>
  </si>
  <si>
    <t>Прочие безвозмездные поступления в бюджетв муниципальных районов</t>
  </si>
  <si>
    <t>Плата за размещение твердых коммунальных отходов</t>
  </si>
  <si>
    <t xml:space="preserve">Муниципальная  программа "Обеспечение граждан в Чувашской Республике доступным и комфортным жильем" </t>
  </si>
  <si>
    <t xml:space="preserve"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</si>
  <si>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</si>
  <si>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000 1 17 05050 05 0000 189</t>
  </si>
  <si>
    <t>903  17 05050 05 0000 189</t>
  </si>
  <si>
    <t>000 2 02 10000 00 0000 150</t>
  </si>
  <si>
    <t>000 2 02 20000 00 0000 150</t>
  </si>
  <si>
    <t>000 2 02 29999 05 0000 150</t>
  </si>
  <si>
    <t>903 2 02 29999 05 0000 150</t>
  </si>
  <si>
    <t>992 2 02 29999 05 0000 150</t>
  </si>
  <si>
    <t>000 2 02 03 000 00 0000 150</t>
  </si>
  <si>
    <t>000 2 02 49999 00 0000 150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</si>
  <si>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</si>
  <si>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</t>
  </si>
  <si>
    <t>100 1 03 02231 01 0000 110</t>
  </si>
  <si>
    <t>100 1 03 02251 01 0000 110</t>
  </si>
  <si>
    <t>992 2 02 15001 00 0000 150</t>
  </si>
  <si>
    <t>992 2 02 15002 00 0000 150</t>
  </si>
  <si>
    <t>000 2 02 25497 00 0000 150</t>
  </si>
  <si>
    <t>000 2 02 25567 00 0000 150</t>
  </si>
  <si>
    <t>903 2 02 25567 05 0000 150</t>
  </si>
  <si>
    <t>000 2 02 25555 00 0000 150</t>
  </si>
  <si>
    <t>992 2 02 25555 05 0000 150</t>
  </si>
  <si>
    <t>000 2 02 20216 00 0000 150</t>
  </si>
  <si>
    <t>000 2 02 25519 00 0000 150</t>
  </si>
  <si>
    <t>903 2 02 25519 05 0000 150</t>
  </si>
  <si>
    <t>974 2 02 29999 05 0000 150</t>
  </si>
  <si>
    <t>000 2 02 35930 00 0000 150</t>
  </si>
  <si>
    <t>903 2 02 35930 05 0000 150</t>
  </si>
  <si>
    <t>000 2 02 35120 00 0000 150</t>
  </si>
  <si>
    <t>903 2 02 35120 05 0000 150</t>
  </si>
  <si>
    <t>000 02 35118 00 0000 150</t>
  </si>
  <si>
    <t>992 2 02 35118 05 0000 150</t>
  </si>
  <si>
    <t>000 2 02 35260 00 0000 150</t>
  </si>
  <si>
    <t>974 2 02 35260 05 0000 150</t>
  </si>
  <si>
    <t>000 2 02 30024 00 0000 150</t>
  </si>
  <si>
    <t>000 2 02 30024 05 0000 150</t>
  </si>
  <si>
    <t>992 2 02 30024 05 0000 150</t>
  </si>
  <si>
    <t>974 2 02 30024 05 0000 150</t>
  </si>
  <si>
    <t>903 2 02 30024 05 0000 150</t>
  </si>
  <si>
    <t>000 2 02 35082 00 0000 150</t>
  </si>
  <si>
    <t>903 2 02 35082 05 0000 150</t>
  </si>
  <si>
    <t>000 2 02 30029 00 0000 150</t>
  </si>
  <si>
    <t>974 2 02 30029 05 0000 150</t>
  </si>
  <si>
    <t>000  2 02 40014 00 0000 150</t>
  </si>
  <si>
    <t>903 2 02 40014 05 0000 150</t>
  </si>
  <si>
    <t>0002 02 49999 05 0000 150</t>
  </si>
  <si>
    <t>974 2 02 49999 05 0000 150</t>
  </si>
  <si>
    <t>992 2 02 25467 05 0000 150</t>
  </si>
  <si>
    <t>0002 2 02 25467 00 0000 150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</si>
  <si>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</si>
  <si>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</si>
  <si>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000 1 11 05025 00 0000 120</t>
  </si>
  <si>
    <t>903 1 11 05025 05 0000 120</t>
  </si>
  <si>
    <t>048 1 12 01030 01 6000 120</t>
  </si>
  <si>
    <t>048 1 12 01042 01 6000 120</t>
  </si>
  <si>
    <t>048 1 12 01041 01 6000 120</t>
  </si>
  <si>
    <t>000 1 13 01990 00 0000 130</t>
  </si>
  <si>
    <t>ЗАДОЛЖЕННОСТЬ И ПЕРЕРАСЧЕТЫ ПО ОТМЕНЕННЫМ НАЛОГАМ, СБОРАМ И ИНЫМ ОБЯЗАТЕЛЬНЫМ ПЛАТЕЖАМ</t>
  </si>
  <si>
    <t>000 1 09 00000 00 0000 000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</si>
  <si>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платежа)</t>
  </si>
  <si>
    <t>974 2 19 60010 05 0000 150</t>
  </si>
  <si>
    <t>992 2 19 60010 05 0000 150</t>
  </si>
  <si>
    <t>903 2 19 60010 05 0000 150</t>
  </si>
  <si>
    <t>000 2 19 60010 05 0000 150</t>
  </si>
  <si>
    <t>000 2 19 00000 05 0000 150</t>
  </si>
  <si>
    <t>000 2 18 00000 05 0000 150</t>
  </si>
  <si>
    <t>000 2 02 15009 00 0000 150</t>
  </si>
  <si>
    <t>992 2 02 15009 05 0000 150</t>
  </si>
  <si>
    <t>000 2 02 19999 00 0000 150</t>
  </si>
  <si>
    <t>992 2 02 19999 05 0000 150</t>
  </si>
  <si>
    <t xml:space="preserve">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</si>
  <si>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</si>
  <si>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платежа)</t>
  </si>
  <si>
    <t xml:space="preserve">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</si>
  <si>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182 1 09 07033 05 1000 110</t>
  </si>
  <si>
    <t>188 1 08 07141 01 8000 110</t>
  </si>
  <si>
    <t>188 1 08 07100 01 8035 110</t>
  </si>
  <si>
    <t>188 1 08 07100 01 8034  110</t>
  </si>
  <si>
    <t>182 1 01 02010 01 1000 110</t>
  </si>
  <si>
    <t>182 1 01 02010 01 2100 110</t>
  </si>
  <si>
    <t>182 1 01 02010 01 3000 110</t>
  </si>
  <si>
    <t>903 1 08 07150 01 1000 110</t>
  </si>
  <si>
    <t>903 2 02 49999 05 0000 150</t>
  </si>
  <si>
    <t>992 02 40014 05 0000 150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</si>
  <si>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</si>
  <si>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</si>
  <si>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000 1 05 01 00000 0000 110</t>
  </si>
  <si>
    <t>182 1 05 01 01101 1000 110</t>
  </si>
  <si>
    <t xml:space="preserve"> 000 1 12 01000 01 0000 120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</si>
  <si>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</si>
  <si>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</si>
  <si>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на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</t>
  </si>
  <si>
    <t>укрепление материально-технической базы муниципальных учреждений культурно-досугового типа (капитальный ремонт и приобретение оборудования)</t>
  </si>
  <si>
    <t>укрепление материально-технической базы муниципальных библиотек (капитальный ремонт и приобретение оборудования)</t>
  </si>
  <si>
    <t>Субвенции бюджетам муниципальных районов на проведение Всероссийской переписи населения 2020 года</t>
  </si>
  <si>
    <t>903 2 02 35469 05 0000 150</t>
  </si>
  <si>
    <t>Субвенции бюджетам на проведение Всероссийской переписи населения 2020 года</t>
  </si>
  <si>
    <t>000 2 02 35469 00 0000 000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</si>
  <si>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</si>
  <si>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поселений</t>
  </si>
  <si>
    <t>конмлектование книжных фондов библиотек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</si>
  <si>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</si>
  <si>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инициативное бюджетирование</t>
  </si>
  <si>
    <t>организация беплатного горячего питания обучающихся, получающих начальное общее образование</t>
  </si>
  <si>
    <t>реализация вопросов местного значения в сфере образования, физической культуры и спорта</t>
  </si>
  <si>
    <t>Субсидии бюджетам муниципальных районов на реализацию мероприятий по устойчивому развитию сельских территорий  (газификация ул.Канашская с.Климово)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</si>
  <si>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 ремонт дворовых территорий)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</si>
  <si>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культуру)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</si>
  <si>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ФЦП Жилище от  горпоселения)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</si>
  <si>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современн гор среду от  горпоселения)</t>
  </si>
  <si>
    <t>Субсидия бюджетам муниципальных районов на поддержку отрасли культуры (подключение к Интернет)</t>
  </si>
  <si>
    <t>Субсидия бюджетам муниципальных районов на поддержку отрасли культуры (лучший клуб и лучший работник)</t>
  </si>
  <si>
    <t>182 1 05 01 02101 1000 110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</si>
  <si>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</si>
  <si>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мероприятия по борьбе с распространением борщевика Сосновского</t>
  </si>
  <si>
    <t>перевод многоквартирных домов на индивидуальное отопление</t>
  </si>
  <si>
    <t>974 2 02 45303 05 0000 150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</si>
  <si>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</si>
  <si>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</si>
  <si>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</si>
  <si>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974 2 02 25304 05 0000 150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</si>
  <si>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</si>
  <si>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</si>
  <si>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</si>
  <si>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</si>
  <si>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гормативам, действовавшим в 20198 году</t>
  </si>
  <si>
    <t>818 1 16 01063 01 0009 140</t>
  </si>
  <si>
    <t>Административные штрафы, установленные Главой 6 Кодекса Российскрй Федерации об административных правонарушениях, за административные правонарушения, поягающие на здоровье, санитарно-эпидемиологисеское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</si>
  <si>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818 1 16 01063 01 0101 140</t>
  </si>
  <si>
    <t>Административные штрафы, установленные Главой 6 Кодекса Российскрй Федерации об административных правонарушениях, за административные правонарушения, поягающие на здоровье, санитарно-эпидемиологисеское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</si>
  <si>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818 1 16 01153 01 0012 140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</si>
  <si>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</si>
  <si>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818 1 16 01203 01 9000 140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</si>
  <si>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</si>
  <si>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850 1 16 10123 01 0051 140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</si>
  <si>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</si>
  <si>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</si>
  <si>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пождежащие зачислению в бюджет муниципального образования</t>
  </si>
  <si>
    <t>903 1 16 07090 05 0000 140</t>
  </si>
  <si>
    <t>Иные штрафы, нейстойки,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</si>
  <si>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993 1 16 01084 01 0000 140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</si>
  <si>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органом муниципального контроля</t>
  </si>
  <si>
    <t>903 1 16 10032 05 0000 140</t>
  </si>
  <si>
    <t>903 2 02 25576 05 0000 150</t>
  </si>
  <si>
    <r>
      <t>Субсидии бюджетам муниципальных районов на обеспечение комплексного развития сельских территориий (</t>
    </r>
    <r>
      <rPr>
        <sz val="10"/>
        <color indexed="10"/>
        <rFont val="Times New Roman"/>
        <family val="1"/>
      </rPr>
      <t>граждане на селе)</t>
    </r>
  </si>
  <si>
    <r>
      <t>Субсидии бюджетам на обеспечение комплексного развития сельских территориий (</t>
    </r>
    <r>
      <rPr>
        <sz val="10"/>
        <color indexed="10"/>
        <rFont val="Times New Roman"/>
        <family val="1"/>
      </rPr>
      <t>граждане на селе)</t>
    </r>
  </si>
  <si>
    <t>992 2 02 25576 05 0000 150</t>
  </si>
  <si>
    <r>
      <t>Субсидии бюджетам муниципальных районов на обеспечение комплексного развития сельских территориий (</t>
    </r>
    <r>
      <rPr>
        <sz val="10"/>
        <color indexed="10"/>
        <rFont val="Times New Roman"/>
        <family val="1"/>
      </rPr>
      <t>благоустройство территорий)</t>
    </r>
  </si>
  <si>
    <t>992 2 18 60010 05 0000 150</t>
  </si>
  <si>
    <t>903 2 19 25020 05 0000 150</t>
  </si>
  <si>
    <t>Возврат остатков субсидий на мероприятия подпрограммы "Обеспечение жильем молодых семей" федеральной целевой программы "Жилище" на 2015-2020 годы из бюджетов муниципальных районов</t>
  </si>
  <si>
    <t>903 2 19 25497 05 0000 150</t>
  </si>
  <si>
    <t>Возврат остатков субсидий на реализацию мероприятий по обеспечению жильем молодых семей из бюджетов муниципальных районов</t>
  </si>
  <si>
    <t>укрепление материально - технической базы муниципальных образовательныз организаций (в части модернизации инфраструктуры)</t>
  </si>
  <si>
    <t>укрепление материально - технической базы муниципальных образовательныз организаций (в части приобретения учебной мебели для учащихся начального звена)</t>
  </si>
  <si>
    <t>выплата компенсации затрат на получение обучающимися начального общего, основного общего, среднего общего образования в форме семейного образования</t>
  </si>
  <si>
    <t>974 2 02 03024 05 0000 150</t>
  </si>
  <si>
    <t>обеспечение бесплатным двухразовым питанием обучающихся с ограниченными возможностиями здоровья, получающих образование вне организаций, осуществляющих образовательную деятельность, в форме семейного образования, которые проживают на территории Чувашской Республики</t>
  </si>
  <si>
    <t>903 2 02 45454 05 0000 150</t>
  </si>
  <si>
    <t xml:space="preserve"> Межбюджетные трансферты, передаваемые бюджетам муниципальных районов на создание модельных муниципальных библиотек</t>
  </si>
  <si>
    <t>000 2 02 45454 00 0000 150</t>
  </si>
  <si>
    <t xml:space="preserve"> Межбюджетные трансферты, передаваемые бюджетам муниципальных образований на создание модельных муниципальных библиотек</t>
  </si>
  <si>
    <t>000 2 02 25299 00 0000 150</t>
  </si>
  <si>
    <t>Субсидии бюджетам муниципальных образований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</si>
  <si>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</si>
  <si>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перевод многоквартирных домов на индивидуальное отопление от  горпоселения)</t>
  </si>
  <si>
    <t>000 2 02 25576 00 0000 150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</si>
  <si>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благоустройство территорий от Ширтаны и Андреевка)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</si>
  <si>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благоустройство дворовых территорий от буинск, андреевка, новочурашево, хормалы, чуваштимяши и ширтаны)</t>
  </si>
  <si>
    <t>000 01 02 00 00 00 0000 000</t>
  </si>
  <si>
    <t>Кредиты кредитных организаций в валюте Российской Федерации</t>
  </si>
  <si>
    <t xml:space="preserve">Прочие поступления от использования имущества, находящегося в собственности муниципальных образований 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</si>
  <si>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</si>
  <si>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</si>
  <si>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818 1 16 01063 01 0091 140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</si>
  <si>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</si>
  <si>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818 1 16 01073 01 0027 140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</si>
  <si>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</si>
  <si>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818 1 16 01133  01 9000 140</t>
  </si>
  <si>
    <t xml:space="preserve">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</si>
  <si>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818 1 16 01143 01 0016 140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</si>
  <si>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</si>
  <si>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818 1 16 01193 01 0013 140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</si>
  <si>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</si>
  <si>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818 1 16 01203 01 0021 140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</si>
  <si>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</si>
  <si>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881 1 16 10123 01 0051 140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</si>
  <si>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</si>
  <si>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</si>
  <si>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укрепление материально-технической базы администраций муниципальных районов и городских округов Чувашской Республики (периобретение металлических шкафов для ТИК и УИКов)</t>
  </si>
  <si>
    <t>сбсидии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</si>
  <si>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>992 2 02 49999 05 0000 151</t>
  </si>
  <si>
    <t>премирование муниципальных управленческих команд по итогам 2020 года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</si>
  <si>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</si>
  <si>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сумма 2024  (тыс. рублей)</t>
  </si>
  <si>
    <t>подготова проетов межевания земельных участков и на проведение кадастровых работ</t>
  </si>
  <si>
    <t>на проведение комплекса кадастровых работ</t>
  </si>
  <si>
    <t>проведение капитального реонта гидротехнических сооружений, находящихся в муниципальной собственности</t>
  </si>
  <si>
    <t>на создание и обеспечение функционирования центров образования ественно - начной и технологической направленности</t>
  </si>
  <si>
    <t>000 2 02 25491 00 0000 150</t>
  </si>
  <si>
    <t>974  2 02 25491 05 0000 150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</si>
  <si>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</si>
  <si>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</si>
  <si>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818 1 16 01193 01 0005 140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</si>
  <si>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</si>
  <si>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818 1 16 01203 01 0010 140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</si>
  <si>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</si>
  <si>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</si>
  <si>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974 2 02 25169 05 0000 150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</si>
  <si>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</si>
  <si>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</si>
  <si>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</si>
  <si>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903 2 02 25065 05 0000 150</t>
  </si>
  <si>
    <t>000 2 02 25065 00 0000 150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</si>
  <si>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</si>
  <si>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проведение комплексных кадастровых работ</t>
  </si>
  <si>
    <t>903 2 02 25511 05 0000 150</t>
  </si>
  <si>
    <t>000 02 25511 00 0000 150</t>
  </si>
  <si>
    <t>Субсидии бюджетам на проведение комплексных кадастровых работ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</si>
  <si>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</si>
  <si>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софинансирование капитальных вложений в объекты муниципальной собственности (Строительство водопроводных сетей от колодца КП-2 группового водовода и до д. Сосновка Ибресинского района Чувашской Республики)</t>
  </si>
  <si>
    <t>903 2 02 27112 05 0000 150</t>
  </si>
  <si>
    <t>000 2 02 27112 00 0000 150</t>
  </si>
  <si>
    <t xml:space="preserve">на стимулирование развития приоритетных подотраслей агропромышленного комплекса и развитие малых форм зозяйствования по направлениям, не обеспечиваемым софинансированием из федерального бюджета </t>
  </si>
  <si>
    <t>на поддержку граждан, ведущим личное подсобное хозяйство и применяющих специальный налоговый режим "Налог на профессиональный доход"</t>
  </si>
  <si>
    <t>на софинансирование по повышению заработной платы работников культуры по Указам Главы РФ</t>
  </si>
  <si>
    <t>на софинансирование по повышению заработной платы работников дополнительного образования детей по Указам Главы РФ</t>
  </si>
  <si>
    <t>реализация инициативных проектов</t>
  </si>
  <si>
    <t>обеспечение жильем детей-сирот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</si>
  <si>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(жилье и сретификаты)</t>
  </si>
  <si>
    <t>992 2 02 27112 05 0000 150</t>
  </si>
  <si>
    <t>Субсидии бюджетам муниципальных районов на софинансирование капитальных вложений в объекты муниципальной собственности (Строительство сельского клуба Н-Чурашево на 150 мест)</t>
  </si>
  <si>
    <t>974 2 18 05010 05 0000 150</t>
  </si>
  <si>
    <t xml:space="preserve">Доходы бюджетов муниципальных районов от возврата бюджетн ыми учреждениями остатков субсидий прошлых лет </t>
  </si>
  <si>
    <t xml:space="preserve">                  </t>
  </si>
  <si>
    <t xml:space="preserve">Прогнозируемые объемы поступлений доходов в бюджет                                              Ибресинского муниципального округа Чувашской Республики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</si>
  <si>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</si>
  <si>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Прочие доходы от оказания платных услуг (работ) получателями средств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</si>
  <si>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</si>
  <si>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Прочие доходы от компенсации затрат бюджетов муниципальных округов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</si>
  <si>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</si>
  <si>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</si>
  <si>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</si>
  <si>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</si>
  <si>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</si>
  <si>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</si>
  <si>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</si>
  <si>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000 1 06 06000 00 0000 110</t>
  </si>
  <si>
    <t>000 1 06 01000 00 0000 110</t>
  </si>
  <si>
    <t>000 1 06 06030 00 0000 110</t>
  </si>
  <si>
    <t>000 1 06 06040 00 0000 110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</si>
  <si>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</si>
  <si>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</si>
  <si>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000 1 11 05010 00 0000 120</t>
  </si>
  <si>
    <t>903 1 11 05012 14 0000 120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</si>
  <si>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</si>
  <si>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</si>
  <si>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000 1 11 05030 00 0000 120</t>
  </si>
  <si>
    <t>903 1 11 05034 14 0000 120</t>
  </si>
  <si>
    <t>903 1 11 07014 14 0000 120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</si>
  <si>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</si>
  <si>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округов (за исключением земельных участков)</t>
  </si>
  <si>
    <t>000 1 11 05070 00 0000 120</t>
  </si>
  <si>
    <t>903 1 11 05074 14 0000 120</t>
  </si>
  <si>
    <t>974 1 13 01994 14 0000 130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</si>
  <si>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</si>
  <si>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</si>
  <si>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903 1 13 02064 14 0000 130</t>
  </si>
  <si>
    <t>Прочие доходы от компенсации затрат государства</t>
  </si>
  <si>
    <t>000 1 13 02990 00 0000 130</t>
  </si>
  <si>
    <t>903 1 13 02994 14 0000 130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</si>
  <si>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</si>
  <si>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</si>
  <si>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903 1 14 06024 14 0000 430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</si>
  <si>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</si>
  <si>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903 1 14 06012 14 0000 430</t>
  </si>
  <si>
    <t>992 2 02 15001 14 0000 150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</si>
  <si>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</si>
  <si>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992 2 02 15002 14 0000 150</t>
  </si>
  <si>
    <t>Дотации бюджетам муниципальных округов на поддержку мер по обеспечению сбалансированности бюджетов</t>
  </si>
  <si>
    <t>903 2 02 20216 14 0000 150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</si>
  <si>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 ремонт и ремонт дороги в МО)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</si>
  <si>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 ремонт и ремонт дороги в границах населенных пунктов)</t>
  </si>
  <si>
    <t>903 2 02 25497 14 0000 150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</si>
  <si>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</si>
  <si>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</si>
  <si>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903 2 02 25299 14 0000 150</t>
  </si>
  <si>
    <t>сумма 2025  (тыс. рублей)</t>
  </si>
  <si>
    <t>Сумма на 2025 год</t>
  </si>
  <si>
    <t>2025 год</t>
  </si>
  <si>
    <t>Общий объем предоставления муниципальных гарантий Ибресинского муниципального округа Чувашской Республики</t>
  </si>
  <si>
    <t>Сумма муниципальной гарантии Ибресинского муниципального округа, тыс. руб.</t>
  </si>
  <si>
    <t>Общий объем исполнения муниципальных гарантий Ибресинского муниципального округа Чувашской Республики</t>
  </si>
  <si>
    <t>Исполнение муниципальных гарантий Ибресинскогомуниципального округа Чувашской Республики</t>
  </si>
  <si>
    <t>Объем бюджетных ассигнований на исполнение муниципальных гарантий Ибресинского муниципального округа Чувашской Республики по возможным гарантийным случаям, тыс. руб.</t>
  </si>
  <si>
    <t>За счет источников финансирования дефицита бюджета Ибресинского муниципального округа Чувашской Республики</t>
  </si>
  <si>
    <t>Объемы финансирования, тыс.рублей</t>
  </si>
  <si>
    <t>всего</t>
  </si>
  <si>
    <t>в том числе за счет средств</t>
  </si>
  <si>
    <t>республиканского бюджета Чувашской Республики</t>
  </si>
  <si>
    <t>бюджета муниципального округа</t>
  </si>
  <si>
    <t>Код бюджетной классификации расходов</t>
  </si>
  <si>
    <t>Наименование отраслей, муниципальных программ Ибресинского муниципального округа Чувашской Республики (подпрограмм муниципальных программ Ибресинского муниципального округа Чувашской Республики), главных распорядителей бюджетных средств, объектов, вводимая мощность в соответствующих единицах измерения</t>
  </si>
  <si>
    <t>в том числе:</t>
  </si>
  <si>
    <t>182 1 06 01020 14 0000 110</t>
  </si>
  <si>
    <t>182 1 06 06032 14 0000 110</t>
  </si>
  <si>
    <t>182 1 06 06042 14 0000 110</t>
  </si>
  <si>
    <t>903 1 14 02043 14 0000 410</t>
  </si>
  <si>
    <t>Инициативные платежи</t>
  </si>
  <si>
    <t>Инициативные платежи, зачисляемые в бюджеты муниципальных округов</t>
  </si>
  <si>
    <t>000 1 17 15000 00 0000 150</t>
  </si>
  <si>
    <t>903 1 17 15020 14 0000 150</t>
  </si>
  <si>
    <t>ОХРАНА СЕМЬИ И ДЕТСТВА,</t>
  </si>
  <si>
    <t>Муниципальная программа "Обеспечение граждан в Чувашской Республике доступным и комфортным жильем"</t>
  </si>
  <si>
    <t xml:space="preserve">Администрация Ибресинского муниципального округа Чувашской Республики 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</si>
  <si>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"Обеспечение граждан в Чувашской Республике доступным и комфортным жильем"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</si>
  <si>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</si>
  <si>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федерального бюджета Российской Федерации</t>
  </si>
  <si>
    <t>903 1004 А22011А820 412</t>
  </si>
  <si>
    <t>903 1004 А2201R0820 412</t>
  </si>
  <si>
    <t>903 1004 А210312940 412</t>
  </si>
  <si>
    <t>Объемы финансирования на 2025 год, тыс.рублей</t>
  </si>
  <si>
    <t>182 1 03 02000 01 0000 110</t>
  </si>
  <si>
    <t>182 1 03 02251 01 0000 110</t>
  </si>
  <si>
    <t>182 1 03 02231 01 0000 110</t>
  </si>
  <si>
    <t>182 1 06 01020 14 1000 110</t>
  </si>
  <si>
    <t>182 1 06 06032 14 1000 110</t>
  </si>
  <si>
    <t>182 1 06 06042 14 1000 110</t>
  </si>
  <si>
    <t>903 1 11 05024 14 0000 120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</si>
  <si>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</si>
  <si>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000 1 11 05024 00 0000 120</t>
  </si>
  <si>
    <t>903 1 11 05312 14 0000 120</t>
  </si>
  <si>
    <t>000 1 11 05312 00 0000 120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</si>
  <si>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</si>
  <si>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по соглашениям об установлении сервитута, заключенным органами местного самоуправления,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</si>
  <si>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903 1 11 09044 14 0000 120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</si>
  <si>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</si>
  <si>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000 1 11 09044 00 0000 120</t>
  </si>
  <si>
    <t>903 2 19 60010 14 0000 150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</si>
  <si>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</si>
  <si>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974 2 19 60010 14 0000 150</t>
  </si>
  <si>
    <t>992 2 19 60010 14 0000 150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</si>
  <si>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</si>
  <si>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</si>
  <si>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</t>
  </si>
  <si>
    <t>ЖИЛИЩНОЕ ХОЗЯЙСТВО</t>
  </si>
  <si>
    <t>Увеличение, ум еньшение (+,-) всего</t>
  </si>
  <si>
    <t>903 0501 А21F367483 412</t>
  </si>
  <si>
    <t>903 0501 А21F367484 412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</si>
  <si>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</si>
  <si>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</si>
  <si>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</si>
  <si>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000 2 19 00000 00 0000 150</t>
  </si>
  <si>
    <t>000 2 19 60010 00 0000 150</t>
  </si>
  <si>
    <t>182 1 05 04060 02 1000 110</t>
  </si>
  <si>
    <t>000 1 05 0406002 0000 110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</si>
  <si>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</si>
  <si>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на 2024 год</t>
  </si>
  <si>
    <t>000 2 02 15001 00 0000 150</t>
  </si>
  <si>
    <t>000 2 02 15002 00 0000 150</t>
  </si>
  <si>
    <t>на 2025 и 2026 годы</t>
  </si>
  <si>
    <t>сумма 2026  (тыс. рублей)</t>
  </si>
  <si>
    <t>НАЛОГИ НА СОВООКУПНЫЙ ДОХОД</t>
  </si>
  <si>
    <t>Источники
внутреннего финансирования дефицита бюджета Ибресинского муниципального округа Чувашской Республики на 2024 год</t>
  </si>
  <si>
    <t>Источники
внутреннего финансирования дефицита бюджета Ибресинского муниципального округа Чувашской Республики на 2025 и 2026 годов</t>
  </si>
  <si>
    <t>Сумма на 2026 год</t>
  </si>
  <si>
    <t>Программа
муниципальных внутренних заимствований Ибресинского муниципального округа Чувашской Республики 
на 2024 год</t>
  </si>
  <si>
    <t>Программа
муниципальных внутренних заимствований Ибресинского муниципального округа Чувашской Республики 
на 2025 и 2026 годы</t>
  </si>
  <si>
    <t>2026 год</t>
  </si>
  <si>
    <t>Ибресинского муниципального округа Чувашской Республики  в
 валюте Российской Федерации на 2024 год</t>
  </si>
  <si>
    <t>1.1 Перечень подлежащих предоставлению в 2024 году муниципальных гарантий Ибресинского муниципального округа Чувашской Республики</t>
  </si>
  <si>
    <t>ИТОГО предоставление муниципальных гарантий Ибресинского муниципального округа Чувашской Республики в 2024 году - 0,0 тыс. руб.</t>
  </si>
  <si>
    <t>1.2. Перечень подлежащих исполнению в 2024 году муниципальных гарантий Ибресинского муниципального округа Чувашской Республики</t>
  </si>
  <si>
    <t>Общий объем бюджетных ассигнований, предусмотренных на исполнение муниципальных гарантий Ибресинского муниципального округа по возможным гарантийным случаям в 2024 году</t>
  </si>
  <si>
    <t>Ибресинского муниципального округа Чувашской Республики  в
 валюте Российской Федерации на 2025 и 2026 годы</t>
  </si>
  <si>
    <t>1.1 Перечень подлежащих предоставлению в 2025 и 2026 годах муниципальных гарантий Ибресинского муниципального округа Чувашской Республики</t>
  </si>
  <si>
    <t>ИТОГО предоставление муниципальных гарантий Ибресинского муниципального округа Чувашской Республики в 2025 году - 0,0 тыс. руб., в 2026 году - 0,0 тыс. рублей</t>
  </si>
  <si>
    <t>1.2. Перечень подлежащих исполнению в 2025 и 2026  годах муниципальных гарантий Ибресинского муниципального округа Чувашской Республики</t>
  </si>
  <si>
    <t>Общий объем бюджетных ассигнований, предусмотренных на исполнение муниципальных гарантий Ибресинского муниципального округа по возможным гарантийным случаям в 2025 и 2026  годах</t>
  </si>
  <si>
    <t>АДРЕСНАЯ ИНВЕСТИЦИОННАЯ ПРОГРАММА ИБРЕСИНСКОГО МУНИЦИПАЛЬНОГО ОКРУГА НА 2024 ГОД</t>
  </si>
  <si>
    <t>АДРЕСНАЯ ИНВЕСТИЦИОННАЯ ПРОГРАММА ИБРЕСИНСКОГО МУНИЦИПАЛЬНОГО ОКРУГА НА 2025 и 2026  ГОДЫ</t>
  </si>
  <si>
    <t>Объемы финансирования на 2026 год, тыс.рублей</t>
  </si>
  <si>
    <t xml:space="preserve">                         Приложение 1
к  решению Собрания депутатов
Ибресинского муниципального округа Чувашской Республики
«О бюджете Ибресинского муниципального округа Чувашской Республики
на 2024 год  и на плановый период 2025 и 2026 годов»</t>
  </si>
  <si>
    <t>Приложение 2
к  решению Собрания депутатов
Ибресинского муниципального округа Чувашской Республики
«О бюджете Ибресинского муниципального округа Чувашской Республики
на 2024 год  и на плановый период 2025 и 2026 годов»</t>
  </si>
  <si>
    <t>Приложение 9
к  решению Собрания депутатов
Ибресинского муниципального округа Чувашской Республики
«О бюджете Ибресинского муниципального округа Чувашской Республики
на 2024 год  и на плановый период 2025 и 2026 годов»</t>
  </si>
  <si>
    <t>Приложение 10
к  решению Собрания депутатов
Ибресинского муниципального округа Чувашской Республики
«О бюджете Ибресинского муниципального округа Чувашской Республики
на 2024 год  и на плановый период 2025 и 2026 годов»</t>
  </si>
  <si>
    <t>Приложение 11
к  решению Собрания депутатов
Ибресинского муниципального округа Чувашской Республики
«О бюджете Ибресинского муниципального округа Чувашской Республики
на 2024 год  и на плановый период 2025 и 2026 годов»</t>
  </si>
  <si>
    <t>Кредиты, привлекаемые в валюте Российской Федерации от кредитных организаций</t>
  </si>
  <si>
    <t>Приложение 12
к  решению Собрания депутатов
Ибресинского муниципального округа Чувашской Республики
«О бюджете Ибресинского муниципального округа Чувашской Республики
на 2024 год  и на плановый период 2025 и 2026 годов»</t>
  </si>
  <si>
    <t>Приложение 13
к  решению Собрания депутатов
Ибресинского муниципального округа Чувашской Республики
«О бюджете Ибресинского муниципального округа Чувашской Республики
на 2024 год  и на плановый период 2025 и 2026 годов»</t>
  </si>
  <si>
    <t>Приложение 14
к  решению Собрания депутатов
Ибресинского муниципального округа Чувашской Республики
«О бюджете Ибресинского муниципального округа Чувашской Республики
на 2024 год  и на плановый период 2025 и 2026 годов»</t>
  </si>
  <si>
    <t>Приложение 15
к  решению Собрания депутатов
Ибресинского муниципального округа Чувашской Республики
«О бюджете Ибресинского муниципального округа Чувашской Республики
на 2024 год  и на плановый период 2025 и 2026 годов»</t>
  </si>
  <si>
    <t>Приложение 16
к  решению Собрания депутатов
Ибресинского муниципального округа Чувашской Республики
«О бюджете Ибресинского муниципального округа Чувашской Республики
на 2024 год  и на плановый период 2025 и 2026 годов»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</si>
</sst>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0.0000"/>
    <numFmt numFmtId="180" formatCode="#,##0.0000"/>
    <numFmt numFmtId="181" formatCode="#,##0.00000"/>
    <numFmt numFmtId="182" formatCode="#,##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39" fillId="0" borderId="0" xfId="0" applyFont="1" applyAlignment="1">
      <alignment/>
    </xf>
    <xf numFmtId="0" fontId="38" fillId="0" borderId="18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71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38" fillId="0" borderId="0" xfId="0" applyFont="1" applyFill="1" applyAlignment="1">
      <alignment vertical="center"/>
    </xf>
    <xf numFmtId="0" fontId="72" fillId="0" borderId="15" xfId="0" applyFont="1" applyBorder="1" applyAlignment="1">
      <alignment horizontal="center"/>
    </xf>
    <xf numFmtId="0" fontId="72" fillId="0" borderId="12" xfId="0" applyFont="1" applyBorder="1" applyAlignment="1">
      <alignment wrapText="1"/>
    </xf>
    <xf numFmtId="0" fontId="5" fillId="33" borderId="15" xfId="0" applyFont="1" applyFill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3" fillId="0" borderId="12" xfId="0" applyFont="1" applyFill="1" applyBorder="1" applyAlignment="1">
      <alignment wrapText="1"/>
    </xf>
    <xf numFmtId="0" fontId="72" fillId="0" borderId="15" xfId="0" applyFont="1" applyFill="1" applyBorder="1" applyAlignment="1">
      <alignment horizontal="center"/>
    </xf>
    <xf numFmtId="0" fontId="72" fillId="0" borderId="12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178" fontId="19" fillId="0" borderId="21" xfId="0" applyNumberFormat="1" applyFont="1" applyFill="1" applyBorder="1" applyAlignment="1">
      <alignment/>
    </xf>
    <xf numFmtId="0" fontId="11" fillId="0" borderId="22" xfId="0" applyFont="1" applyFill="1" applyBorder="1" applyAlignment="1">
      <alignment/>
    </xf>
    <xf numFmtId="178" fontId="17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9" fillId="0" borderId="17" xfId="0" applyFont="1" applyFill="1" applyBorder="1" applyAlignment="1">
      <alignment wrapText="1"/>
    </xf>
    <xf numFmtId="176" fontId="9" fillId="0" borderId="21" xfId="0" applyNumberFormat="1" applyFont="1" applyFill="1" applyBorder="1" applyAlignment="1">
      <alignment/>
    </xf>
    <xf numFmtId="0" fontId="69" fillId="0" borderId="0" xfId="0" applyFont="1" applyFill="1" applyAlignment="1">
      <alignment wrapText="1"/>
    </xf>
    <xf numFmtId="0" fontId="9" fillId="0" borderId="24" xfId="0" applyFont="1" applyFill="1" applyBorder="1" applyAlignment="1">
      <alignment wrapText="1"/>
    </xf>
    <xf numFmtId="176" fontId="9" fillId="0" borderId="25" xfId="0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176" fontId="14" fillId="0" borderId="27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7" fontId="9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77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9" fillId="0" borderId="31" xfId="0" applyFont="1" applyFill="1" applyBorder="1" applyAlignment="1">
      <alignment horizontal="right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right" vertical="top" wrapText="1"/>
    </xf>
    <xf numFmtId="2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82" fontId="38" fillId="0" borderId="0" xfId="0" applyNumberFormat="1" applyFont="1" applyFill="1" applyAlignment="1">
      <alignment/>
    </xf>
    <xf numFmtId="182" fontId="38" fillId="0" borderId="0" xfId="0" applyNumberFormat="1" applyFont="1" applyFill="1" applyAlignment="1">
      <alignment horizontal="left"/>
    </xf>
    <xf numFmtId="182" fontId="8" fillId="0" borderId="0" xfId="0" applyNumberFormat="1" applyFont="1" applyFill="1" applyAlignment="1">
      <alignment wrapText="1"/>
    </xf>
    <xf numFmtId="182" fontId="38" fillId="0" borderId="0" xfId="0" applyNumberFormat="1" applyFont="1" applyFill="1" applyBorder="1" applyAlignment="1">
      <alignment horizontal="center"/>
    </xf>
    <xf numFmtId="182" fontId="4" fillId="0" borderId="33" xfId="0" applyNumberFormat="1" applyFont="1" applyFill="1" applyBorder="1" applyAlignment="1">
      <alignment horizontal="center" vertical="center" wrapText="1"/>
    </xf>
    <xf numFmtId="182" fontId="5" fillId="0" borderId="34" xfId="0" applyNumberFormat="1" applyFont="1" applyFill="1" applyBorder="1" applyAlignment="1">
      <alignment horizontal="center"/>
    </xf>
    <xf numFmtId="182" fontId="5" fillId="0" borderId="35" xfId="0" applyNumberFormat="1" applyFont="1" applyFill="1" applyBorder="1" applyAlignment="1">
      <alignment/>
    </xf>
    <xf numFmtId="182" fontId="4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4" fillId="33" borderId="17" xfId="0" applyNumberFormat="1" applyFont="1" applyFill="1" applyBorder="1" applyAlignment="1">
      <alignment/>
    </xf>
    <xf numFmtId="182" fontId="6" fillId="0" borderId="17" xfId="0" applyNumberFormat="1" applyFont="1" applyFill="1" applyBorder="1" applyAlignment="1">
      <alignment/>
    </xf>
    <xf numFmtId="182" fontId="7" fillId="0" borderId="17" xfId="0" applyNumberFormat="1" applyFont="1" applyFill="1" applyBorder="1" applyAlignment="1">
      <alignment/>
    </xf>
    <xf numFmtId="182" fontId="4" fillId="0" borderId="24" xfId="0" applyNumberFormat="1" applyFont="1" applyFill="1" applyBorder="1" applyAlignment="1">
      <alignment/>
    </xf>
    <xf numFmtId="182" fontId="13" fillId="0" borderId="36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13" fillId="33" borderId="3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74" fillId="0" borderId="0" xfId="0" applyFont="1" applyFill="1" applyAlignment="1">
      <alignment wrapText="1"/>
    </xf>
    <xf numFmtId="0" fontId="74" fillId="0" borderId="17" xfId="0" applyFont="1" applyFill="1" applyBorder="1" applyAlignment="1">
      <alignment horizontal="center" wrapText="1"/>
    </xf>
    <xf numFmtId="0" fontId="75" fillId="0" borderId="0" xfId="0" applyFont="1" applyFill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76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horizontal="right" wrapText="1"/>
    </xf>
    <xf numFmtId="0" fontId="77" fillId="0" borderId="17" xfId="0" applyFont="1" applyFill="1" applyBorder="1" applyAlignment="1">
      <alignment wrapText="1"/>
    </xf>
    <xf numFmtId="0" fontId="74" fillId="0" borderId="0" xfId="0" applyFont="1" applyFill="1" applyBorder="1" applyAlignment="1">
      <alignment horizontal="center" wrapText="1"/>
    </xf>
    <xf numFmtId="0" fontId="77" fillId="0" borderId="17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wrapText="1"/>
    </xf>
    <xf numFmtId="0" fontId="78" fillId="0" borderId="17" xfId="0" applyFont="1" applyFill="1" applyBorder="1" applyAlignment="1">
      <alignment wrapText="1"/>
    </xf>
    <xf numFmtId="4" fontId="79" fillId="0" borderId="17" xfId="0" applyNumberFormat="1" applyFont="1" applyFill="1" applyBorder="1" applyAlignment="1">
      <alignment horizontal="center" wrapText="1"/>
    </xf>
    <xf numFmtId="0" fontId="79" fillId="0" borderId="17" xfId="0" applyFont="1" applyFill="1" applyBorder="1" applyAlignment="1">
      <alignment horizontal="center" wrapText="1"/>
    </xf>
    <xf numFmtId="4" fontId="80" fillId="0" borderId="17" xfId="0" applyNumberFormat="1" applyFont="1" applyFill="1" applyBorder="1" applyAlignment="1">
      <alignment horizontal="center" wrapText="1"/>
    </xf>
    <xf numFmtId="4" fontId="74" fillId="0" borderId="17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wrapText="1"/>
    </xf>
    <xf numFmtId="0" fontId="80" fillId="0" borderId="0" xfId="0" applyFont="1" applyFill="1" applyAlignment="1">
      <alignment wrapText="1"/>
    </xf>
    <xf numFmtId="0" fontId="74" fillId="0" borderId="17" xfId="0" applyFont="1" applyFill="1" applyBorder="1" applyAlignment="1">
      <alignment wrapText="1"/>
    </xf>
    <xf numFmtId="4" fontId="74" fillId="0" borderId="0" xfId="0" applyNumberFormat="1" applyFont="1" applyFill="1" applyAlignment="1">
      <alignment wrapText="1"/>
    </xf>
    <xf numFmtId="0" fontId="81" fillId="0" borderId="0" xfId="0" applyFont="1" applyFill="1" applyAlignment="1">
      <alignment vertical="center"/>
    </xf>
    <xf numFmtId="0" fontId="77" fillId="0" borderId="37" xfId="0" applyFont="1" applyFill="1" applyBorder="1" applyAlignment="1">
      <alignment wrapText="1"/>
    </xf>
    <xf numFmtId="0" fontId="77" fillId="0" borderId="17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4" fillId="0" borderId="18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2" fillId="0" borderId="40" xfId="0" applyFont="1" applyFill="1" applyBorder="1" applyAlignment="1">
      <alignment horizontal="center" vertical="center" wrapText="1"/>
    </xf>
    <xf numFmtId="0" fontId="82" fillId="0" borderId="3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2" fillId="0" borderId="41" xfId="0" applyFont="1" applyFill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177" fontId="2" fillId="0" borderId="12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justify" vertical="top" wrapText="1"/>
    </xf>
    <xf numFmtId="0" fontId="9" fillId="0" borderId="32" xfId="0" applyFont="1" applyFill="1" applyBorder="1" applyAlignment="1">
      <alignment horizontal="justify" vertical="top" wrapText="1"/>
    </xf>
    <xf numFmtId="0" fontId="9" fillId="0" borderId="34" xfId="0" applyFont="1" applyFill="1" applyBorder="1" applyAlignment="1">
      <alignment horizontal="justify" vertical="top" wrapText="1"/>
    </xf>
    <xf numFmtId="0" fontId="2" fillId="0" borderId="47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77" fillId="0" borderId="17" xfId="0" applyFont="1" applyFill="1" applyBorder="1" applyAlignment="1">
      <alignment horizontal="left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79" fillId="0" borderId="45" xfId="0" applyFont="1" applyFill="1" applyBorder="1" applyAlignment="1">
      <alignment horizontal="center" wrapText="1"/>
    </xf>
    <xf numFmtId="0" fontId="83" fillId="0" borderId="0" xfId="0" applyFont="1" applyFill="1" applyAlignment="1">
      <alignment horizontal="right" wrapText="1"/>
    </xf>
    <xf numFmtId="0" fontId="77" fillId="0" borderId="12" xfId="0" applyFont="1" applyFill="1" applyBorder="1" applyAlignment="1">
      <alignment horizontal="center" wrapText="1"/>
    </xf>
    <xf numFmtId="0" fontId="77" fillId="0" borderId="13" xfId="0" applyFont="1" applyFill="1" applyBorder="1" applyAlignment="1">
      <alignment horizontal="center" wrapText="1"/>
    </xf>
    <xf numFmtId="0" fontId="77" fillId="0" borderId="16" xfId="0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justify" vertical="top" wrapText="1"/>
    </xf>
    <xf numFmtId="0" fontId="9" fillId="0" borderId="17" xfId="0" applyFont="1" applyFill="1" applyBorder="1" applyAlignment="1">
      <alignment horizontal="right" vertical="top" wrapText="1"/>
    </xf>
    <xf numFmtId="2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wrapText="1"/>
    </xf>
    <xf numFmtId="2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vertical="center" wrapText="1"/>
    </xf>
    <xf numFmtId="177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7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1" fillId="0" borderId="0" xfId="0" applyFont="1" applyFill="1" applyAlignment="1">
      <alignment horizontal="right" wrapText="1"/>
    </xf>
    <xf numFmtId="0" fontId="51" fillId="0" borderId="0" xfId="0" applyFont="1" applyAlignment="1">
      <alignment horizontal="right" wrapText="1"/>
    </xf>
    <xf numFmtId="0" fontId="84" fillId="0" borderId="0" xfId="0" applyFont="1" applyFill="1" applyAlignment="1">
      <alignment horizontal="right" wrapText="1"/>
    </xf>
    <xf numFmtId="0" fontId="7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28165/7f582f3c858aa7964afaa8323e3b99d9147afb9f/#dst3019" TargetMode="External" /><Relationship Id="rId2" Type="http://schemas.openxmlformats.org/officeDocument/2006/relationships/hyperlink" Target="http://www.consultant.ru/document/cons_doc_LAW_28165/f905a0b321f08cd291b6eee867ddfe62194b4115/#dst101491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28165/7f582f3c858aa7964afaa8323e3b99d9147afb9f/#dst3019" TargetMode="External" /><Relationship Id="rId2" Type="http://schemas.openxmlformats.org/officeDocument/2006/relationships/hyperlink" Target="http://www.consultant.ru/document/cons_doc_LAW_28165/f905a0b321f08cd291b6eee867ddfe62194b4115/#dst10149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4"/>
  <sheetViews>
    <sheetView tabSelected="1" view="pageBreakPreview" zoomScale="130" zoomScaleSheetLayoutView="130" zoomScalePageLayoutView="0" workbookViewId="0" topLeftCell="A1">
      <selection activeCell="B1" sqref="B1:C1"/>
    </sheetView>
  </sheetViews>
  <sheetFormatPr defaultColWidth="9.140625" defaultRowHeight="15"/>
  <cols>
    <col min="1" max="1" width="26.421875" style="20" customWidth="1"/>
    <col min="2" max="2" width="60.7109375" style="20" customWidth="1"/>
    <col min="3" max="3" width="15.7109375" style="97" bestFit="1" customWidth="1"/>
    <col min="4" max="5" width="9.140625" style="16" customWidth="1"/>
    <col min="6" max="6" width="23.00390625" style="16" customWidth="1"/>
    <col min="7" max="16384" width="9.140625" style="16" customWidth="1"/>
  </cols>
  <sheetData>
    <row r="1" spans="1:3" ht="81.75" customHeight="1">
      <c r="A1" s="15"/>
      <c r="B1" s="259" t="s">
        <v>592</v>
      </c>
      <c r="C1" s="259"/>
    </row>
    <row r="2" spans="1:3" ht="15">
      <c r="A2" s="15"/>
      <c r="B2" s="36" t="s">
        <v>444</v>
      </c>
      <c r="C2" s="98"/>
    </row>
    <row r="3" spans="1:3" ht="15">
      <c r="A3" s="15"/>
      <c r="B3" s="14"/>
      <c r="C3" s="99"/>
    </row>
    <row r="4" spans="1:3" ht="41.25" customHeight="1">
      <c r="A4" s="141" t="s">
        <v>445</v>
      </c>
      <c r="B4" s="141"/>
      <c r="C4" s="141"/>
    </row>
    <row r="5" spans="1:3" ht="18.75">
      <c r="A5" s="141" t="s">
        <v>567</v>
      </c>
      <c r="B5" s="141"/>
      <c r="C5" s="141"/>
    </row>
    <row r="6" ht="15.75" thickBot="1">
      <c r="C6" s="100"/>
    </row>
    <row r="7" spans="1:3" ht="60" customHeight="1" thickBot="1">
      <c r="A7" s="21" t="s">
        <v>71</v>
      </c>
      <c r="B7" s="258" t="s">
        <v>72</v>
      </c>
      <c r="C7" s="101" t="s">
        <v>404</v>
      </c>
    </row>
    <row r="8" spans="1:3" ht="15.75" thickBot="1">
      <c r="A8" s="1"/>
      <c r="B8" s="1"/>
      <c r="C8" s="102"/>
    </row>
    <row r="9" spans="1:3" ht="15">
      <c r="A9" s="22" t="s">
        <v>73</v>
      </c>
      <c r="B9" s="2" t="s">
        <v>74</v>
      </c>
      <c r="C9" s="103"/>
    </row>
    <row r="10" spans="1:3" ht="15">
      <c r="A10" s="23" t="s">
        <v>75</v>
      </c>
      <c r="B10" s="3" t="s">
        <v>157</v>
      </c>
      <c r="C10" s="104">
        <f>C11</f>
        <v>109998</v>
      </c>
    </row>
    <row r="11" spans="1:3" ht="15">
      <c r="A11" s="24" t="s">
        <v>76</v>
      </c>
      <c r="B11" s="4" t="s">
        <v>77</v>
      </c>
      <c r="C11" s="105">
        <f>C12</f>
        <v>109998</v>
      </c>
    </row>
    <row r="12" spans="1:3" ht="51.75">
      <c r="A12" s="24" t="s">
        <v>78</v>
      </c>
      <c r="B12" s="4" t="s">
        <v>79</v>
      </c>
      <c r="C12" s="105">
        <f>C13+C16+C17+C14+C15</f>
        <v>109998</v>
      </c>
    </row>
    <row r="13" spans="1:3" ht="61.5" customHeight="1">
      <c r="A13" s="24" t="s">
        <v>288</v>
      </c>
      <c r="B13" s="4" t="s">
        <v>80</v>
      </c>
      <c r="C13" s="105">
        <v>109998</v>
      </c>
    </row>
    <row r="14" spans="1:3" ht="51.75" hidden="1">
      <c r="A14" s="24" t="s">
        <v>289</v>
      </c>
      <c r="B14" s="4" t="s">
        <v>280</v>
      </c>
      <c r="C14" s="105">
        <v>0</v>
      </c>
    </row>
    <row r="15" spans="1:3" ht="51.75" hidden="1">
      <c r="A15" s="24" t="s">
        <v>290</v>
      </c>
      <c r="B15" s="4" t="s">
        <v>281</v>
      </c>
      <c r="C15" s="105">
        <v>0</v>
      </c>
    </row>
    <row r="16" spans="1:3" ht="90" hidden="1">
      <c r="A16" s="24" t="s">
        <v>191</v>
      </c>
      <c r="B16" s="4" t="s">
        <v>282</v>
      </c>
      <c r="C16" s="105"/>
    </row>
    <row r="17" spans="1:3" ht="39" hidden="1">
      <c r="A17" s="24" t="s">
        <v>193</v>
      </c>
      <c r="B17" s="4" t="s">
        <v>192</v>
      </c>
      <c r="C17" s="105">
        <v>0</v>
      </c>
    </row>
    <row r="18" spans="1:3" ht="25.5" customHeight="1">
      <c r="A18" s="23" t="s">
        <v>47</v>
      </c>
      <c r="B18" s="3" t="s">
        <v>48</v>
      </c>
      <c r="C18" s="104">
        <f>C19+C22</f>
        <v>12183.7</v>
      </c>
    </row>
    <row r="19" spans="1:3" ht="26.25" hidden="1">
      <c r="A19" s="24" t="s">
        <v>49</v>
      </c>
      <c r="B19" s="4" t="s">
        <v>50</v>
      </c>
      <c r="C19" s="105">
        <f>C20+C21</f>
        <v>0</v>
      </c>
    </row>
    <row r="20" spans="1:3" ht="51.75" hidden="1">
      <c r="A20" s="24" t="s">
        <v>224</v>
      </c>
      <c r="B20" s="4" t="s">
        <v>120</v>
      </c>
      <c r="C20" s="105">
        <v>0</v>
      </c>
    </row>
    <row r="21" spans="1:3" ht="51.75" hidden="1">
      <c r="A21" s="24" t="s">
        <v>223</v>
      </c>
      <c r="B21" s="4" t="s">
        <v>8</v>
      </c>
      <c r="C21" s="105">
        <v>0</v>
      </c>
    </row>
    <row r="22" spans="1:3" ht="26.25">
      <c r="A22" s="24" t="s">
        <v>532</v>
      </c>
      <c r="B22" s="4" t="s">
        <v>50</v>
      </c>
      <c r="C22" s="105">
        <f>C23+C24</f>
        <v>12183.7</v>
      </c>
    </row>
    <row r="23" spans="1:3" ht="51.75">
      <c r="A23" s="24" t="s">
        <v>533</v>
      </c>
      <c r="B23" s="4" t="s">
        <v>120</v>
      </c>
      <c r="C23" s="105">
        <v>6945</v>
      </c>
    </row>
    <row r="24" spans="1:3" ht="51.75">
      <c r="A24" s="24" t="s">
        <v>534</v>
      </c>
      <c r="B24" s="4" t="s">
        <v>8</v>
      </c>
      <c r="C24" s="105">
        <v>5238.7</v>
      </c>
    </row>
    <row r="25" spans="1:3" ht="15">
      <c r="A25" s="23" t="s">
        <v>81</v>
      </c>
      <c r="B25" s="3" t="s">
        <v>82</v>
      </c>
      <c r="C25" s="104">
        <f>C29+C31+C33+C26</f>
        <v>13466</v>
      </c>
    </row>
    <row r="26" spans="1:3" ht="26.25">
      <c r="A26" s="24" t="s">
        <v>296</v>
      </c>
      <c r="B26" s="4" t="s">
        <v>295</v>
      </c>
      <c r="C26" s="105">
        <f>C27+C28</f>
        <v>11284</v>
      </c>
    </row>
    <row r="27" spans="1:3" ht="26.25">
      <c r="A27" s="24" t="s">
        <v>297</v>
      </c>
      <c r="B27" s="4" t="s">
        <v>294</v>
      </c>
      <c r="C27" s="105">
        <v>8074</v>
      </c>
    </row>
    <row r="28" spans="1:3" ht="26.25">
      <c r="A28" s="24" t="s">
        <v>322</v>
      </c>
      <c r="B28" s="4" t="s">
        <v>323</v>
      </c>
      <c r="C28" s="105">
        <v>3210</v>
      </c>
    </row>
    <row r="29" spans="1:3" ht="26.25" hidden="1">
      <c r="A29" s="25" t="s">
        <v>83</v>
      </c>
      <c r="B29" s="4" t="s">
        <v>84</v>
      </c>
      <c r="C29" s="105">
        <f>C30</f>
        <v>0</v>
      </c>
    </row>
    <row r="30" spans="1:3" ht="26.25" hidden="1">
      <c r="A30" s="25" t="s">
        <v>85</v>
      </c>
      <c r="B30" s="4" t="s">
        <v>84</v>
      </c>
      <c r="C30" s="105">
        <v>0</v>
      </c>
    </row>
    <row r="31" spans="1:3" ht="15">
      <c r="A31" s="25" t="s">
        <v>86</v>
      </c>
      <c r="B31" s="4" t="s">
        <v>87</v>
      </c>
      <c r="C31" s="105">
        <f>C32</f>
        <v>907</v>
      </c>
    </row>
    <row r="32" spans="1:3" ht="15">
      <c r="A32" s="25" t="s">
        <v>88</v>
      </c>
      <c r="B32" s="4" t="s">
        <v>87</v>
      </c>
      <c r="C32" s="105">
        <v>907</v>
      </c>
    </row>
    <row r="33" spans="1:3" ht="26.25">
      <c r="A33" s="25" t="s">
        <v>565</v>
      </c>
      <c r="B33" s="4" t="s">
        <v>107</v>
      </c>
      <c r="C33" s="105">
        <f>C34</f>
        <v>1275</v>
      </c>
    </row>
    <row r="34" spans="1:3" ht="26.25">
      <c r="A34" s="25" t="s">
        <v>564</v>
      </c>
      <c r="B34" s="4" t="s">
        <v>566</v>
      </c>
      <c r="C34" s="105">
        <v>1275</v>
      </c>
    </row>
    <row r="35" spans="1:3" s="37" customFormat="1" ht="15">
      <c r="A35" s="26" t="s">
        <v>121</v>
      </c>
      <c r="B35" s="6" t="s">
        <v>122</v>
      </c>
      <c r="C35" s="104">
        <f>C39+C36+C44</f>
        <v>12935</v>
      </c>
    </row>
    <row r="36" spans="1:3" s="37" customFormat="1" ht="15">
      <c r="A36" s="26" t="s">
        <v>458</v>
      </c>
      <c r="B36" s="3" t="s">
        <v>450</v>
      </c>
      <c r="C36" s="104">
        <f>C37+C38</f>
        <v>5324</v>
      </c>
    </row>
    <row r="37" spans="1:3" s="37" customFormat="1" ht="39" hidden="1">
      <c r="A37" s="25" t="s">
        <v>514</v>
      </c>
      <c r="B37" s="4" t="s">
        <v>451</v>
      </c>
      <c r="C37" s="105">
        <v>0</v>
      </c>
    </row>
    <row r="38" spans="1:3" s="37" customFormat="1" ht="39">
      <c r="A38" s="25" t="s">
        <v>535</v>
      </c>
      <c r="B38" s="4" t="s">
        <v>451</v>
      </c>
      <c r="C38" s="105">
        <v>5324</v>
      </c>
    </row>
    <row r="39" spans="1:3" s="13" customFormat="1" ht="14.25" customHeight="1">
      <c r="A39" s="26" t="s">
        <v>123</v>
      </c>
      <c r="B39" s="6" t="s">
        <v>124</v>
      </c>
      <c r="C39" s="104">
        <f>C42+C43</f>
        <v>1770</v>
      </c>
    </row>
    <row r="40" spans="1:3" s="13" customFormat="1" ht="15" hidden="1">
      <c r="A40" s="25" t="s">
        <v>125</v>
      </c>
      <c r="B40" s="5" t="s">
        <v>126</v>
      </c>
      <c r="C40" s="105">
        <v>0</v>
      </c>
    </row>
    <row r="41" spans="1:3" s="13" customFormat="1" ht="15" hidden="1">
      <c r="A41" s="25" t="s">
        <v>127</v>
      </c>
      <c r="B41" s="5" t="s">
        <v>128</v>
      </c>
      <c r="C41" s="105">
        <v>0</v>
      </c>
    </row>
    <row r="42" spans="1:3" s="13" customFormat="1" ht="15">
      <c r="A42" s="25" t="s">
        <v>9</v>
      </c>
      <c r="B42" s="5" t="s">
        <v>126</v>
      </c>
      <c r="C42" s="105">
        <v>135</v>
      </c>
    </row>
    <row r="43" spans="1:3" s="13" customFormat="1" ht="15">
      <c r="A43" s="25" t="s">
        <v>10</v>
      </c>
      <c r="B43" s="5" t="s">
        <v>128</v>
      </c>
      <c r="C43" s="105">
        <v>1635</v>
      </c>
    </row>
    <row r="44" spans="1:3" s="13" customFormat="1" ht="15">
      <c r="A44" s="26" t="s">
        <v>457</v>
      </c>
      <c r="B44" s="3" t="s">
        <v>452</v>
      </c>
      <c r="C44" s="104">
        <f>C45+C48</f>
        <v>5841</v>
      </c>
    </row>
    <row r="45" spans="1:3" s="13" customFormat="1" ht="15">
      <c r="A45" s="25" t="s">
        <v>459</v>
      </c>
      <c r="B45" s="4" t="s">
        <v>453</v>
      </c>
      <c r="C45" s="105">
        <f>C46+C47</f>
        <v>1922</v>
      </c>
    </row>
    <row r="46" spans="1:3" s="13" customFormat="1" ht="26.25" hidden="1">
      <c r="A46" s="25" t="s">
        <v>515</v>
      </c>
      <c r="B46" s="4" t="s">
        <v>454</v>
      </c>
      <c r="C46" s="105">
        <v>0</v>
      </c>
    </row>
    <row r="47" spans="1:3" s="13" customFormat="1" ht="26.25">
      <c r="A47" s="25" t="s">
        <v>536</v>
      </c>
      <c r="B47" s="4" t="s">
        <v>454</v>
      </c>
      <c r="C47" s="105">
        <v>1922</v>
      </c>
    </row>
    <row r="48" spans="1:3" s="13" customFormat="1" ht="14.25" customHeight="1">
      <c r="A48" s="25" t="s">
        <v>460</v>
      </c>
      <c r="B48" s="4" t="s">
        <v>455</v>
      </c>
      <c r="C48" s="105">
        <f>C49+C50</f>
        <v>3919</v>
      </c>
    </row>
    <row r="49" spans="1:3" s="13" customFormat="1" ht="24" customHeight="1" hidden="1">
      <c r="A49" s="25" t="s">
        <v>516</v>
      </c>
      <c r="B49" s="4" t="s">
        <v>456</v>
      </c>
      <c r="C49" s="105">
        <v>0</v>
      </c>
    </row>
    <row r="50" spans="1:3" s="13" customFormat="1" ht="26.25">
      <c r="A50" s="25" t="s">
        <v>537</v>
      </c>
      <c r="B50" s="4" t="s">
        <v>456</v>
      </c>
      <c r="C50" s="105">
        <v>3919</v>
      </c>
    </row>
    <row r="51" spans="1:3" s="13" customFormat="1" ht="26.25">
      <c r="A51" s="26" t="s">
        <v>89</v>
      </c>
      <c r="B51" s="6" t="s">
        <v>90</v>
      </c>
      <c r="C51" s="104">
        <f>C52</f>
        <v>300</v>
      </c>
    </row>
    <row r="52" spans="1:3" s="13" customFormat="1" ht="15">
      <c r="A52" s="25" t="s">
        <v>91</v>
      </c>
      <c r="B52" s="5" t="s">
        <v>92</v>
      </c>
      <c r="C52" s="105">
        <f>C53</f>
        <v>300</v>
      </c>
    </row>
    <row r="53" spans="1:3" s="13" customFormat="1" ht="15">
      <c r="A53" s="25" t="s">
        <v>93</v>
      </c>
      <c r="B53" s="5" t="s">
        <v>92</v>
      </c>
      <c r="C53" s="105">
        <v>300</v>
      </c>
    </row>
    <row r="54" spans="1:3" ht="15">
      <c r="A54" s="27" t="s">
        <v>94</v>
      </c>
      <c r="B54" s="3" t="s">
        <v>116</v>
      </c>
      <c r="C54" s="104">
        <f>C55+C58</f>
        <v>1650</v>
      </c>
    </row>
    <row r="55" spans="1:3" ht="26.25">
      <c r="A55" s="28" t="s">
        <v>95</v>
      </c>
      <c r="B55" s="4" t="s">
        <v>96</v>
      </c>
      <c r="C55" s="105">
        <f>C56</f>
        <v>1650</v>
      </c>
    </row>
    <row r="56" spans="1:3" ht="26.25">
      <c r="A56" s="28" t="s">
        <v>97</v>
      </c>
      <c r="B56" s="4" t="s">
        <v>96</v>
      </c>
      <c r="C56" s="105">
        <f>C57</f>
        <v>1650</v>
      </c>
    </row>
    <row r="57" spans="1:3" ht="37.5" customHeight="1">
      <c r="A57" s="28" t="s">
        <v>98</v>
      </c>
      <c r="B57" s="4" t="s">
        <v>96</v>
      </c>
      <c r="C57" s="105">
        <v>1650</v>
      </c>
    </row>
    <row r="58" spans="1:3" ht="26.25" hidden="1">
      <c r="A58" s="29" t="s">
        <v>111</v>
      </c>
      <c r="B58" s="5" t="s">
        <v>112</v>
      </c>
      <c r="C58" s="105">
        <f>C67+C59+C64</f>
        <v>0</v>
      </c>
    </row>
    <row r="59" spans="1:3" ht="39" hidden="1">
      <c r="A59" s="29" t="s">
        <v>141</v>
      </c>
      <c r="B59" s="5" t="s">
        <v>142</v>
      </c>
      <c r="C59" s="105">
        <f>C63+C60+C61+C62</f>
        <v>0</v>
      </c>
    </row>
    <row r="60" spans="1:3" ht="26.25" hidden="1">
      <c r="A60" s="29" t="s">
        <v>287</v>
      </c>
      <c r="B60" s="5" t="s">
        <v>146</v>
      </c>
      <c r="C60" s="105">
        <v>0</v>
      </c>
    </row>
    <row r="61" spans="1:3" ht="26.25" hidden="1">
      <c r="A61" s="29" t="s">
        <v>286</v>
      </c>
      <c r="B61" s="5" t="s">
        <v>146</v>
      </c>
      <c r="C61" s="105">
        <v>0</v>
      </c>
    </row>
    <row r="62" spans="1:3" ht="64.5" hidden="1">
      <c r="A62" s="29" t="s">
        <v>285</v>
      </c>
      <c r="B62" s="18" t="s">
        <v>283</v>
      </c>
      <c r="C62" s="105">
        <v>0</v>
      </c>
    </row>
    <row r="63" spans="1:3" ht="39" hidden="1">
      <c r="A63" s="29" t="s">
        <v>143</v>
      </c>
      <c r="B63" s="5" t="s">
        <v>144</v>
      </c>
      <c r="C63" s="105">
        <v>0</v>
      </c>
    </row>
    <row r="64" spans="1:3" ht="26.25" hidden="1">
      <c r="A64" s="29" t="s">
        <v>145</v>
      </c>
      <c r="B64" s="5" t="s">
        <v>146</v>
      </c>
      <c r="C64" s="105">
        <f>C65+C68</f>
        <v>0</v>
      </c>
    </row>
    <row r="65" spans="1:3" ht="26.25" hidden="1">
      <c r="A65" s="29" t="s">
        <v>147</v>
      </c>
      <c r="B65" s="5" t="s">
        <v>148</v>
      </c>
      <c r="C65" s="105">
        <f>C66</f>
        <v>0</v>
      </c>
    </row>
    <row r="66" spans="1:3" ht="26.25" hidden="1">
      <c r="A66" s="29" t="s">
        <v>149</v>
      </c>
      <c r="B66" s="5" t="s">
        <v>150</v>
      </c>
      <c r="C66" s="105">
        <v>0</v>
      </c>
    </row>
    <row r="67" spans="1:3" ht="26.25" hidden="1">
      <c r="A67" s="29" t="s">
        <v>113</v>
      </c>
      <c r="B67" s="5" t="s">
        <v>114</v>
      </c>
      <c r="C67" s="105">
        <v>0</v>
      </c>
    </row>
    <row r="68" spans="1:3" ht="26.25" hidden="1">
      <c r="A68" s="29" t="s">
        <v>291</v>
      </c>
      <c r="B68" s="5" t="s">
        <v>53</v>
      </c>
      <c r="C68" s="105">
        <v>0</v>
      </c>
    </row>
    <row r="69" spans="1:3" ht="26.25" hidden="1">
      <c r="A69" s="30" t="s">
        <v>268</v>
      </c>
      <c r="B69" s="6" t="s">
        <v>267</v>
      </c>
      <c r="C69" s="104">
        <f>C70</f>
        <v>0</v>
      </c>
    </row>
    <row r="70" spans="1:3" ht="51.75" hidden="1">
      <c r="A70" s="29" t="s">
        <v>284</v>
      </c>
      <c r="B70" s="5" t="s">
        <v>269</v>
      </c>
      <c r="C70" s="105">
        <v>0</v>
      </c>
    </row>
    <row r="71" spans="1:3" ht="26.25">
      <c r="A71" s="27" t="s">
        <v>99</v>
      </c>
      <c r="B71" s="3" t="s">
        <v>100</v>
      </c>
      <c r="C71" s="104">
        <f>C72+C76+C82+C74+C85+C78+C80</f>
        <v>2500.3</v>
      </c>
    </row>
    <row r="72" spans="1:3" ht="48.75" customHeight="1">
      <c r="A72" s="28" t="s">
        <v>463</v>
      </c>
      <c r="B72" s="4" t="s">
        <v>461</v>
      </c>
      <c r="C72" s="105">
        <f>C73</f>
        <v>2050</v>
      </c>
    </row>
    <row r="73" spans="1:3" ht="63" customHeight="1">
      <c r="A73" s="28" t="s">
        <v>464</v>
      </c>
      <c r="B73" s="4" t="s">
        <v>462</v>
      </c>
      <c r="C73" s="105">
        <v>2050</v>
      </c>
    </row>
    <row r="74" spans="1:3" ht="51.75" hidden="1">
      <c r="A74" s="28" t="s">
        <v>540</v>
      </c>
      <c r="B74" s="4" t="s">
        <v>196</v>
      </c>
      <c r="C74" s="105">
        <f>C75</f>
        <v>0</v>
      </c>
    </row>
    <row r="75" spans="1:3" ht="51.75" hidden="1">
      <c r="A75" s="28" t="s">
        <v>538</v>
      </c>
      <c r="B75" s="4" t="s">
        <v>539</v>
      </c>
      <c r="C75" s="105">
        <v>0</v>
      </c>
    </row>
    <row r="76" spans="1:3" ht="64.5">
      <c r="A76" s="28" t="s">
        <v>467</v>
      </c>
      <c r="B76" s="4" t="s">
        <v>465</v>
      </c>
      <c r="C76" s="105">
        <f>C77</f>
        <v>200.3</v>
      </c>
    </row>
    <row r="77" spans="1:3" ht="51" customHeight="1">
      <c r="A77" s="28" t="s">
        <v>468</v>
      </c>
      <c r="B77" s="4" t="s">
        <v>466</v>
      </c>
      <c r="C77" s="105">
        <v>200.3</v>
      </c>
    </row>
    <row r="78" spans="1:3" ht="26.25" hidden="1">
      <c r="A78" s="28" t="s">
        <v>472</v>
      </c>
      <c r="B78" s="4" t="s">
        <v>470</v>
      </c>
      <c r="C78" s="105">
        <f>C79</f>
        <v>0</v>
      </c>
    </row>
    <row r="79" spans="1:3" ht="26.25" hidden="1">
      <c r="A79" s="28" t="s">
        <v>473</v>
      </c>
      <c r="B79" s="4" t="s">
        <v>471</v>
      </c>
      <c r="C79" s="105"/>
    </row>
    <row r="80" spans="1:3" ht="77.25" hidden="1">
      <c r="A80" s="28" t="s">
        <v>542</v>
      </c>
      <c r="B80" s="4" t="s">
        <v>544</v>
      </c>
      <c r="C80" s="105">
        <f>C81</f>
        <v>0</v>
      </c>
    </row>
    <row r="81" spans="1:3" ht="82.5" customHeight="1" hidden="1">
      <c r="A81" s="28" t="s">
        <v>541</v>
      </c>
      <c r="B81" s="4" t="s">
        <v>543</v>
      </c>
      <c r="C81" s="105"/>
    </row>
    <row r="82" spans="1:3" s="13" customFormat="1" ht="15" hidden="1">
      <c r="A82" s="29" t="s">
        <v>183</v>
      </c>
      <c r="B82" s="5" t="s">
        <v>182</v>
      </c>
      <c r="C82" s="105">
        <f>C83</f>
        <v>0</v>
      </c>
    </row>
    <row r="83" spans="1:3" s="13" customFormat="1" ht="39" hidden="1">
      <c r="A83" s="29" t="s">
        <v>185</v>
      </c>
      <c r="B83" s="5" t="s">
        <v>184</v>
      </c>
      <c r="C83" s="105">
        <f>C84</f>
        <v>0</v>
      </c>
    </row>
    <row r="84" spans="1:3" s="13" customFormat="1" ht="39" hidden="1">
      <c r="A84" s="29" t="s">
        <v>469</v>
      </c>
      <c r="B84" s="5" t="s">
        <v>446</v>
      </c>
      <c r="C84" s="105"/>
    </row>
    <row r="85" spans="1:3" s="13" customFormat="1" ht="26.25">
      <c r="A85" s="29" t="s">
        <v>547</v>
      </c>
      <c r="B85" s="5" t="s">
        <v>381</v>
      </c>
      <c r="C85" s="105">
        <f>C86</f>
        <v>250</v>
      </c>
    </row>
    <row r="86" spans="1:3" s="13" customFormat="1" ht="67.5" customHeight="1">
      <c r="A86" s="29" t="s">
        <v>545</v>
      </c>
      <c r="B86" s="5" t="s">
        <v>546</v>
      </c>
      <c r="C86" s="105">
        <v>250</v>
      </c>
    </row>
    <row r="87" spans="1:3" ht="15">
      <c r="A87" s="27" t="s">
        <v>101</v>
      </c>
      <c r="B87" s="3" t="s">
        <v>117</v>
      </c>
      <c r="C87" s="104">
        <f>C88</f>
        <v>850</v>
      </c>
    </row>
    <row r="88" spans="1:3" ht="15">
      <c r="A88" s="28" t="s">
        <v>298</v>
      </c>
      <c r="B88" s="4" t="s">
        <v>102</v>
      </c>
      <c r="C88" s="105">
        <f>C90+C92+C91+C89</f>
        <v>850</v>
      </c>
    </row>
    <row r="89" spans="1:3" ht="26.25">
      <c r="A89" s="28" t="s">
        <v>300</v>
      </c>
      <c r="B89" s="4" t="s">
        <v>299</v>
      </c>
      <c r="C89" s="105">
        <v>127.5</v>
      </c>
    </row>
    <row r="90" spans="1:3" ht="15">
      <c r="A90" s="28" t="s">
        <v>263</v>
      </c>
      <c r="B90" s="4" t="s">
        <v>103</v>
      </c>
      <c r="C90" s="105">
        <v>136</v>
      </c>
    </row>
    <row r="91" spans="1:3" ht="15">
      <c r="A91" s="28" t="s">
        <v>264</v>
      </c>
      <c r="B91" s="4" t="s">
        <v>208</v>
      </c>
      <c r="C91" s="105">
        <v>212.5</v>
      </c>
    </row>
    <row r="92" spans="1:3" ht="15">
      <c r="A92" s="28" t="s">
        <v>265</v>
      </c>
      <c r="B92" s="4" t="s">
        <v>104</v>
      </c>
      <c r="C92" s="105">
        <v>374</v>
      </c>
    </row>
    <row r="93" spans="1:3" ht="26.25">
      <c r="A93" s="27" t="s">
        <v>105</v>
      </c>
      <c r="B93" s="3" t="s">
        <v>118</v>
      </c>
      <c r="C93" s="104">
        <f>C96+C94+C98</f>
        <v>3151.1</v>
      </c>
    </row>
    <row r="94" spans="1:3" ht="15">
      <c r="A94" s="29" t="s">
        <v>266</v>
      </c>
      <c r="B94" s="5" t="s">
        <v>194</v>
      </c>
      <c r="C94" s="105">
        <f>C95</f>
        <v>2880.7</v>
      </c>
    </row>
    <row r="95" spans="1:3" ht="26.25">
      <c r="A95" s="28" t="s">
        <v>474</v>
      </c>
      <c r="B95" s="4" t="s">
        <v>447</v>
      </c>
      <c r="C95" s="105">
        <v>2880.7</v>
      </c>
    </row>
    <row r="96" spans="1:3" ht="26.25">
      <c r="A96" s="28" t="s">
        <v>476</v>
      </c>
      <c r="B96" s="4" t="s">
        <v>475</v>
      </c>
      <c r="C96" s="105">
        <f>C97</f>
        <v>270.4</v>
      </c>
    </row>
    <row r="97" spans="1:3" ht="38.25" customHeight="1">
      <c r="A97" s="28" t="s">
        <v>477</v>
      </c>
      <c r="B97" s="4" t="s">
        <v>448</v>
      </c>
      <c r="C97" s="105">
        <v>270.4</v>
      </c>
    </row>
    <row r="98" spans="1:3" ht="15" hidden="1">
      <c r="A98" s="28" t="s">
        <v>479</v>
      </c>
      <c r="B98" s="4" t="s">
        <v>478</v>
      </c>
      <c r="C98" s="105">
        <f>C99</f>
        <v>0</v>
      </c>
    </row>
    <row r="99" spans="1:3" ht="26.25" hidden="1">
      <c r="A99" s="28" t="s">
        <v>480</v>
      </c>
      <c r="B99" s="4" t="s">
        <v>449</v>
      </c>
      <c r="C99" s="105">
        <v>0</v>
      </c>
    </row>
    <row r="100" spans="1:3" ht="26.25">
      <c r="A100" s="27" t="s">
        <v>106</v>
      </c>
      <c r="B100" s="3" t="s">
        <v>119</v>
      </c>
      <c r="C100" s="104">
        <f>C103+C101</f>
        <v>2077.5</v>
      </c>
    </row>
    <row r="101" spans="1:3" ht="62.25" customHeight="1">
      <c r="A101" s="28" t="s">
        <v>152</v>
      </c>
      <c r="B101" s="7" t="s">
        <v>153</v>
      </c>
      <c r="C101" s="105">
        <f>C102</f>
        <v>1567.5</v>
      </c>
    </row>
    <row r="102" spans="1:3" ht="66" customHeight="1">
      <c r="A102" s="28" t="s">
        <v>517</v>
      </c>
      <c r="B102" s="7" t="s">
        <v>481</v>
      </c>
      <c r="C102" s="105">
        <v>1567.5</v>
      </c>
    </row>
    <row r="103" spans="1:3" ht="39">
      <c r="A103" s="28" t="s">
        <v>11</v>
      </c>
      <c r="B103" s="4" t="s">
        <v>12</v>
      </c>
      <c r="C103" s="105">
        <f>C104+C106</f>
        <v>510</v>
      </c>
    </row>
    <row r="104" spans="1:3" ht="26.25">
      <c r="A104" s="28" t="s">
        <v>13</v>
      </c>
      <c r="B104" s="4" t="s">
        <v>14</v>
      </c>
      <c r="C104" s="105">
        <f>C105</f>
        <v>510</v>
      </c>
    </row>
    <row r="105" spans="1:3" ht="38.25" customHeight="1">
      <c r="A105" s="28" t="s">
        <v>485</v>
      </c>
      <c r="B105" s="4" t="s">
        <v>484</v>
      </c>
      <c r="C105" s="105">
        <v>510</v>
      </c>
    </row>
    <row r="106" spans="1:3" ht="39" hidden="1">
      <c r="A106" s="28" t="s">
        <v>189</v>
      </c>
      <c r="B106" s="4" t="s">
        <v>190</v>
      </c>
      <c r="C106" s="105">
        <f>C107</f>
        <v>0</v>
      </c>
    </row>
    <row r="107" spans="1:3" ht="39" hidden="1">
      <c r="A107" s="28" t="s">
        <v>483</v>
      </c>
      <c r="B107" s="4" t="s">
        <v>482</v>
      </c>
      <c r="C107" s="105">
        <v>0</v>
      </c>
    </row>
    <row r="108" spans="1:3" ht="18.75" customHeight="1">
      <c r="A108" s="27" t="s">
        <v>15</v>
      </c>
      <c r="B108" s="3" t="s">
        <v>16</v>
      </c>
      <c r="C108" s="104">
        <v>750</v>
      </c>
    </row>
    <row r="109" spans="1:3" ht="51.75" hidden="1">
      <c r="A109" s="28" t="s">
        <v>352</v>
      </c>
      <c r="B109" s="4" t="s">
        <v>311</v>
      </c>
      <c r="C109" s="105"/>
    </row>
    <row r="110" spans="1:3" ht="39.75" customHeight="1" hidden="1">
      <c r="A110" s="28" t="s">
        <v>382</v>
      </c>
      <c r="B110" s="4" t="s">
        <v>383</v>
      </c>
      <c r="C110" s="105"/>
    </row>
    <row r="111" spans="1:3" ht="115.5" hidden="1">
      <c r="A111" s="28" t="s">
        <v>336</v>
      </c>
      <c r="B111" s="4" t="s">
        <v>337</v>
      </c>
      <c r="C111" s="105"/>
    </row>
    <row r="112" spans="1:3" ht="90" hidden="1">
      <c r="A112" s="28" t="s">
        <v>338</v>
      </c>
      <c r="B112" s="4" t="s">
        <v>339</v>
      </c>
      <c r="C112" s="105"/>
    </row>
    <row r="113" spans="1:3" ht="25.5" customHeight="1" hidden="1">
      <c r="A113" s="28" t="s">
        <v>386</v>
      </c>
      <c r="B113" s="4" t="s">
        <v>387</v>
      </c>
      <c r="C113" s="105"/>
    </row>
    <row r="114" spans="1:3" ht="64.5" hidden="1">
      <c r="A114" s="28" t="s">
        <v>388</v>
      </c>
      <c r="B114" s="4" t="s">
        <v>389</v>
      </c>
      <c r="C114" s="105"/>
    </row>
    <row r="115" spans="1:3" ht="102.75" hidden="1">
      <c r="A115" s="28" t="s">
        <v>390</v>
      </c>
      <c r="B115" s="4" t="s">
        <v>391</v>
      </c>
      <c r="C115" s="105"/>
    </row>
    <row r="116" spans="1:3" ht="9.75" customHeight="1" hidden="1">
      <c r="A116" s="28" t="s">
        <v>350</v>
      </c>
      <c r="B116" s="4" t="s">
        <v>351</v>
      </c>
      <c r="C116" s="105"/>
    </row>
    <row r="117" spans="1:3" ht="153.75" hidden="1">
      <c r="A117" s="28" t="s">
        <v>340</v>
      </c>
      <c r="B117" s="4" t="s">
        <v>341</v>
      </c>
      <c r="C117" s="105"/>
    </row>
    <row r="118" spans="1:3" ht="64.5" hidden="1">
      <c r="A118" s="28" t="s">
        <v>413</v>
      </c>
      <c r="B118" s="4" t="s">
        <v>414</v>
      </c>
      <c r="C118" s="105"/>
    </row>
    <row r="119" spans="1:3" ht="35.25" customHeight="1" hidden="1">
      <c r="A119" s="28" t="s">
        <v>392</v>
      </c>
      <c r="B119" s="4" t="s">
        <v>393</v>
      </c>
      <c r="C119" s="105"/>
    </row>
    <row r="120" spans="1:3" ht="77.25" hidden="1">
      <c r="A120" s="28" t="s">
        <v>342</v>
      </c>
      <c r="B120" s="4" t="s">
        <v>343</v>
      </c>
      <c r="C120" s="105"/>
    </row>
    <row r="121" spans="1:3" ht="64.5" hidden="1">
      <c r="A121" s="28" t="s">
        <v>415</v>
      </c>
      <c r="B121" s="4" t="s">
        <v>416</v>
      </c>
      <c r="C121" s="105"/>
    </row>
    <row r="122" spans="1:3" ht="31.5" customHeight="1" hidden="1">
      <c r="A122" s="28" t="s">
        <v>394</v>
      </c>
      <c r="B122" s="4" t="s">
        <v>395</v>
      </c>
      <c r="C122" s="105"/>
    </row>
    <row r="123" spans="1:3" ht="141" hidden="1">
      <c r="A123" s="28" t="s">
        <v>384</v>
      </c>
      <c r="B123" s="4" t="s">
        <v>385</v>
      </c>
      <c r="C123" s="105"/>
    </row>
    <row r="124" spans="1:3" ht="102.75" hidden="1">
      <c r="A124" s="28" t="s">
        <v>344</v>
      </c>
      <c r="B124" s="4" t="s">
        <v>345</v>
      </c>
      <c r="C124" s="105"/>
    </row>
    <row r="125" spans="1:3" ht="33" customHeight="1" hidden="1">
      <c r="A125" s="28" t="s">
        <v>334</v>
      </c>
      <c r="B125" s="4" t="s">
        <v>335</v>
      </c>
      <c r="C125" s="105"/>
    </row>
    <row r="126" spans="1:3" ht="51.75" hidden="1">
      <c r="A126" s="28" t="s">
        <v>348</v>
      </c>
      <c r="B126" s="4" t="s">
        <v>349</v>
      </c>
      <c r="C126" s="105"/>
    </row>
    <row r="127" spans="1:3" ht="102.75" hidden="1">
      <c r="A127" s="28" t="s">
        <v>396</v>
      </c>
      <c r="B127" s="4" t="s">
        <v>397</v>
      </c>
      <c r="C127" s="105"/>
    </row>
    <row r="128" spans="1:3" ht="77.25" hidden="1">
      <c r="A128" s="28" t="s">
        <v>346</v>
      </c>
      <c r="B128" s="4" t="s">
        <v>347</v>
      </c>
      <c r="C128" s="105"/>
    </row>
    <row r="129" spans="1:3" s="8" customFormat="1" ht="12.75">
      <c r="A129" s="27" t="s">
        <v>130</v>
      </c>
      <c r="B129" s="6" t="s">
        <v>131</v>
      </c>
      <c r="C129" s="104">
        <f>C130+C131</f>
        <v>3392.3</v>
      </c>
    </row>
    <row r="130" spans="1:3" ht="15" hidden="1">
      <c r="A130" s="29" t="s">
        <v>520</v>
      </c>
      <c r="B130" s="5" t="s">
        <v>518</v>
      </c>
      <c r="C130" s="105">
        <v>0</v>
      </c>
    </row>
    <row r="131" spans="1:3" ht="26.25">
      <c r="A131" s="29" t="s">
        <v>521</v>
      </c>
      <c r="B131" s="5" t="s">
        <v>519</v>
      </c>
      <c r="C131" s="105">
        <v>3392.3</v>
      </c>
    </row>
    <row r="132" spans="1:3" ht="15">
      <c r="A132" s="47"/>
      <c r="B132" s="57" t="s">
        <v>133</v>
      </c>
      <c r="C132" s="106">
        <f>C129+C108+C100+C93+C87+C71+C54+C51+C35+C25+C18+C10+C69</f>
        <v>163253.9</v>
      </c>
    </row>
    <row r="133" spans="1:3" ht="15">
      <c r="A133" s="58" t="s">
        <v>134</v>
      </c>
      <c r="B133" s="57" t="s">
        <v>135</v>
      </c>
      <c r="C133" s="106">
        <f>C134+C268+C270+C274</f>
        <v>631805.0000000001</v>
      </c>
    </row>
    <row r="134" spans="1:3" ht="26.25">
      <c r="A134" s="29" t="s">
        <v>136</v>
      </c>
      <c r="B134" s="5" t="s">
        <v>137</v>
      </c>
      <c r="C134" s="105">
        <f>C135+C144+C208+C241</f>
        <v>631805.0000000001</v>
      </c>
    </row>
    <row r="135" spans="1:3" ht="15">
      <c r="A135" s="31" t="s">
        <v>214</v>
      </c>
      <c r="B135" s="9" t="s">
        <v>198</v>
      </c>
      <c r="C135" s="107">
        <f>C136+C138+C140+C142</f>
        <v>103014.8</v>
      </c>
    </row>
    <row r="136" spans="1:3" ht="15">
      <c r="A136" s="29" t="s">
        <v>568</v>
      </c>
      <c r="B136" s="5" t="s">
        <v>138</v>
      </c>
      <c r="C136" s="105">
        <f>C137</f>
        <v>72787</v>
      </c>
    </row>
    <row r="137" spans="1:3" ht="29.25" customHeight="1">
      <c r="A137" s="29" t="s">
        <v>486</v>
      </c>
      <c r="B137" s="5" t="s">
        <v>487</v>
      </c>
      <c r="C137" s="105">
        <v>72787</v>
      </c>
    </row>
    <row r="138" spans="1:3" ht="26.25">
      <c r="A138" s="29" t="s">
        <v>569</v>
      </c>
      <c r="B138" s="5" t="s">
        <v>139</v>
      </c>
      <c r="C138" s="105">
        <f>C139</f>
        <v>30227.8</v>
      </c>
    </row>
    <row r="139" spans="1:3" ht="24.75" customHeight="1">
      <c r="A139" s="29" t="s">
        <v>488</v>
      </c>
      <c r="B139" s="5" t="s">
        <v>489</v>
      </c>
      <c r="C139" s="105">
        <v>30227.8</v>
      </c>
    </row>
    <row r="140" spans="1:3" s="13" customFormat="1" ht="26.25" hidden="1">
      <c r="A140" s="29" t="s">
        <v>276</v>
      </c>
      <c r="B140" s="5" t="s">
        <v>200</v>
      </c>
      <c r="C140" s="105">
        <f>C141</f>
        <v>0</v>
      </c>
    </row>
    <row r="141" spans="1:3" ht="39" hidden="1">
      <c r="A141" s="29" t="s">
        <v>277</v>
      </c>
      <c r="B141" s="5" t="s">
        <v>199</v>
      </c>
      <c r="C141" s="105">
        <v>0</v>
      </c>
    </row>
    <row r="142" spans="1:3" ht="15" hidden="1">
      <c r="A142" s="29" t="s">
        <v>278</v>
      </c>
      <c r="B142" s="5" t="s">
        <v>201</v>
      </c>
      <c r="C142" s="105">
        <f>C143</f>
        <v>0</v>
      </c>
    </row>
    <row r="143" spans="1:3" ht="15" hidden="1">
      <c r="A143" s="47" t="s">
        <v>279</v>
      </c>
      <c r="B143" s="5" t="s">
        <v>197</v>
      </c>
      <c r="C143" s="105">
        <v>0</v>
      </c>
    </row>
    <row r="144" spans="1:3" ht="27.75" customHeight="1">
      <c r="A144" s="31" t="s">
        <v>215</v>
      </c>
      <c r="B144" s="9" t="s">
        <v>156</v>
      </c>
      <c r="C144" s="107">
        <v>97300.9</v>
      </c>
    </row>
    <row r="145" spans="1:3" ht="26.25" hidden="1">
      <c r="A145" s="32" t="s">
        <v>227</v>
      </c>
      <c r="B145" s="5" t="s">
        <v>202</v>
      </c>
      <c r="C145" s="105">
        <f>C146</f>
        <v>0</v>
      </c>
    </row>
    <row r="146" spans="1:3" ht="28.5" customHeight="1" hidden="1">
      <c r="A146" s="32" t="s">
        <v>493</v>
      </c>
      <c r="B146" s="5" t="s">
        <v>494</v>
      </c>
      <c r="C146" s="105"/>
    </row>
    <row r="147" spans="1:3" ht="64.5" hidden="1">
      <c r="A147" s="33" t="s">
        <v>372</v>
      </c>
      <c r="B147" s="5" t="s">
        <v>373</v>
      </c>
      <c r="C147" s="105">
        <f>C148</f>
        <v>0</v>
      </c>
    </row>
    <row r="148" spans="1:3" ht="51.75" hidden="1">
      <c r="A148" s="33" t="s">
        <v>496</v>
      </c>
      <c r="B148" s="5" t="s">
        <v>495</v>
      </c>
      <c r="C148" s="105">
        <v>0</v>
      </c>
    </row>
    <row r="149" spans="1:3" ht="51.75" hidden="1">
      <c r="A149" s="33" t="s">
        <v>230</v>
      </c>
      <c r="B149" s="5" t="s">
        <v>203</v>
      </c>
      <c r="C149" s="105">
        <f>C150</f>
        <v>0</v>
      </c>
    </row>
    <row r="150" spans="1:3" ht="51.75" hidden="1">
      <c r="A150" s="33" t="s">
        <v>231</v>
      </c>
      <c r="B150" s="5" t="s">
        <v>203</v>
      </c>
      <c r="C150" s="105"/>
    </row>
    <row r="151" spans="1:3" ht="29.25" customHeight="1" hidden="1">
      <c r="A151" s="33" t="s">
        <v>228</v>
      </c>
      <c r="B151" s="5" t="s">
        <v>221</v>
      </c>
      <c r="C151" s="105">
        <f>C152</f>
        <v>0</v>
      </c>
    </row>
    <row r="152" spans="1:3" s="13" customFormat="1" ht="46.5" customHeight="1" hidden="1">
      <c r="A152" s="33" t="s">
        <v>229</v>
      </c>
      <c r="B152" s="5" t="s">
        <v>315</v>
      </c>
      <c r="C152" s="105">
        <v>0</v>
      </c>
    </row>
    <row r="153" spans="1:3" s="13" customFormat="1" ht="64.5" hidden="1">
      <c r="A153" s="32" t="s">
        <v>232</v>
      </c>
      <c r="B153" s="5" t="s">
        <v>222</v>
      </c>
      <c r="C153" s="105">
        <f>C154+C155+C156</f>
        <v>0</v>
      </c>
    </row>
    <row r="154" spans="1:3" s="13" customFormat="1" ht="77.25" hidden="1">
      <c r="A154" s="32" t="s">
        <v>490</v>
      </c>
      <c r="B154" s="5" t="s">
        <v>316</v>
      </c>
      <c r="C154" s="105">
        <v>0</v>
      </c>
    </row>
    <row r="155" spans="1:3" s="13" customFormat="1" ht="77.25" hidden="1">
      <c r="A155" s="32" t="s">
        <v>490</v>
      </c>
      <c r="B155" s="5" t="s">
        <v>491</v>
      </c>
      <c r="C155" s="105">
        <v>0</v>
      </c>
    </row>
    <row r="156" spans="1:3" s="13" customFormat="1" ht="77.25" hidden="1">
      <c r="A156" s="32" t="s">
        <v>490</v>
      </c>
      <c r="B156" s="5" t="s">
        <v>492</v>
      </c>
      <c r="C156" s="105">
        <v>0</v>
      </c>
    </row>
    <row r="157" spans="1:3" s="13" customFormat="1" ht="39" hidden="1">
      <c r="A157" s="32" t="s">
        <v>258</v>
      </c>
      <c r="B157" s="5" t="s">
        <v>259</v>
      </c>
      <c r="C157" s="105">
        <f>C158</f>
        <v>0</v>
      </c>
    </row>
    <row r="158" spans="1:3" s="13" customFormat="1" ht="39" hidden="1">
      <c r="A158" s="32" t="s">
        <v>257</v>
      </c>
      <c r="B158" s="5" t="s">
        <v>260</v>
      </c>
      <c r="C158" s="105"/>
    </row>
    <row r="159" spans="1:3" s="13" customFormat="1" ht="39" hidden="1">
      <c r="A159" s="32" t="s">
        <v>423</v>
      </c>
      <c r="B159" s="5" t="s">
        <v>424</v>
      </c>
      <c r="C159" s="105">
        <f>C160</f>
        <v>0</v>
      </c>
    </row>
    <row r="160" spans="1:3" s="13" customFormat="1" ht="39" hidden="1">
      <c r="A160" s="32" t="s">
        <v>422</v>
      </c>
      <c r="B160" s="5" t="s">
        <v>421</v>
      </c>
      <c r="C160" s="105"/>
    </row>
    <row r="161" spans="1:3" s="13" customFormat="1" ht="39" hidden="1">
      <c r="A161" s="32" t="s">
        <v>332</v>
      </c>
      <c r="B161" s="5" t="s">
        <v>333</v>
      </c>
      <c r="C161" s="105">
        <f>C162</f>
        <v>0</v>
      </c>
    </row>
    <row r="162" spans="1:3" s="13" customFormat="1" ht="51.75" hidden="1">
      <c r="A162" s="32" t="s">
        <v>330</v>
      </c>
      <c r="B162" s="5" t="s">
        <v>331</v>
      </c>
      <c r="C162" s="105"/>
    </row>
    <row r="163" spans="1:3" s="13" customFormat="1" ht="15" hidden="1">
      <c r="A163" s="32" t="s">
        <v>427</v>
      </c>
      <c r="B163" s="5" t="s">
        <v>428</v>
      </c>
      <c r="C163" s="105">
        <f>C164</f>
        <v>0</v>
      </c>
    </row>
    <row r="164" spans="1:3" s="13" customFormat="1" ht="26.25" hidden="1">
      <c r="A164" s="32" t="s">
        <v>426</v>
      </c>
      <c r="B164" s="5" t="s">
        <v>425</v>
      </c>
      <c r="C164" s="105"/>
    </row>
    <row r="165" spans="1:3" s="13" customFormat="1" ht="15" hidden="1">
      <c r="A165" s="32" t="s">
        <v>233</v>
      </c>
      <c r="B165" s="5" t="s">
        <v>177</v>
      </c>
      <c r="C165" s="105">
        <f>C166+C167</f>
        <v>0</v>
      </c>
    </row>
    <row r="166" spans="1:3" s="13" customFormat="1" ht="26.25" hidden="1">
      <c r="A166" s="32" t="s">
        <v>234</v>
      </c>
      <c r="B166" s="5" t="s">
        <v>320</v>
      </c>
      <c r="C166" s="105"/>
    </row>
    <row r="167" spans="1:3" s="13" customFormat="1" ht="26.25" hidden="1">
      <c r="A167" s="32" t="s">
        <v>234</v>
      </c>
      <c r="B167" s="5" t="s">
        <v>321</v>
      </c>
      <c r="C167" s="105"/>
    </row>
    <row r="168" spans="1:3" s="13" customFormat="1" ht="26.25" hidden="1">
      <c r="A168" s="32" t="s">
        <v>376</v>
      </c>
      <c r="B168" s="5" t="s">
        <v>355</v>
      </c>
      <c r="C168" s="105">
        <f>C169+C170</f>
        <v>0</v>
      </c>
    </row>
    <row r="169" spans="1:3" s="13" customFormat="1" ht="26.25" hidden="1">
      <c r="A169" s="32" t="s">
        <v>353</v>
      </c>
      <c r="B169" s="5" t="s">
        <v>354</v>
      </c>
      <c r="C169" s="105"/>
    </row>
    <row r="170" spans="1:3" s="13" customFormat="1" ht="39" hidden="1">
      <c r="A170" s="32" t="s">
        <v>356</v>
      </c>
      <c r="B170" s="5" t="s">
        <v>357</v>
      </c>
      <c r="C170" s="105"/>
    </row>
    <row r="171" spans="1:3" s="13" customFormat="1" ht="39" hidden="1">
      <c r="A171" s="32" t="s">
        <v>409</v>
      </c>
      <c r="B171" s="5" t="s">
        <v>411</v>
      </c>
      <c r="C171" s="105">
        <f>C172</f>
        <v>0</v>
      </c>
    </row>
    <row r="172" spans="1:3" s="13" customFormat="1" ht="39" hidden="1">
      <c r="A172" s="32" t="s">
        <v>410</v>
      </c>
      <c r="B172" s="5" t="s">
        <v>412</v>
      </c>
      <c r="C172" s="105">
        <v>0</v>
      </c>
    </row>
    <row r="173" spans="1:3" s="13" customFormat="1" ht="51.75" hidden="1">
      <c r="A173" s="32" t="s">
        <v>419</v>
      </c>
      <c r="B173" s="5" t="s">
        <v>420</v>
      </c>
      <c r="C173" s="105">
        <f>C174</f>
        <v>0</v>
      </c>
    </row>
    <row r="174" spans="1:3" s="13" customFormat="1" ht="51.75" hidden="1">
      <c r="A174" s="32" t="s">
        <v>418</v>
      </c>
      <c r="B174" s="5" t="s">
        <v>417</v>
      </c>
      <c r="C174" s="105"/>
    </row>
    <row r="175" spans="1:3" s="13" customFormat="1" ht="26.25" hidden="1">
      <c r="A175" s="32" t="s">
        <v>432</v>
      </c>
      <c r="B175" s="5" t="s">
        <v>429</v>
      </c>
      <c r="C175" s="105">
        <f>C177+C176</f>
        <v>0</v>
      </c>
    </row>
    <row r="176" spans="1:3" s="13" customFormat="1" ht="39" hidden="1">
      <c r="A176" s="32" t="s">
        <v>440</v>
      </c>
      <c r="B176" s="5" t="s">
        <v>441</v>
      </c>
      <c r="C176" s="105"/>
    </row>
    <row r="177" spans="1:3" s="13" customFormat="1" ht="64.5" hidden="1">
      <c r="A177" s="32" t="s">
        <v>431</v>
      </c>
      <c r="B177" s="5" t="s">
        <v>430</v>
      </c>
      <c r="C177" s="105"/>
    </row>
    <row r="178" spans="1:3" ht="15" hidden="1">
      <c r="A178" s="30" t="s">
        <v>216</v>
      </c>
      <c r="B178" s="6" t="s">
        <v>17</v>
      </c>
      <c r="C178" s="104">
        <f>C179+C181+C187+C182+C183+C186+C198+C180+C200+C201+C202+C203+C188+C189+C197+C193+C194+C195+C184+C191+C192+C196+C190+C204+C199+C185+C205+C206+C207</f>
        <v>0</v>
      </c>
    </row>
    <row r="179" spans="1:3" s="38" customFormat="1" ht="15" hidden="1">
      <c r="A179" s="34" t="s">
        <v>217</v>
      </c>
      <c r="B179" s="12" t="s">
        <v>18</v>
      </c>
      <c r="C179" s="108">
        <v>0</v>
      </c>
    </row>
    <row r="180" spans="1:3" s="38" customFormat="1" ht="15" hidden="1">
      <c r="A180" s="34" t="s">
        <v>217</v>
      </c>
      <c r="B180" s="12" t="s">
        <v>195</v>
      </c>
      <c r="C180" s="108"/>
    </row>
    <row r="181" spans="1:3" s="38" customFormat="1" ht="15" hidden="1">
      <c r="A181" s="34" t="s">
        <v>218</v>
      </c>
      <c r="B181" s="12" t="s">
        <v>19</v>
      </c>
      <c r="C181" s="108">
        <v>0</v>
      </c>
    </row>
    <row r="182" spans="1:3" ht="26.25" hidden="1">
      <c r="A182" s="34" t="s">
        <v>235</v>
      </c>
      <c r="B182" s="12" t="s">
        <v>20</v>
      </c>
      <c r="C182" s="105">
        <v>0</v>
      </c>
    </row>
    <row r="183" spans="1:3" ht="15" hidden="1">
      <c r="A183" s="34" t="s">
        <v>217</v>
      </c>
      <c r="B183" s="12" t="s">
        <v>324</v>
      </c>
      <c r="C183" s="105"/>
    </row>
    <row r="184" spans="1:3" ht="26.25" hidden="1">
      <c r="A184" s="34" t="s">
        <v>217</v>
      </c>
      <c r="B184" s="12" t="s">
        <v>405</v>
      </c>
      <c r="C184" s="105"/>
    </row>
    <row r="185" spans="1:3" ht="15" hidden="1">
      <c r="A185" s="34" t="s">
        <v>218</v>
      </c>
      <c r="B185" s="12" t="s">
        <v>325</v>
      </c>
      <c r="C185" s="105"/>
    </row>
    <row r="186" spans="1:3" ht="39" hidden="1">
      <c r="A186" s="34" t="s">
        <v>217</v>
      </c>
      <c r="B186" s="12" t="s">
        <v>308</v>
      </c>
      <c r="C186" s="105"/>
    </row>
    <row r="187" spans="1:3" ht="26.25" hidden="1">
      <c r="A187" s="34" t="s">
        <v>217</v>
      </c>
      <c r="B187" s="12" t="s">
        <v>309</v>
      </c>
      <c r="C187" s="105"/>
    </row>
    <row r="188" spans="1:3" ht="51.75" hidden="1">
      <c r="A188" s="34" t="s">
        <v>217</v>
      </c>
      <c r="B188" s="12" t="s">
        <v>398</v>
      </c>
      <c r="C188" s="105">
        <v>0</v>
      </c>
    </row>
    <row r="189" spans="1:3" ht="15" hidden="1">
      <c r="A189" s="34" t="s">
        <v>217</v>
      </c>
      <c r="B189" s="12" t="s">
        <v>406</v>
      </c>
      <c r="C189" s="105">
        <v>0</v>
      </c>
    </row>
    <row r="190" spans="1:3" ht="26.25" hidden="1">
      <c r="A190" s="34" t="s">
        <v>235</v>
      </c>
      <c r="B190" s="12" t="s">
        <v>313</v>
      </c>
      <c r="C190" s="105">
        <v>0</v>
      </c>
    </row>
    <row r="191" spans="1:3" ht="39" hidden="1">
      <c r="A191" s="34" t="s">
        <v>217</v>
      </c>
      <c r="B191" s="12" t="s">
        <v>302</v>
      </c>
      <c r="C191" s="105"/>
    </row>
    <row r="192" spans="1:3" ht="26.25" hidden="1">
      <c r="A192" s="34" t="s">
        <v>217</v>
      </c>
      <c r="B192" s="12" t="s">
        <v>303</v>
      </c>
      <c r="C192" s="105"/>
    </row>
    <row r="193" spans="1:3" ht="15" hidden="1">
      <c r="A193" s="34" t="s">
        <v>218</v>
      </c>
      <c r="B193" s="12" t="s">
        <v>312</v>
      </c>
      <c r="C193" s="105"/>
    </row>
    <row r="194" spans="1:3" ht="15" hidden="1">
      <c r="A194" s="34" t="s">
        <v>217</v>
      </c>
      <c r="B194" s="12" t="s">
        <v>310</v>
      </c>
      <c r="C194" s="105"/>
    </row>
    <row r="195" spans="1:3" ht="76.5" customHeight="1" hidden="1">
      <c r="A195" s="34" t="s">
        <v>235</v>
      </c>
      <c r="B195" s="12" t="s">
        <v>400</v>
      </c>
      <c r="C195" s="105"/>
    </row>
    <row r="196" spans="1:3" ht="39" hidden="1">
      <c r="A196" s="34" t="s">
        <v>235</v>
      </c>
      <c r="B196" s="12" t="s">
        <v>301</v>
      </c>
      <c r="C196" s="105"/>
    </row>
    <row r="197" spans="1:3" ht="26.25" hidden="1">
      <c r="A197" s="34" t="s">
        <v>235</v>
      </c>
      <c r="B197" s="12" t="s">
        <v>408</v>
      </c>
      <c r="C197" s="105">
        <v>0</v>
      </c>
    </row>
    <row r="198" spans="1:3" ht="39" hidden="1">
      <c r="A198" s="34" t="s">
        <v>235</v>
      </c>
      <c r="B198" s="12" t="s">
        <v>363</v>
      </c>
      <c r="C198" s="108"/>
    </row>
    <row r="199" spans="1:3" ht="39" hidden="1">
      <c r="A199" s="34" t="s">
        <v>235</v>
      </c>
      <c r="B199" s="12" t="s">
        <v>364</v>
      </c>
      <c r="C199" s="108"/>
    </row>
    <row r="200" spans="1:3" ht="26.25" hidden="1">
      <c r="A200" s="34" t="s">
        <v>235</v>
      </c>
      <c r="B200" s="12" t="s">
        <v>314</v>
      </c>
      <c r="C200" s="108"/>
    </row>
    <row r="201" spans="1:3" ht="28.5" customHeight="1" hidden="1">
      <c r="A201" s="34" t="s">
        <v>217</v>
      </c>
      <c r="B201" s="12" t="s">
        <v>407</v>
      </c>
      <c r="C201" s="108"/>
    </row>
    <row r="202" spans="1:3" s="13" customFormat="1" ht="64.5" hidden="1">
      <c r="A202" s="34" t="s">
        <v>235</v>
      </c>
      <c r="B202" s="12" t="s">
        <v>403</v>
      </c>
      <c r="C202" s="108"/>
    </row>
    <row r="203" spans="1:3" s="13" customFormat="1" ht="51.75" hidden="1">
      <c r="A203" s="34" t="s">
        <v>217</v>
      </c>
      <c r="B203" s="12" t="s">
        <v>433</v>
      </c>
      <c r="C203" s="108"/>
    </row>
    <row r="204" spans="1:3" s="13" customFormat="1" ht="39" hidden="1">
      <c r="A204" s="34" t="s">
        <v>217</v>
      </c>
      <c r="B204" s="12" t="s">
        <v>434</v>
      </c>
      <c r="C204" s="108"/>
    </row>
    <row r="205" spans="1:3" s="13" customFormat="1" ht="26.25" hidden="1">
      <c r="A205" s="34" t="s">
        <v>217</v>
      </c>
      <c r="B205" s="12" t="s">
        <v>435</v>
      </c>
      <c r="C205" s="108"/>
    </row>
    <row r="206" spans="1:3" s="13" customFormat="1" ht="26.25" hidden="1">
      <c r="A206" s="34" t="s">
        <v>235</v>
      </c>
      <c r="B206" s="12" t="s">
        <v>436</v>
      </c>
      <c r="C206" s="108"/>
    </row>
    <row r="207" spans="1:3" s="13" customFormat="1" ht="15" hidden="1">
      <c r="A207" s="34" t="s">
        <v>218</v>
      </c>
      <c r="B207" s="12" t="s">
        <v>437</v>
      </c>
      <c r="C207" s="108"/>
    </row>
    <row r="208" spans="1:3" ht="26.25" customHeight="1">
      <c r="A208" s="31" t="s">
        <v>219</v>
      </c>
      <c r="B208" s="9" t="s">
        <v>21</v>
      </c>
      <c r="C208" s="107">
        <v>416626.4</v>
      </c>
    </row>
    <row r="209" spans="1:3" ht="26.25" hidden="1">
      <c r="A209" s="29" t="s">
        <v>236</v>
      </c>
      <c r="B209" s="5" t="s">
        <v>22</v>
      </c>
      <c r="C209" s="105">
        <f>C210</f>
        <v>0</v>
      </c>
    </row>
    <row r="210" spans="1:3" ht="39" hidden="1">
      <c r="A210" s="29" t="s">
        <v>237</v>
      </c>
      <c r="B210" s="5" t="s">
        <v>23</v>
      </c>
      <c r="C210" s="105"/>
    </row>
    <row r="211" spans="1:3" ht="39" hidden="1">
      <c r="A211" s="29" t="s">
        <v>238</v>
      </c>
      <c r="B211" s="5" t="s">
        <v>162</v>
      </c>
      <c r="C211" s="105">
        <f>C212</f>
        <v>0</v>
      </c>
    </row>
    <row r="212" spans="1:3" ht="39" hidden="1">
      <c r="A212" s="29" t="s">
        <v>239</v>
      </c>
      <c r="B212" s="5" t="s">
        <v>161</v>
      </c>
      <c r="C212" s="105"/>
    </row>
    <row r="213" spans="1:3" ht="39" hidden="1">
      <c r="A213" s="29" t="s">
        <v>240</v>
      </c>
      <c r="B213" s="5" t="s">
        <v>163</v>
      </c>
      <c r="C213" s="105">
        <f>C214</f>
        <v>0</v>
      </c>
    </row>
    <row r="214" spans="1:3" ht="39" hidden="1">
      <c r="A214" s="29" t="s">
        <v>241</v>
      </c>
      <c r="B214" s="10" t="s">
        <v>24</v>
      </c>
      <c r="C214" s="105"/>
    </row>
    <row r="215" spans="1:3" ht="26.25" hidden="1">
      <c r="A215" s="29" t="s">
        <v>242</v>
      </c>
      <c r="B215" s="5" t="s">
        <v>25</v>
      </c>
      <c r="C215" s="105">
        <f>C216</f>
        <v>0</v>
      </c>
    </row>
    <row r="216" spans="1:3" ht="39" hidden="1">
      <c r="A216" s="29" t="s">
        <v>243</v>
      </c>
      <c r="B216" s="5" t="s">
        <v>26</v>
      </c>
      <c r="C216" s="105">
        <v>0</v>
      </c>
    </row>
    <row r="217" spans="1:3" ht="26.25" hidden="1">
      <c r="A217" s="29" t="s">
        <v>307</v>
      </c>
      <c r="B217" s="5" t="s">
        <v>306</v>
      </c>
      <c r="C217" s="105">
        <f>C218</f>
        <v>0</v>
      </c>
    </row>
    <row r="218" spans="1:3" ht="26.25" hidden="1">
      <c r="A218" s="29" t="s">
        <v>305</v>
      </c>
      <c r="B218" s="5" t="s">
        <v>304</v>
      </c>
      <c r="C218" s="105"/>
    </row>
    <row r="219" spans="1:3" ht="26.25" hidden="1">
      <c r="A219" s="29" t="s">
        <v>244</v>
      </c>
      <c r="B219" s="5" t="s">
        <v>27</v>
      </c>
      <c r="C219" s="105">
        <f>C220</f>
        <v>0</v>
      </c>
    </row>
    <row r="220" spans="1:3" ht="26.25" hidden="1">
      <c r="A220" s="29" t="s">
        <v>245</v>
      </c>
      <c r="B220" s="5" t="s">
        <v>28</v>
      </c>
      <c r="C220" s="105">
        <f>C221+C223+C228+C229+C222+C226+C227+C230+C224+C225+C231+C232+C234+C235+C233</f>
        <v>0</v>
      </c>
    </row>
    <row r="221" spans="1:3" s="38" customFormat="1" ht="51.75" hidden="1">
      <c r="A221" s="34" t="s">
        <v>246</v>
      </c>
      <c r="B221" s="12" t="s">
        <v>164</v>
      </c>
      <c r="C221" s="108"/>
    </row>
    <row r="222" spans="1:3" s="38" customFormat="1" ht="51.75" hidden="1">
      <c r="A222" s="34" t="s">
        <v>247</v>
      </c>
      <c r="B222" s="12" t="s">
        <v>129</v>
      </c>
      <c r="C222" s="108"/>
    </row>
    <row r="223" spans="1:3" s="38" customFormat="1" ht="155.25" customHeight="1" hidden="1">
      <c r="A223" s="34" t="s">
        <v>247</v>
      </c>
      <c r="B223" s="12" t="s">
        <v>29</v>
      </c>
      <c r="C223" s="108"/>
    </row>
    <row r="224" spans="1:3" s="38" customFormat="1" ht="77.25" hidden="1">
      <c r="A224" s="34" t="s">
        <v>248</v>
      </c>
      <c r="B224" s="12" t="s">
        <v>140</v>
      </c>
      <c r="C224" s="108"/>
    </row>
    <row r="225" spans="1:3" s="38" customFormat="1" ht="36" customHeight="1" hidden="1">
      <c r="A225" s="34" t="s">
        <v>247</v>
      </c>
      <c r="B225" s="12" t="s">
        <v>365</v>
      </c>
      <c r="C225" s="108"/>
    </row>
    <row r="226" spans="1:3" s="38" customFormat="1" ht="39" hidden="1">
      <c r="A226" s="34" t="s">
        <v>248</v>
      </c>
      <c r="B226" s="12" t="s">
        <v>30</v>
      </c>
      <c r="C226" s="108"/>
    </row>
    <row r="227" spans="1:3" s="38" customFormat="1" ht="51.75" hidden="1">
      <c r="A227" s="34" t="s">
        <v>248</v>
      </c>
      <c r="B227" s="12" t="s">
        <v>31</v>
      </c>
      <c r="C227" s="108"/>
    </row>
    <row r="228" spans="1:3" s="38" customFormat="1" ht="64.5" hidden="1">
      <c r="A228" s="34" t="s">
        <v>366</v>
      </c>
      <c r="B228" s="12" t="s">
        <v>367</v>
      </c>
      <c r="C228" s="108"/>
    </row>
    <row r="229" spans="1:3" s="38" customFormat="1" ht="39" hidden="1">
      <c r="A229" s="34" t="s">
        <v>247</v>
      </c>
      <c r="B229" s="12" t="s">
        <v>32</v>
      </c>
      <c r="C229" s="108"/>
    </row>
    <row r="230" spans="1:3" s="38" customFormat="1" ht="26.25" hidden="1">
      <c r="A230" s="34" t="s">
        <v>248</v>
      </c>
      <c r="B230" s="12" t="s">
        <v>34</v>
      </c>
      <c r="C230" s="108"/>
    </row>
    <row r="231" spans="1:3" s="38" customFormat="1" ht="39" hidden="1">
      <c r="A231" s="34" t="s">
        <v>248</v>
      </c>
      <c r="B231" s="12" t="s">
        <v>166</v>
      </c>
      <c r="C231" s="108"/>
    </row>
    <row r="232" spans="1:3" s="38" customFormat="1" ht="51.75" hidden="1">
      <c r="A232" s="34" t="s">
        <v>248</v>
      </c>
      <c r="B232" s="12" t="s">
        <v>178</v>
      </c>
      <c r="C232" s="108"/>
    </row>
    <row r="233" spans="1:3" s="38" customFormat="1" ht="15" hidden="1">
      <c r="A233" s="34" t="s">
        <v>248</v>
      </c>
      <c r="B233" s="12" t="s">
        <v>438</v>
      </c>
      <c r="C233" s="108"/>
    </row>
    <row r="234" spans="1:3" s="38" customFormat="1" ht="64.5" hidden="1">
      <c r="A234" s="34" t="s">
        <v>248</v>
      </c>
      <c r="B234" s="12" t="s">
        <v>179</v>
      </c>
      <c r="C234" s="108"/>
    </row>
    <row r="235" spans="1:3" s="38" customFormat="1" ht="64.5" hidden="1">
      <c r="A235" s="34" t="s">
        <v>247</v>
      </c>
      <c r="B235" s="12" t="s">
        <v>180</v>
      </c>
      <c r="C235" s="108"/>
    </row>
    <row r="236" spans="1:3" ht="51.75" hidden="1">
      <c r="A236" s="29" t="s">
        <v>249</v>
      </c>
      <c r="B236" s="5" t="s">
        <v>151</v>
      </c>
      <c r="C236" s="105">
        <f>C237</f>
        <v>0</v>
      </c>
    </row>
    <row r="237" spans="1:3" ht="51.75" hidden="1">
      <c r="A237" s="29" t="s">
        <v>250</v>
      </c>
      <c r="B237" s="5" t="s">
        <v>439</v>
      </c>
      <c r="C237" s="105"/>
    </row>
    <row r="238" spans="1:3" ht="64.5" hidden="1">
      <c r="A238" s="29" t="s">
        <v>251</v>
      </c>
      <c r="B238" s="5" t="s">
        <v>165</v>
      </c>
      <c r="C238" s="105">
        <f>C239</f>
        <v>0</v>
      </c>
    </row>
    <row r="239" spans="1:3" ht="51.75" hidden="1">
      <c r="A239" s="29" t="s">
        <v>252</v>
      </c>
      <c r="B239" s="5" t="s">
        <v>158</v>
      </c>
      <c r="C239" s="105"/>
    </row>
    <row r="240" spans="1:3" ht="26.25" hidden="1">
      <c r="A240" s="29" t="s">
        <v>33</v>
      </c>
      <c r="B240" s="5" t="s">
        <v>34</v>
      </c>
      <c r="C240" s="105">
        <v>0</v>
      </c>
    </row>
    <row r="241" spans="1:3" ht="19.5" customHeight="1">
      <c r="A241" s="30" t="s">
        <v>35</v>
      </c>
      <c r="B241" s="6" t="s">
        <v>36</v>
      </c>
      <c r="C241" s="104">
        <v>14862.9</v>
      </c>
    </row>
    <row r="242" spans="1:3" ht="39" hidden="1">
      <c r="A242" s="29" t="s">
        <v>168</v>
      </c>
      <c r="B242" s="5" t="s">
        <v>37</v>
      </c>
      <c r="C242" s="105">
        <f>C243</f>
        <v>0</v>
      </c>
    </row>
    <row r="243" spans="1:3" ht="51.75" hidden="1">
      <c r="A243" s="29" t="s">
        <v>167</v>
      </c>
      <c r="B243" s="5" t="s">
        <v>38</v>
      </c>
      <c r="C243" s="105">
        <v>0</v>
      </c>
    </row>
    <row r="244" spans="1:3" ht="51.75" hidden="1">
      <c r="A244" s="29" t="s">
        <v>253</v>
      </c>
      <c r="B244" s="5" t="s">
        <v>39</v>
      </c>
      <c r="C244" s="105">
        <f>C245+C246+C248+C247+C249+C251+C250</f>
        <v>0</v>
      </c>
    </row>
    <row r="245" spans="1:3" ht="51.75" hidden="1">
      <c r="A245" s="29" t="s">
        <v>254</v>
      </c>
      <c r="B245" s="5" t="s">
        <v>317</v>
      </c>
      <c r="C245" s="105"/>
    </row>
    <row r="246" spans="1:3" ht="51.75" hidden="1">
      <c r="A246" s="29" t="s">
        <v>254</v>
      </c>
      <c r="B246" s="5" t="s">
        <v>318</v>
      </c>
      <c r="C246" s="105"/>
    </row>
    <row r="247" spans="1:3" ht="64.5" hidden="1">
      <c r="A247" s="29" t="s">
        <v>293</v>
      </c>
      <c r="B247" s="5" t="s">
        <v>319</v>
      </c>
      <c r="C247" s="105">
        <v>0</v>
      </c>
    </row>
    <row r="248" spans="1:3" ht="51.75" hidden="1">
      <c r="A248" s="29" t="s">
        <v>169</v>
      </c>
      <c r="B248" s="5" t="s">
        <v>211</v>
      </c>
      <c r="C248" s="105">
        <v>0</v>
      </c>
    </row>
    <row r="249" spans="1:3" ht="64.5" hidden="1">
      <c r="A249" s="29" t="s">
        <v>254</v>
      </c>
      <c r="B249" s="5" t="s">
        <v>375</v>
      </c>
      <c r="C249" s="105"/>
    </row>
    <row r="250" spans="1:3" ht="77.25" hidden="1">
      <c r="A250" s="29" t="s">
        <v>374</v>
      </c>
      <c r="B250" s="5" t="s">
        <v>378</v>
      </c>
      <c r="C250" s="105">
        <v>0</v>
      </c>
    </row>
    <row r="251" spans="1:3" ht="64.5" hidden="1">
      <c r="A251" s="29" t="s">
        <v>254</v>
      </c>
      <c r="B251" s="5" t="s">
        <v>377</v>
      </c>
      <c r="C251" s="105"/>
    </row>
    <row r="252" spans="1:3" ht="39" hidden="1">
      <c r="A252" s="29" t="s">
        <v>328</v>
      </c>
      <c r="B252" s="5" t="s">
        <v>329</v>
      </c>
      <c r="C252" s="105">
        <f>C253</f>
        <v>0</v>
      </c>
    </row>
    <row r="253" spans="1:3" ht="51.75" hidden="1">
      <c r="A253" s="29" t="s">
        <v>326</v>
      </c>
      <c r="B253" s="5" t="s">
        <v>327</v>
      </c>
      <c r="C253" s="105"/>
    </row>
    <row r="254" spans="1:3" ht="51.75" hidden="1">
      <c r="A254" s="29" t="s">
        <v>171</v>
      </c>
      <c r="B254" s="5" t="s">
        <v>172</v>
      </c>
      <c r="C254" s="105">
        <f>C255</f>
        <v>0</v>
      </c>
    </row>
    <row r="255" spans="1:3" ht="51.75" hidden="1">
      <c r="A255" s="29" t="s">
        <v>170</v>
      </c>
      <c r="B255" s="5" t="s">
        <v>115</v>
      </c>
      <c r="C255" s="105">
        <v>0</v>
      </c>
    </row>
    <row r="256" spans="1:3" ht="39" hidden="1">
      <c r="A256" s="29" t="s">
        <v>174</v>
      </c>
      <c r="B256" s="5" t="s">
        <v>175</v>
      </c>
      <c r="C256" s="105">
        <f>C257</f>
        <v>0</v>
      </c>
    </row>
    <row r="257" spans="1:3" ht="39" hidden="1">
      <c r="A257" s="29" t="s">
        <v>173</v>
      </c>
      <c r="B257" s="5" t="s">
        <v>154</v>
      </c>
      <c r="C257" s="105">
        <v>0</v>
      </c>
    </row>
    <row r="258" spans="1:3" ht="26.25" hidden="1">
      <c r="A258" s="32" t="s">
        <v>370</v>
      </c>
      <c r="B258" s="5" t="s">
        <v>371</v>
      </c>
      <c r="C258" s="105">
        <f>C259</f>
        <v>0</v>
      </c>
    </row>
    <row r="259" spans="1:3" ht="26.25" hidden="1">
      <c r="A259" s="32" t="s">
        <v>368</v>
      </c>
      <c r="B259" s="5" t="s">
        <v>369</v>
      </c>
      <c r="C259" s="105"/>
    </row>
    <row r="260" spans="1:3" ht="15" hidden="1">
      <c r="A260" s="30" t="s">
        <v>220</v>
      </c>
      <c r="B260" s="6" t="s">
        <v>40</v>
      </c>
      <c r="C260" s="104">
        <f>C261</f>
        <v>0</v>
      </c>
    </row>
    <row r="261" spans="1:3" ht="26.25" hidden="1">
      <c r="A261" s="29" t="s">
        <v>255</v>
      </c>
      <c r="B261" s="5" t="s">
        <v>41</v>
      </c>
      <c r="C261" s="105">
        <f>C263+C262+C265+C266+C267+C264</f>
        <v>0</v>
      </c>
    </row>
    <row r="262" spans="1:3" ht="39" hidden="1">
      <c r="A262" s="34" t="s">
        <v>292</v>
      </c>
      <c r="B262" s="5" t="s">
        <v>399</v>
      </c>
      <c r="C262" s="105"/>
    </row>
    <row r="263" spans="1:3" ht="26.25" hidden="1">
      <c r="A263" s="34" t="s">
        <v>401</v>
      </c>
      <c r="B263" s="5" t="s">
        <v>402</v>
      </c>
      <c r="C263" s="105"/>
    </row>
    <row r="264" spans="1:3" ht="26.25" hidden="1">
      <c r="A264" s="34" t="s">
        <v>176</v>
      </c>
      <c r="B264" s="5" t="s">
        <v>155</v>
      </c>
      <c r="C264" s="105">
        <v>0</v>
      </c>
    </row>
    <row r="265" spans="1:3" ht="39" hidden="1">
      <c r="A265" s="34" t="s">
        <v>176</v>
      </c>
      <c r="B265" s="5" t="s">
        <v>51</v>
      </c>
      <c r="C265" s="105">
        <v>0</v>
      </c>
    </row>
    <row r="266" spans="1:3" ht="51.75" hidden="1">
      <c r="A266" s="34" t="s">
        <v>176</v>
      </c>
      <c r="B266" s="5" t="s">
        <v>52</v>
      </c>
      <c r="C266" s="105">
        <v>0</v>
      </c>
    </row>
    <row r="267" spans="1:3" ht="15" hidden="1">
      <c r="A267" s="34" t="s">
        <v>256</v>
      </c>
      <c r="B267" s="5" t="s">
        <v>181</v>
      </c>
      <c r="C267" s="105">
        <v>0</v>
      </c>
    </row>
    <row r="268" spans="1:3" ht="15" hidden="1">
      <c r="A268" s="30" t="s">
        <v>204</v>
      </c>
      <c r="B268" s="6" t="s">
        <v>205</v>
      </c>
      <c r="C268" s="105">
        <f>C269</f>
        <v>0</v>
      </c>
    </row>
    <row r="269" spans="1:3" ht="26.25" hidden="1">
      <c r="A269" s="29" t="s">
        <v>206</v>
      </c>
      <c r="B269" s="5" t="s">
        <v>207</v>
      </c>
      <c r="C269" s="105"/>
    </row>
    <row r="270" spans="1:3" ht="51.75" hidden="1">
      <c r="A270" s="30" t="s">
        <v>186</v>
      </c>
      <c r="B270" s="6" t="s">
        <v>187</v>
      </c>
      <c r="C270" s="104">
        <f>C271</f>
        <v>0</v>
      </c>
    </row>
    <row r="271" spans="1:3" ht="51.75" hidden="1">
      <c r="A271" s="29" t="s">
        <v>275</v>
      </c>
      <c r="B271" s="5" t="s">
        <v>188</v>
      </c>
      <c r="C271" s="105">
        <f>C272+C273</f>
        <v>0</v>
      </c>
    </row>
    <row r="272" spans="1:3" ht="26.25" hidden="1">
      <c r="A272" s="29" t="s">
        <v>442</v>
      </c>
      <c r="B272" s="5" t="s">
        <v>443</v>
      </c>
      <c r="C272" s="105"/>
    </row>
    <row r="273" spans="1:3" ht="39" hidden="1">
      <c r="A273" s="29" t="s">
        <v>358</v>
      </c>
      <c r="B273" s="5" t="s">
        <v>159</v>
      </c>
      <c r="C273" s="105"/>
    </row>
    <row r="274" spans="1:6" s="8" customFormat="1" ht="38.25" hidden="1">
      <c r="A274" s="30" t="s">
        <v>42</v>
      </c>
      <c r="B274" s="6" t="s">
        <v>43</v>
      </c>
      <c r="C274" s="104">
        <f>C275</f>
        <v>0</v>
      </c>
      <c r="F274" s="56"/>
    </row>
    <row r="275" spans="1:3" ht="38.25" customHeight="1" hidden="1">
      <c r="A275" s="29" t="s">
        <v>562</v>
      </c>
      <c r="B275" s="5" t="s">
        <v>560</v>
      </c>
      <c r="C275" s="105">
        <f>C278+C277+C276</f>
        <v>0</v>
      </c>
    </row>
    <row r="276" spans="1:3" ht="51.75" hidden="1">
      <c r="A276" s="29" t="s">
        <v>359</v>
      </c>
      <c r="B276" s="5" t="s">
        <v>360</v>
      </c>
      <c r="C276" s="105"/>
    </row>
    <row r="277" spans="1:3" ht="39" hidden="1">
      <c r="A277" s="29" t="s">
        <v>361</v>
      </c>
      <c r="B277" s="5" t="s">
        <v>362</v>
      </c>
      <c r="C277" s="105"/>
    </row>
    <row r="278" spans="1:3" ht="39" hidden="1">
      <c r="A278" s="29" t="s">
        <v>563</v>
      </c>
      <c r="B278" s="5" t="s">
        <v>561</v>
      </c>
      <c r="C278" s="105"/>
    </row>
    <row r="279" spans="1:3" ht="39" hidden="1">
      <c r="A279" s="29" t="s">
        <v>548</v>
      </c>
      <c r="B279" s="5" t="s">
        <v>549</v>
      </c>
      <c r="C279" s="105">
        <v>0</v>
      </c>
    </row>
    <row r="280" spans="1:3" ht="39" hidden="1">
      <c r="A280" s="29" t="s">
        <v>550</v>
      </c>
      <c r="B280" s="5" t="s">
        <v>549</v>
      </c>
      <c r="C280" s="105">
        <v>0</v>
      </c>
    </row>
    <row r="281" spans="1:3" ht="39" hidden="1">
      <c r="A281" s="29" t="s">
        <v>551</v>
      </c>
      <c r="B281" s="5" t="s">
        <v>549</v>
      </c>
      <c r="C281" s="105"/>
    </row>
    <row r="282" spans="1:3" ht="15.75" thickBot="1">
      <c r="A282" s="42"/>
      <c r="B282" s="43" t="s">
        <v>45</v>
      </c>
      <c r="C282" s="109">
        <f>C132+C133</f>
        <v>795058.9000000001</v>
      </c>
    </row>
    <row r="283" spans="1:3" ht="15.75" thickBot="1">
      <c r="A283" s="35" t="s">
        <v>46</v>
      </c>
      <c r="B283" s="39"/>
      <c r="C283" s="112">
        <v>11960.1</v>
      </c>
    </row>
    <row r="284" spans="1:3" ht="15">
      <c r="A284" s="19"/>
      <c r="B284" s="40"/>
      <c r="C284" s="111"/>
    </row>
  </sheetData>
  <sheetProtection/>
  <mergeCells count="3">
    <mergeCell ref="B1:C1"/>
    <mergeCell ref="A4:C4"/>
    <mergeCell ref="A5:C5"/>
  </mergeCells>
  <hyperlinks>
    <hyperlink ref="B16" r:id="rId1" display="http://www.consultant.ru/document/cons_doc_LAW_28165/7f582f3c858aa7964afaa8323e3b99d9147afb9f/#dst3019"/>
    <hyperlink ref="B17" r:id="rId2" display="http://www.consultant.ru/document/cons_doc_LAW_28165/f905a0b321f08cd291b6eee867ddfe62194b4115/#dst101491"/>
  </hyperlinks>
  <printOptions/>
  <pageMargins left="0.7086614173228347" right="0.7086614173228347" top="0.35433070866141736" bottom="0.7480314960629921" header="0.31496062992125984" footer="0.31496062992125984"/>
  <pageSetup fitToHeight="3" fitToWidth="1" horizontalDpi="600" verticalDpi="600" orientation="portrait" paperSize="9" scale="84" r:id="rId3"/>
  <rowBreaks count="1" manualBreakCount="1">
    <brk id="9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130" zoomScaleNormal="120" zoomScaleSheetLayoutView="130" zoomScalePageLayoutView="0" workbookViewId="0" topLeftCell="B1">
      <selection activeCell="D1" sqref="D1:J1"/>
    </sheetView>
  </sheetViews>
  <sheetFormatPr defaultColWidth="9.140625" defaultRowHeight="15"/>
  <cols>
    <col min="1" max="1" width="69.00390625" style="116" customWidth="1"/>
    <col min="2" max="2" width="33.28125" style="116" customWidth="1"/>
    <col min="3" max="3" width="14.28125" style="116" customWidth="1"/>
    <col min="4" max="4" width="14.57421875" style="116" customWidth="1"/>
    <col min="5" max="5" width="13.00390625" style="116" customWidth="1"/>
    <col min="6" max="6" width="13.140625" style="116" customWidth="1"/>
    <col min="7" max="7" width="13.421875" style="116" customWidth="1"/>
    <col min="8" max="8" width="15.00390625" style="116" customWidth="1"/>
    <col min="9" max="10" width="12.7109375" style="116" customWidth="1"/>
    <col min="11" max="16384" width="9.140625" style="116" customWidth="1"/>
  </cols>
  <sheetData>
    <row r="1" spans="2:10" ht="87" customHeight="1">
      <c r="B1" s="231"/>
      <c r="C1" s="231"/>
      <c r="D1" s="261" t="s">
        <v>602</v>
      </c>
      <c r="E1" s="261"/>
      <c r="F1" s="261"/>
      <c r="G1" s="261"/>
      <c r="H1" s="261"/>
      <c r="I1" s="261"/>
      <c r="J1" s="261"/>
    </row>
    <row r="3" spans="1:11" ht="16.5">
      <c r="A3" s="229" t="s">
        <v>590</v>
      </c>
      <c r="B3" s="229"/>
      <c r="C3" s="229"/>
      <c r="D3" s="229"/>
      <c r="E3" s="229"/>
      <c r="F3" s="229"/>
      <c r="G3" s="229"/>
      <c r="H3" s="229"/>
      <c r="I3" s="229"/>
      <c r="J3" s="229"/>
      <c r="K3" s="138"/>
    </row>
    <row r="5" spans="1:10" ht="15.75">
      <c r="A5" s="223" t="s">
        <v>512</v>
      </c>
      <c r="B5" s="219" t="s">
        <v>511</v>
      </c>
      <c r="C5" s="219" t="s">
        <v>531</v>
      </c>
      <c r="D5" s="219"/>
      <c r="E5" s="219"/>
      <c r="F5" s="219"/>
      <c r="G5" s="219" t="s">
        <v>591</v>
      </c>
      <c r="H5" s="219"/>
      <c r="I5" s="219"/>
      <c r="J5" s="219"/>
    </row>
    <row r="6" spans="1:10" ht="34.5" customHeight="1">
      <c r="A6" s="223"/>
      <c r="B6" s="219"/>
      <c r="C6" s="221" t="s">
        <v>507</v>
      </c>
      <c r="D6" s="232" t="s">
        <v>508</v>
      </c>
      <c r="E6" s="233"/>
      <c r="F6" s="234"/>
      <c r="G6" s="221" t="s">
        <v>507</v>
      </c>
      <c r="H6" s="232" t="s">
        <v>508</v>
      </c>
      <c r="I6" s="233"/>
      <c r="J6" s="234"/>
    </row>
    <row r="7" spans="1:10" ht="118.5" customHeight="1">
      <c r="A7" s="223"/>
      <c r="B7" s="219"/>
      <c r="C7" s="222"/>
      <c r="D7" s="126" t="s">
        <v>527</v>
      </c>
      <c r="E7" s="126" t="s">
        <v>509</v>
      </c>
      <c r="F7" s="126" t="s">
        <v>510</v>
      </c>
      <c r="G7" s="222"/>
      <c r="H7" s="126" t="s">
        <v>527</v>
      </c>
      <c r="I7" s="126" t="s">
        <v>509</v>
      </c>
      <c r="J7" s="126" t="s">
        <v>510</v>
      </c>
    </row>
    <row r="8" spans="1:10" s="127" customFormat="1" ht="15">
      <c r="A8" s="117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117">
        <v>10</v>
      </c>
    </row>
    <row r="9" spans="1:10" ht="15.75">
      <c r="A9" s="118" t="s">
        <v>522</v>
      </c>
      <c r="B9" s="128"/>
      <c r="C9" s="129">
        <f>C12</f>
        <v>7202</v>
      </c>
      <c r="D9" s="129">
        <f aca="true" t="shared" si="0" ref="D9:J9">D12</f>
        <v>0</v>
      </c>
      <c r="E9" s="129">
        <f t="shared" si="0"/>
        <v>7202</v>
      </c>
      <c r="F9" s="129">
        <f t="shared" si="0"/>
        <v>0</v>
      </c>
      <c r="G9" s="129">
        <f t="shared" si="0"/>
        <v>7202</v>
      </c>
      <c r="H9" s="129">
        <f t="shared" si="0"/>
        <v>0</v>
      </c>
      <c r="I9" s="129">
        <f t="shared" si="0"/>
        <v>7202</v>
      </c>
      <c r="J9" s="129">
        <f t="shared" si="0"/>
        <v>0</v>
      </c>
    </row>
    <row r="10" spans="1:10" ht="15.75">
      <c r="A10" s="119" t="s">
        <v>507</v>
      </c>
      <c r="B10" s="128"/>
      <c r="C10" s="130"/>
      <c r="D10" s="130"/>
      <c r="E10" s="130"/>
      <c r="F10" s="130"/>
      <c r="G10" s="130"/>
      <c r="H10" s="130"/>
      <c r="I10" s="130"/>
      <c r="J10" s="130"/>
    </row>
    <row r="11" spans="1:10" ht="15.75">
      <c r="A11" s="120" t="s">
        <v>513</v>
      </c>
      <c r="B11" s="128"/>
      <c r="C11" s="130"/>
      <c r="D11" s="130"/>
      <c r="E11" s="130"/>
      <c r="F11" s="130"/>
      <c r="G11" s="130"/>
      <c r="H11" s="130"/>
      <c r="I11" s="130"/>
      <c r="J11" s="130"/>
    </row>
    <row r="12" spans="1:10" ht="31.5">
      <c r="A12" s="121" t="s">
        <v>523</v>
      </c>
      <c r="B12" s="128"/>
      <c r="C12" s="131">
        <f>C13</f>
        <v>7202</v>
      </c>
      <c r="D12" s="131">
        <f aca="true" t="shared" si="1" ref="D12:J12">D13</f>
        <v>0</v>
      </c>
      <c r="E12" s="131">
        <f t="shared" si="1"/>
        <v>7202</v>
      </c>
      <c r="F12" s="131">
        <f t="shared" si="1"/>
        <v>0</v>
      </c>
      <c r="G12" s="131">
        <f t="shared" si="1"/>
        <v>7202</v>
      </c>
      <c r="H12" s="131">
        <f t="shared" si="1"/>
        <v>0</v>
      </c>
      <c r="I12" s="131">
        <f t="shared" si="1"/>
        <v>7202</v>
      </c>
      <c r="J12" s="131">
        <f t="shared" si="1"/>
        <v>0</v>
      </c>
    </row>
    <row r="13" spans="1:10" ht="87.75" customHeight="1">
      <c r="A13" s="121" t="s">
        <v>525</v>
      </c>
      <c r="B13" s="128"/>
      <c r="C13" s="131">
        <f>C14</f>
        <v>7202</v>
      </c>
      <c r="D13" s="131">
        <f aca="true" t="shared" si="2" ref="D13:J13">D14</f>
        <v>0</v>
      </c>
      <c r="E13" s="131">
        <f t="shared" si="2"/>
        <v>7202</v>
      </c>
      <c r="F13" s="131">
        <f t="shared" si="2"/>
        <v>0</v>
      </c>
      <c r="G13" s="131">
        <f t="shared" si="2"/>
        <v>7202</v>
      </c>
      <c r="H13" s="131">
        <f t="shared" si="2"/>
        <v>0</v>
      </c>
      <c r="I13" s="131">
        <f t="shared" si="2"/>
        <v>7202</v>
      </c>
      <c r="J13" s="131">
        <f t="shared" si="2"/>
        <v>0</v>
      </c>
    </row>
    <row r="14" spans="1:10" ht="31.5">
      <c r="A14" s="122" t="s">
        <v>524</v>
      </c>
      <c r="B14" s="128"/>
      <c r="C14" s="132">
        <f>C15+C18</f>
        <v>7202</v>
      </c>
      <c r="D14" s="132">
        <f aca="true" t="shared" si="3" ref="D14:J14">D15+D18</f>
        <v>0</v>
      </c>
      <c r="E14" s="132">
        <f t="shared" si="3"/>
        <v>7202</v>
      </c>
      <c r="F14" s="132">
        <f t="shared" si="3"/>
        <v>0</v>
      </c>
      <c r="G14" s="132">
        <f t="shared" si="3"/>
        <v>7202</v>
      </c>
      <c r="H14" s="132">
        <f t="shared" si="3"/>
        <v>0</v>
      </c>
      <c r="I14" s="132">
        <f t="shared" si="3"/>
        <v>7202</v>
      </c>
      <c r="J14" s="132">
        <f t="shared" si="3"/>
        <v>0</v>
      </c>
    </row>
    <row r="15" spans="1:10" ht="57" customHeight="1">
      <c r="A15" s="123" t="s">
        <v>526</v>
      </c>
      <c r="B15" s="133" t="s">
        <v>528</v>
      </c>
      <c r="C15" s="132">
        <f>D15+E15+F15</f>
        <v>7202</v>
      </c>
      <c r="D15" s="132">
        <v>0</v>
      </c>
      <c r="E15" s="132">
        <v>7202</v>
      </c>
      <c r="F15" s="132">
        <v>0</v>
      </c>
      <c r="G15" s="132">
        <f>H15+I15+J15</f>
        <v>7202</v>
      </c>
      <c r="H15" s="132">
        <v>0</v>
      </c>
      <c r="I15" s="132">
        <v>7202</v>
      </c>
      <c r="J15" s="132">
        <v>0</v>
      </c>
    </row>
    <row r="16" spans="1:10" ht="15.75" hidden="1">
      <c r="A16" s="139"/>
      <c r="B16" s="113"/>
      <c r="C16" s="132"/>
      <c r="D16" s="132"/>
      <c r="E16" s="132"/>
      <c r="F16" s="132"/>
      <c r="G16" s="132"/>
      <c r="H16" s="132"/>
      <c r="I16" s="132"/>
      <c r="J16" s="132"/>
    </row>
    <row r="17" spans="1:10" ht="15" hidden="1">
      <c r="A17" s="128"/>
      <c r="B17" s="128"/>
      <c r="C17" s="132"/>
      <c r="D17" s="132"/>
      <c r="E17" s="132"/>
      <c r="F17" s="132"/>
      <c r="G17" s="132"/>
      <c r="H17" s="132"/>
      <c r="I17" s="132"/>
      <c r="J17" s="132"/>
    </row>
    <row r="18" spans="1:10" ht="47.25" hidden="1">
      <c r="A18" s="140" t="s">
        <v>554</v>
      </c>
      <c r="B18" s="113" t="s">
        <v>530</v>
      </c>
      <c r="C18" s="132">
        <f>D18+E18+F18</f>
        <v>0</v>
      </c>
      <c r="D18" s="132">
        <v>0</v>
      </c>
      <c r="E18" s="132">
        <v>0</v>
      </c>
      <c r="F18" s="132">
        <v>0</v>
      </c>
      <c r="G18" s="132">
        <f>H18+I18+J18</f>
        <v>0</v>
      </c>
      <c r="H18" s="132">
        <v>0</v>
      </c>
      <c r="I18" s="132">
        <v>0</v>
      </c>
      <c r="J18" s="132">
        <v>0</v>
      </c>
    </row>
  </sheetData>
  <sheetProtection/>
  <mergeCells count="11">
    <mergeCell ref="G5:J5"/>
    <mergeCell ref="G6:G7"/>
    <mergeCell ref="D1:J1"/>
    <mergeCell ref="A3:J3"/>
    <mergeCell ref="B1:C1"/>
    <mergeCell ref="D6:F6"/>
    <mergeCell ref="H6:J6"/>
    <mergeCell ref="A5:A7"/>
    <mergeCell ref="B5:B7"/>
    <mergeCell ref="C6:C7"/>
    <mergeCell ref="C5:F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6"/>
  <sheetViews>
    <sheetView view="pageBreakPreview" zoomScale="130" zoomScaleSheetLayoutView="130" zoomScalePageLayoutView="0" workbookViewId="0" topLeftCell="A1">
      <selection activeCell="B1" sqref="B1:D1"/>
    </sheetView>
  </sheetViews>
  <sheetFormatPr defaultColWidth="9.140625" defaultRowHeight="15"/>
  <cols>
    <col min="1" max="1" width="26.421875" style="20" customWidth="1"/>
    <col min="2" max="2" width="50.140625" style="20" customWidth="1"/>
    <col min="3" max="4" width="15.7109375" style="97" bestFit="1" customWidth="1"/>
    <col min="5" max="16384" width="9.140625" style="16" customWidth="1"/>
  </cols>
  <sheetData>
    <row r="1" spans="1:4" ht="81" customHeight="1">
      <c r="A1" s="15"/>
      <c r="B1" s="259" t="s">
        <v>593</v>
      </c>
      <c r="C1" s="259"/>
      <c r="D1" s="259"/>
    </row>
    <row r="2" spans="1:4" ht="15">
      <c r="A2" s="15"/>
      <c r="B2" s="36" t="s">
        <v>444</v>
      </c>
      <c r="C2" s="98"/>
      <c r="D2" s="98"/>
    </row>
    <row r="3" spans="1:4" ht="15">
      <c r="A3" s="15"/>
      <c r="B3" s="14"/>
      <c r="C3" s="99"/>
      <c r="D3" s="99"/>
    </row>
    <row r="4" spans="1:4" ht="45.75" customHeight="1">
      <c r="A4" s="141" t="s">
        <v>445</v>
      </c>
      <c r="B4" s="141"/>
      <c r="C4" s="141"/>
      <c r="D4" s="141"/>
    </row>
    <row r="5" spans="1:4" ht="18.75" customHeight="1">
      <c r="A5" s="141" t="s">
        <v>570</v>
      </c>
      <c r="B5" s="141"/>
      <c r="C5" s="141"/>
      <c r="D5" s="141"/>
    </row>
    <row r="6" spans="3:4" ht="15.75" thickBot="1">
      <c r="C6" s="100"/>
      <c r="D6" s="100"/>
    </row>
    <row r="7" spans="1:4" ht="60" customHeight="1" thickBot="1">
      <c r="A7" s="21" t="s">
        <v>71</v>
      </c>
      <c r="B7" s="17" t="s">
        <v>72</v>
      </c>
      <c r="C7" s="101" t="s">
        <v>497</v>
      </c>
      <c r="D7" s="101" t="s">
        <v>571</v>
      </c>
    </row>
    <row r="8" spans="1:4" ht="15.75" thickBot="1">
      <c r="A8" s="1"/>
      <c r="B8" s="1"/>
      <c r="C8" s="102"/>
      <c r="D8" s="102"/>
    </row>
    <row r="9" spans="1:4" ht="15">
      <c r="A9" s="22" t="s">
        <v>73</v>
      </c>
      <c r="B9" s="2" t="s">
        <v>74</v>
      </c>
      <c r="C9" s="103"/>
      <c r="D9" s="103"/>
    </row>
    <row r="10" spans="1:4" ht="15">
      <c r="A10" s="23" t="s">
        <v>75</v>
      </c>
      <c r="B10" s="3" t="s">
        <v>157</v>
      </c>
      <c r="C10" s="104">
        <f>C11</f>
        <v>116000</v>
      </c>
      <c r="D10" s="104">
        <f>D11</f>
        <v>128000</v>
      </c>
    </row>
    <row r="11" spans="1:4" ht="15">
      <c r="A11" s="24" t="s">
        <v>76</v>
      </c>
      <c r="B11" s="4" t="s">
        <v>77</v>
      </c>
      <c r="C11" s="105">
        <f>C12</f>
        <v>116000</v>
      </c>
      <c r="D11" s="105">
        <f>D12</f>
        <v>128000</v>
      </c>
    </row>
    <row r="12" spans="1:4" ht="64.5">
      <c r="A12" s="24" t="s">
        <v>78</v>
      </c>
      <c r="B12" s="4" t="s">
        <v>79</v>
      </c>
      <c r="C12" s="105">
        <f>C13+C16+C17+C14+C15</f>
        <v>116000</v>
      </c>
      <c r="D12" s="105">
        <f>D13+D16+D17+D14+D15</f>
        <v>128000</v>
      </c>
    </row>
    <row r="13" spans="1:4" ht="63" customHeight="1">
      <c r="A13" s="24" t="s">
        <v>288</v>
      </c>
      <c r="B13" s="4" t="s">
        <v>80</v>
      </c>
      <c r="C13" s="105">
        <v>116000</v>
      </c>
      <c r="D13" s="105">
        <v>128000</v>
      </c>
    </row>
    <row r="14" spans="1:4" ht="64.5" hidden="1">
      <c r="A14" s="24" t="s">
        <v>289</v>
      </c>
      <c r="B14" s="4" t="s">
        <v>280</v>
      </c>
      <c r="C14" s="105">
        <v>0</v>
      </c>
      <c r="D14" s="105">
        <v>0</v>
      </c>
    </row>
    <row r="15" spans="1:4" ht="64.5" hidden="1">
      <c r="A15" s="24" t="s">
        <v>290</v>
      </c>
      <c r="B15" s="4" t="s">
        <v>281</v>
      </c>
      <c r="C15" s="105">
        <v>0</v>
      </c>
      <c r="D15" s="105">
        <v>0</v>
      </c>
    </row>
    <row r="16" spans="1:4" ht="102.75" hidden="1">
      <c r="A16" s="24" t="s">
        <v>191</v>
      </c>
      <c r="B16" s="4" t="s">
        <v>282</v>
      </c>
      <c r="C16" s="105"/>
      <c r="D16" s="105"/>
    </row>
    <row r="17" spans="1:4" ht="39" hidden="1">
      <c r="A17" s="24" t="s">
        <v>193</v>
      </c>
      <c r="B17" s="4" t="s">
        <v>192</v>
      </c>
      <c r="C17" s="105">
        <v>0</v>
      </c>
      <c r="D17" s="105">
        <v>0</v>
      </c>
    </row>
    <row r="18" spans="1:4" ht="39">
      <c r="A18" s="23" t="s">
        <v>47</v>
      </c>
      <c r="B18" s="3" t="s">
        <v>48</v>
      </c>
      <c r="C18" s="104">
        <f>C19</f>
        <v>12502.1</v>
      </c>
      <c r="D18" s="104">
        <f>D19</f>
        <v>12823.4</v>
      </c>
    </row>
    <row r="19" spans="1:4" ht="26.25">
      <c r="A19" s="24" t="s">
        <v>49</v>
      </c>
      <c r="B19" s="4" t="s">
        <v>50</v>
      </c>
      <c r="C19" s="105">
        <f>C20+C21</f>
        <v>12502.1</v>
      </c>
      <c r="D19" s="105">
        <f>D20+D21</f>
        <v>12823.4</v>
      </c>
    </row>
    <row r="20" spans="1:4" ht="64.5">
      <c r="A20" s="24" t="s">
        <v>224</v>
      </c>
      <c r="B20" s="4" t="s">
        <v>120</v>
      </c>
      <c r="C20" s="105">
        <v>7126</v>
      </c>
      <c r="D20" s="105">
        <v>7309</v>
      </c>
    </row>
    <row r="21" spans="1:4" ht="64.5">
      <c r="A21" s="24" t="s">
        <v>223</v>
      </c>
      <c r="B21" s="4" t="s">
        <v>8</v>
      </c>
      <c r="C21" s="105">
        <v>5376.1</v>
      </c>
      <c r="D21" s="105">
        <v>5514.4</v>
      </c>
    </row>
    <row r="22" spans="1:4" ht="15">
      <c r="A22" s="23" t="s">
        <v>81</v>
      </c>
      <c r="B22" s="3" t="s">
        <v>572</v>
      </c>
      <c r="C22" s="104">
        <f>C26+C28+C30+C23</f>
        <v>13863</v>
      </c>
      <c r="D22" s="104">
        <f>D26+D28+D30+D23</f>
        <v>14306</v>
      </c>
    </row>
    <row r="23" spans="1:4" ht="26.25">
      <c r="A23" s="24" t="s">
        <v>296</v>
      </c>
      <c r="B23" s="4" t="s">
        <v>295</v>
      </c>
      <c r="C23" s="105">
        <f>C24+C25</f>
        <v>11678</v>
      </c>
      <c r="D23" s="105">
        <f>D24+D25</f>
        <v>12121</v>
      </c>
    </row>
    <row r="24" spans="1:4" ht="26.25">
      <c r="A24" s="24" t="s">
        <v>297</v>
      </c>
      <c r="B24" s="4" t="s">
        <v>294</v>
      </c>
      <c r="C24" s="105">
        <v>8398</v>
      </c>
      <c r="D24" s="105">
        <v>8763</v>
      </c>
    </row>
    <row r="25" spans="1:4" ht="39">
      <c r="A25" s="24" t="s">
        <v>322</v>
      </c>
      <c r="B25" s="4" t="s">
        <v>323</v>
      </c>
      <c r="C25" s="105">
        <v>3280</v>
      </c>
      <c r="D25" s="105">
        <v>3358</v>
      </c>
    </row>
    <row r="26" spans="1:4" ht="26.25" hidden="1">
      <c r="A26" s="25" t="s">
        <v>83</v>
      </c>
      <c r="B26" s="4" t="s">
        <v>84</v>
      </c>
      <c r="C26" s="105">
        <f>C27</f>
        <v>0</v>
      </c>
      <c r="D26" s="105">
        <f>D27</f>
        <v>0</v>
      </c>
    </row>
    <row r="27" spans="1:4" ht="26.25" hidden="1">
      <c r="A27" s="25" t="s">
        <v>85</v>
      </c>
      <c r="B27" s="4" t="s">
        <v>84</v>
      </c>
      <c r="C27" s="105">
        <v>0</v>
      </c>
      <c r="D27" s="105">
        <v>0</v>
      </c>
    </row>
    <row r="28" spans="1:4" ht="15">
      <c r="A28" s="25" t="s">
        <v>86</v>
      </c>
      <c r="B28" s="4" t="s">
        <v>87</v>
      </c>
      <c r="C28" s="105">
        <f>C29</f>
        <v>910</v>
      </c>
      <c r="D28" s="105">
        <f>D29</f>
        <v>910</v>
      </c>
    </row>
    <row r="29" spans="1:4" ht="15">
      <c r="A29" s="25" t="s">
        <v>88</v>
      </c>
      <c r="B29" s="4" t="s">
        <v>87</v>
      </c>
      <c r="C29" s="105">
        <v>910</v>
      </c>
      <c r="D29" s="105">
        <v>910</v>
      </c>
    </row>
    <row r="30" spans="1:4" ht="26.25">
      <c r="A30" s="25" t="s">
        <v>108</v>
      </c>
      <c r="B30" s="4" t="s">
        <v>107</v>
      </c>
      <c r="C30" s="105">
        <f>C31</f>
        <v>1275</v>
      </c>
      <c r="D30" s="105">
        <f>D31</f>
        <v>1275</v>
      </c>
    </row>
    <row r="31" spans="1:4" ht="39">
      <c r="A31" s="25" t="s">
        <v>110</v>
      </c>
      <c r="B31" s="4" t="s">
        <v>109</v>
      </c>
      <c r="C31" s="105">
        <v>1275</v>
      </c>
      <c r="D31" s="105">
        <v>1275</v>
      </c>
    </row>
    <row r="32" spans="1:4" s="37" customFormat="1" ht="15">
      <c r="A32" s="26" t="s">
        <v>121</v>
      </c>
      <c r="B32" s="6" t="s">
        <v>122</v>
      </c>
      <c r="C32" s="104">
        <f>C35+C33+C40</f>
        <v>13080</v>
      </c>
      <c r="D32" s="104">
        <f>D35+D33+D40</f>
        <v>13190</v>
      </c>
    </row>
    <row r="33" spans="1:4" s="37" customFormat="1" ht="15">
      <c r="A33" s="26" t="s">
        <v>458</v>
      </c>
      <c r="B33" s="3" t="s">
        <v>450</v>
      </c>
      <c r="C33" s="104">
        <f>C34</f>
        <v>5430</v>
      </c>
      <c r="D33" s="104">
        <f>D34</f>
        <v>5538</v>
      </c>
    </row>
    <row r="34" spans="1:4" s="37" customFormat="1" ht="39">
      <c r="A34" s="25" t="s">
        <v>514</v>
      </c>
      <c r="B34" s="4" t="s">
        <v>451</v>
      </c>
      <c r="C34" s="105">
        <v>5430</v>
      </c>
      <c r="D34" s="105">
        <v>5538</v>
      </c>
    </row>
    <row r="35" spans="1:4" s="13" customFormat="1" ht="14.25" customHeight="1">
      <c r="A35" s="26" t="s">
        <v>123</v>
      </c>
      <c r="B35" s="6" t="s">
        <v>124</v>
      </c>
      <c r="C35" s="104">
        <f>C38+C39</f>
        <v>1770</v>
      </c>
      <c r="D35" s="104">
        <f>D38+D39</f>
        <v>1770</v>
      </c>
    </row>
    <row r="36" spans="1:4" s="13" customFormat="1" ht="15" hidden="1">
      <c r="A36" s="25" t="s">
        <v>125</v>
      </c>
      <c r="B36" s="5" t="s">
        <v>126</v>
      </c>
      <c r="C36" s="105">
        <v>0</v>
      </c>
      <c r="D36" s="105">
        <v>0</v>
      </c>
    </row>
    <row r="37" spans="1:4" s="13" customFormat="1" ht="15" hidden="1">
      <c r="A37" s="25" t="s">
        <v>127</v>
      </c>
      <c r="B37" s="5" t="s">
        <v>128</v>
      </c>
      <c r="C37" s="105">
        <v>0</v>
      </c>
      <c r="D37" s="105">
        <v>0</v>
      </c>
    </row>
    <row r="38" spans="1:4" s="13" customFormat="1" ht="15">
      <c r="A38" s="25" t="s">
        <v>9</v>
      </c>
      <c r="B38" s="5" t="s">
        <v>126</v>
      </c>
      <c r="C38" s="105">
        <v>135</v>
      </c>
      <c r="D38" s="105">
        <v>135</v>
      </c>
    </row>
    <row r="39" spans="1:4" s="13" customFormat="1" ht="15">
      <c r="A39" s="25" t="s">
        <v>10</v>
      </c>
      <c r="B39" s="5" t="s">
        <v>128</v>
      </c>
      <c r="C39" s="105">
        <v>1635</v>
      </c>
      <c r="D39" s="105">
        <v>1635</v>
      </c>
    </row>
    <row r="40" spans="1:4" s="13" customFormat="1" ht="15">
      <c r="A40" s="26" t="s">
        <v>457</v>
      </c>
      <c r="B40" s="3" t="s">
        <v>452</v>
      </c>
      <c r="C40" s="104">
        <f>C41+C43</f>
        <v>5880</v>
      </c>
      <c r="D40" s="104">
        <f>D41+D43</f>
        <v>5882</v>
      </c>
    </row>
    <row r="41" spans="1:4" s="13" customFormat="1" ht="15">
      <c r="A41" s="25" t="s">
        <v>459</v>
      </c>
      <c r="B41" s="4" t="s">
        <v>453</v>
      </c>
      <c r="C41" s="105">
        <f>C42</f>
        <v>1922</v>
      </c>
      <c r="D41" s="105">
        <f>D42</f>
        <v>1922</v>
      </c>
    </row>
    <row r="42" spans="1:4" s="13" customFormat="1" ht="39">
      <c r="A42" s="25" t="s">
        <v>515</v>
      </c>
      <c r="B42" s="4" t="s">
        <v>454</v>
      </c>
      <c r="C42" s="105">
        <v>1922</v>
      </c>
      <c r="D42" s="105">
        <v>1922</v>
      </c>
    </row>
    <row r="43" spans="1:4" s="13" customFormat="1" ht="15">
      <c r="A43" s="25" t="s">
        <v>460</v>
      </c>
      <c r="B43" s="4" t="s">
        <v>455</v>
      </c>
      <c r="C43" s="105">
        <f>C44</f>
        <v>3958</v>
      </c>
      <c r="D43" s="105">
        <f>D44</f>
        <v>3960</v>
      </c>
    </row>
    <row r="44" spans="1:4" s="13" customFormat="1" ht="39">
      <c r="A44" s="25" t="s">
        <v>516</v>
      </c>
      <c r="B44" s="4" t="s">
        <v>456</v>
      </c>
      <c r="C44" s="105">
        <v>3958</v>
      </c>
      <c r="D44" s="105">
        <v>3960</v>
      </c>
    </row>
    <row r="45" spans="1:4" s="13" customFormat="1" ht="26.25">
      <c r="A45" s="26" t="s">
        <v>89</v>
      </c>
      <c r="B45" s="6" t="s">
        <v>90</v>
      </c>
      <c r="C45" s="104">
        <f>C46</f>
        <v>300</v>
      </c>
      <c r="D45" s="104">
        <f>D46</f>
        <v>300</v>
      </c>
    </row>
    <row r="46" spans="1:4" s="13" customFormat="1" ht="26.25">
      <c r="A46" s="25" t="s">
        <v>91</v>
      </c>
      <c r="B46" s="5" t="s">
        <v>92</v>
      </c>
      <c r="C46" s="105">
        <f>C47</f>
        <v>300</v>
      </c>
      <c r="D46" s="105">
        <f>D47</f>
        <v>300</v>
      </c>
    </row>
    <row r="47" spans="1:4" s="13" customFormat="1" ht="26.25">
      <c r="A47" s="25" t="s">
        <v>93</v>
      </c>
      <c r="B47" s="5" t="s">
        <v>92</v>
      </c>
      <c r="C47" s="105">
        <v>300</v>
      </c>
      <c r="D47" s="105">
        <v>300</v>
      </c>
    </row>
    <row r="48" spans="1:4" ht="15">
      <c r="A48" s="27" t="s">
        <v>94</v>
      </c>
      <c r="B48" s="3" t="s">
        <v>116</v>
      </c>
      <c r="C48" s="104">
        <f>C49+C52</f>
        <v>1658</v>
      </c>
      <c r="D48" s="104">
        <f>D49+D52</f>
        <v>1690</v>
      </c>
    </row>
    <row r="49" spans="1:4" ht="39">
      <c r="A49" s="28" t="s">
        <v>95</v>
      </c>
      <c r="B49" s="4" t="s">
        <v>96</v>
      </c>
      <c r="C49" s="105">
        <f>C50</f>
        <v>1658</v>
      </c>
      <c r="D49" s="105">
        <f>D50</f>
        <v>1690</v>
      </c>
    </row>
    <row r="50" spans="1:4" ht="39">
      <c r="A50" s="28" t="s">
        <v>97</v>
      </c>
      <c r="B50" s="4" t="s">
        <v>96</v>
      </c>
      <c r="C50" s="105">
        <f>C51</f>
        <v>1658</v>
      </c>
      <c r="D50" s="105">
        <f>D51</f>
        <v>1690</v>
      </c>
    </row>
    <row r="51" spans="1:4" ht="37.5" customHeight="1">
      <c r="A51" s="28" t="s">
        <v>98</v>
      </c>
      <c r="B51" s="4" t="s">
        <v>96</v>
      </c>
      <c r="C51" s="105">
        <v>1658</v>
      </c>
      <c r="D51" s="105">
        <v>1690</v>
      </c>
    </row>
    <row r="52" spans="1:4" ht="39" hidden="1">
      <c r="A52" s="29" t="s">
        <v>111</v>
      </c>
      <c r="B52" s="5" t="s">
        <v>112</v>
      </c>
      <c r="C52" s="105">
        <f>C61+C53+C58</f>
        <v>0</v>
      </c>
      <c r="D52" s="105">
        <f>D61+D53+D58</f>
        <v>0</v>
      </c>
    </row>
    <row r="53" spans="1:4" ht="39" hidden="1">
      <c r="A53" s="29" t="s">
        <v>141</v>
      </c>
      <c r="B53" s="5" t="s">
        <v>142</v>
      </c>
      <c r="C53" s="105">
        <f>C57+C54+C55+C56</f>
        <v>0</v>
      </c>
      <c r="D53" s="105">
        <f>D57+D54+D55+D56</f>
        <v>0</v>
      </c>
    </row>
    <row r="54" spans="1:4" ht="26.25" hidden="1">
      <c r="A54" s="29" t="s">
        <v>287</v>
      </c>
      <c r="B54" s="5" t="s">
        <v>146</v>
      </c>
      <c r="C54" s="105">
        <v>0</v>
      </c>
      <c r="D54" s="105">
        <v>0</v>
      </c>
    </row>
    <row r="55" spans="1:4" ht="26.25" hidden="1">
      <c r="A55" s="29" t="s">
        <v>286</v>
      </c>
      <c r="B55" s="5" t="s">
        <v>146</v>
      </c>
      <c r="C55" s="105">
        <v>0</v>
      </c>
      <c r="D55" s="105">
        <v>0</v>
      </c>
    </row>
    <row r="56" spans="1:4" ht="77.25" hidden="1">
      <c r="A56" s="29" t="s">
        <v>285</v>
      </c>
      <c r="B56" s="18" t="s">
        <v>283</v>
      </c>
      <c r="C56" s="105">
        <v>0</v>
      </c>
      <c r="D56" s="105">
        <v>0</v>
      </c>
    </row>
    <row r="57" spans="1:4" ht="51.75" hidden="1">
      <c r="A57" s="29" t="s">
        <v>143</v>
      </c>
      <c r="B57" s="5" t="s">
        <v>144</v>
      </c>
      <c r="C57" s="105">
        <v>0</v>
      </c>
      <c r="D57" s="105">
        <v>0</v>
      </c>
    </row>
    <row r="58" spans="1:4" ht="26.25" hidden="1">
      <c r="A58" s="29" t="s">
        <v>145</v>
      </c>
      <c r="B58" s="5" t="s">
        <v>146</v>
      </c>
      <c r="C58" s="105">
        <f>C59+C62</f>
        <v>0</v>
      </c>
      <c r="D58" s="105">
        <f>D59+D62</f>
        <v>0</v>
      </c>
    </row>
    <row r="59" spans="1:4" ht="26.25" hidden="1">
      <c r="A59" s="29" t="s">
        <v>147</v>
      </c>
      <c r="B59" s="5" t="s">
        <v>148</v>
      </c>
      <c r="C59" s="105">
        <f>C60</f>
        <v>0</v>
      </c>
      <c r="D59" s="105">
        <f>D60</f>
        <v>0</v>
      </c>
    </row>
    <row r="60" spans="1:4" ht="39" hidden="1">
      <c r="A60" s="29" t="s">
        <v>149</v>
      </c>
      <c r="B60" s="5" t="s">
        <v>150</v>
      </c>
      <c r="C60" s="105">
        <v>0</v>
      </c>
      <c r="D60" s="105">
        <v>0</v>
      </c>
    </row>
    <row r="61" spans="1:4" ht="39" hidden="1">
      <c r="A61" s="29" t="s">
        <v>113</v>
      </c>
      <c r="B61" s="5" t="s">
        <v>114</v>
      </c>
      <c r="C61" s="105">
        <v>0</v>
      </c>
      <c r="D61" s="105">
        <v>0</v>
      </c>
    </row>
    <row r="62" spans="1:4" ht="26.25" hidden="1">
      <c r="A62" s="29" t="s">
        <v>291</v>
      </c>
      <c r="B62" s="5" t="s">
        <v>53</v>
      </c>
      <c r="C62" s="105">
        <v>0</v>
      </c>
      <c r="D62" s="105">
        <v>0</v>
      </c>
    </row>
    <row r="63" spans="1:4" ht="39" hidden="1">
      <c r="A63" s="30" t="s">
        <v>268</v>
      </c>
      <c r="B63" s="6" t="s">
        <v>267</v>
      </c>
      <c r="C63" s="104">
        <f>C64</f>
        <v>0</v>
      </c>
      <c r="D63" s="104">
        <f>D64</f>
        <v>0</v>
      </c>
    </row>
    <row r="64" spans="1:4" ht="64.5" hidden="1">
      <c r="A64" s="29" t="s">
        <v>284</v>
      </c>
      <c r="B64" s="5" t="s">
        <v>269</v>
      </c>
      <c r="C64" s="105">
        <v>0</v>
      </c>
      <c r="D64" s="105">
        <v>0</v>
      </c>
    </row>
    <row r="65" spans="1:4" ht="39">
      <c r="A65" s="27" t="s">
        <v>99</v>
      </c>
      <c r="B65" s="3" t="s">
        <v>100</v>
      </c>
      <c r="C65" s="104">
        <f>C66+C70+C74+C68+C77+C72</f>
        <v>2532.3</v>
      </c>
      <c r="D65" s="104">
        <f>D66+D70+D74+D68+D77+D72</f>
        <v>2555.3</v>
      </c>
    </row>
    <row r="66" spans="1:4" ht="63" customHeight="1">
      <c r="A66" s="28" t="s">
        <v>463</v>
      </c>
      <c r="B66" s="4" t="s">
        <v>461</v>
      </c>
      <c r="C66" s="105">
        <f>C67</f>
        <v>2080</v>
      </c>
      <c r="D66" s="105">
        <f>D67</f>
        <v>2100</v>
      </c>
    </row>
    <row r="67" spans="1:4" ht="77.25">
      <c r="A67" s="28" t="s">
        <v>464</v>
      </c>
      <c r="B67" s="4" t="s">
        <v>462</v>
      </c>
      <c r="C67" s="105">
        <v>2080</v>
      </c>
      <c r="D67" s="105">
        <v>2100</v>
      </c>
    </row>
    <row r="68" spans="1:4" ht="64.5" hidden="1">
      <c r="A68" s="45" t="s">
        <v>261</v>
      </c>
      <c r="B68" s="46" t="s">
        <v>196</v>
      </c>
      <c r="C68" s="105">
        <f>C69</f>
        <v>0</v>
      </c>
      <c r="D68" s="105">
        <f>D69</f>
        <v>0</v>
      </c>
    </row>
    <row r="69" spans="1:4" ht="77.25" hidden="1">
      <c r="A69" s="45" t="s">
        <v>262</v>
      </c>
      <c r="B69" s="46" t="s">
        <v>70</v>
      </c>
      <c r="C69" s="105"/>
      <c r="D69" s="105"/>
    </row>
    <row r="70" spans="1:4" ht="77.25">
      <c r="A70" s="28" t="s">
        <v>467</v>
      </c>
      <c r="B70" s="4" t="s">
        <v>465</v>
      </c>
      <c r="C70" s="105">
        <f>C71</f>
        <v>200.3</v>
      </c>
      <c r="D70" s="105">
        <f>D71</f>
        <v>200.3</v>
      </c>
    </row>
    <row r="71" spans="1:4" ht="63.75" customHeight="1">
      <c r="A71" s="28" t="s">
        <v>468</v>
      </c>
      <c r="B71" s="4" t="s">
        <v>466</v>
      </c>
      <c r="C71" s="105">
        <v>200.3</v>
      </c>
      <c r="D71" s="105">
        <v>200.3</v>
      </c>
    </row>
    <row r="72" spans="1:4" ht="39" hidden="1">
      <c r="A72" s="28" t="s">
        <v>472</v>
      </c>
      <c r="B72" s="4" t="s">
        <v>470</v>
      </c>
      <c r="C72" s="105">
        <f>C73</f>
        <v>0</v>
      </c>
      <c r="D72" s="105">
        <f>D73</f>
        <v>0</v>
      </c>
    </row>
    <row r="73" spans="1:4" ht="39" hidden="1">
      <c r="A73" s="28" t="s">
        <v>473</v>
      </c>
      <c r="B73" s="4" t="s">
        <v>471</v>
      </c>
      <c r="C73" s="105"/>
      <c r="D73" s="105"/>
    </row>
    <row r="74" spans="1:4" ht="26.25" hidden="1">
      <c r="A74" s="28" t="s">
        <v>183</v>
      </c>
      <c r="B74" s="4" t="s">
        <v>182</v>
      </c>
      <c r="C74" s="105">
        <f>C75</f>
        <v>0</v>
      </c>
      <c r="D74" s="105">
        <f>D75</f>
        <v>0</v>
      </c>
    </row>
    <row r="75" spans="1:4" ht="39" hidden="1">
      <c r="A75" s="28" t="s">
        <v>185</v>
      </c>
      <c r="B75" s="4" t="s">
        <v>184</v>
      </c>
      <c r="C75" s="105">
        <f>C76</f>
        <v>0</v>
      </c>
      <c r="D75" s="105">
        <f>D76</f>
        <v>0</v>
      </c>
    </row>
    <row r="76" spans="1:4" ht="51.75" hidden="1">
      <c r="A76" s="28" t="s">
        <v>469</v>
      </c>
      <c r="B76" s="4" t="s">
        <v>446</v>
      </c>
      <c r="C76" s="105">
        <v>0</v>
      </c>
      <c r="D76" s="105">
        <v>0</v>
      </c>
    </row>
    <row r="77" spans="1:4" ht="29.25" customHeight="1">
      <c r="A77" s="29" t="s">
        <v>547</v>
      </c>
      <c r="B77" s="5" t="s">
        <v>381</v>
      </c>
      <c r="C77" s="105">
        <f>C78</f>
        <v>252</v>
      </c>
      <c r="D77" s="105">
        <f>D78</f>
        <v>255</v>
      </c>
    </row>
    <row r="78" spans="1:4" ht="63.75" customHeight="1">
      <c r="A78" s="29" t="s">
        <v>545</v>
      </c>
      <c r="B78" s="5" t="s">
        <v>546</v>
      </c>
      <c r="C78" s="105">
        <v>252</v>
      </c>
      <c r="D78" s="105">
        <v>255</v>
      </c>
    </row>
    <row r="79" spans="1:4" ht="26.25">
      <c r="A79" s="27" t="s">
        <v>101</v>
      </c>
      <c r="B79" s="3" t="s">
        <v>117</v>
      </c>
      <c r="C79" s="104">
        <f>C80</f>
        <v>900</v>
      </c>
      <c r="D79" s="104">
        <f>D80</f>
        <v>900</v>
      </c>
    </row>
    <row r="80" spans="1:4" ht="26.25">
      <c r="A80" s="28" t="s">
        <v>298</v>
      </c>
      <c r="B80" s="4" t="s">
        <v>102</v>
      </c>
      <c r="C80" s="105">
        <f>C82+C84+C83+C81</f>
        <v>900</v>
      </c>
      <c r="D80" s="105">
        <f>D82+D84+D83+D81</f>
        <v>900</v>
      </c>
    </row>
    <row r="81" spans="1:4" ht="26.25">
      <c r="A81" s="28" t="s">
        <v>300</v>
      </c>
      <c r="B81" s="4" t="s">
        <v>299</v>
      </c>
      <c r="C81" s="105">
        <v>135</v>
      </c>
      <c r="D81" s="105">
        <v>135</v>
      </c>
    </row>
    <row r="82" spans="1:4" ht="15">
      <c r="A82" s="28" t="s">
        <v>263</v>
      </c>
      <c r="B82" s="4" t="s">
        <v>103</v>
      </c>
      <c r="C82" s="105">
        <v>144</v>
      </c>
      <c r="D82" s="105">
        <v>144</v>
      </c>
    </row>
    <row r="83" spans="1:4" ht="15">
      <c r="A83" s="28" t="s">
        <v>264</v>
      </c>
      <c r="B83" s="4" t="s">
        <v>208</v>
      </c>
      <c r="C83" s="105">
        <v>225</v>
      </c>
      <c r="D83" s="105">
        <v>225</v>
      </c>
    </row>
    <row r="84" spans="1:4" ht="15">
      <c r="A84" s="28" t="s">
        <v>265</v>
      </c>
      <c r="B84" s="4" t="s">
        <v>104</v>
      </c>
      <c r="C84" s="105">
        <v>396</v>
      </c>
      <c r="D84" s="105">
        <v>396</v>
      </c>
    </row>
    <row r="85" spans="1:4" ht="26.25">
      <c r="A85" s="27" t="s">
        <v>105</v>
      </c>
      <c r="B85" s="3" t="s">
        <v>118</v>
      </c>
      <c r="C85" s="104">
        <f>C88+C86+C90</f>
        <v>3151.1</v>
      </c>
      <c r="D85" s="104">
        <f>D88+D86+D90</f>
        <v>3151.1</v>
      </c>
    </row>
    <row r="86" spans="1:4" ht="15">
      <c r="A86" s="29" t="s">
        <v>266</v>
      </c>
      <c r="B86" s="5" t="s">
        <v>194</v>
      </c>
      <c r="C86" s="105">
        <f>C87</f>
        <v>2880.7</v>
      </c>
      <c r="D86" s="105">
        <f>D87</f>
        <v>2880.7</v>
      </c>
    </row>
    <row r="87" spans="1:4" ht="26.25">
      <c r="A87" s="28" t="s">
        <v>474</v>
      </c>
      <c r="B87" s="4" t="s">
        <v>447</v>
      </c>
      <c r="C87" s="105">
        <v>2880.7</v>
      </c>
      <c r="D87" s="105">
        <v>2880.7</v>
      </c>
    </row>
    <row r="88" spans="1:4" ht="26.25">
      <c r="A88" s="28" t="s">
        <v>476</v>
      </c>
      <c r="B88" s="4" t="s">
        <v>475</v>
      </c>
      <c r="C88" s="105">
        <f>C89</f>
        <v>270.4</v>
      </c>
      <c r="D88" s="105">
        <f>D89</f>
        <v>270.4</v>
      </c>
    </row>
    <row r="89" spans="1:4" ht="38.25" customHeight="1">
      <c r="A89" s="28" t="s">
        <v>477</v>
      </c>
      <c r="B89" s="4" t="s">
        <v>448</v>
      </c>
      <c r="C89" s="105">
        <v>270.4</v>
      </c>
      <c r="D89" s="105">
        <v>270.4</v>
      </c>
    </row>
    <row r="90" spans="1:4" ht="15" hidden="1">
      <c r="A90" s="28" t="s">
        <v>479</v>
      </c>
      <c r="B90" s="4" t="s">
        <v>478</v>
      </c>
      <c r="C90" s="105">
        <f>C91</f>
        <v>0</v>
      </c>
      <c r="D90" s="105">
        <f>D91</f>
        <v>0</v>
      </c>
    </row>
    <row r="91" spans="1:4" ht="26.25" hidden="1">
      <c r="A91" s="28" t="s">
        <v>480</v>
      </c>
      <c r="B91" s="4" t="s">
        <v>449</v>
      </c>
      <c r="C91" s="105">
        <v>0</v>
      </c>
      <c r="D91" s="105">
        <v>0</v>
      </c>
    </row>
    <row r="92" spans="1:4" ht="25.5" customHeight="1">
      <c r="A92" s="27" t="s">
        <v>106</v>
      </c>
      <c r="B92" s="3" t="s">
        <v>119</v>
      </c>
      <c r="C92" s="104">
        <f>C95+C93</f>
        <v>520</v>
      </c>
      <c r="D92" s="104">
        <f>D95+D93</f>
        <v>560</v>
      </c>
    </row>
    <row r="93" spans="1:4" ht="77.25" hidden="1">
      <c r="A93" s="28" t="s">
        <v>152</v>
      </c>
      <c r="B93" s="7" t="s">
        <v>153</v>
      </c>
      <c r="C93" s="105">
        <f>C94</f>
        <v>0</v>
      </c>
      <c r="D93" s="105">
        <f>D94</f>
        <v>0</v>
      </c>
    </row>
    <row r="94" spans="1:4" ht="78" customHeight="1" hidden="1">
      <c r="A94" s="28" t="s">
        <v>517</v>
      </c>
      <c r="B94" s="7" t="s">
        <v>481</v>
      </c>
      <c r="C94" s="105"/>
      <c r="D94" s="105"/>
    </row>
    <row r="95" spans="1:4" ht="51.75">
      <c r="A95" s="28" t="s">
        <v>11</v>
      </c>
      <c r="B95" s="4" t="s">
        <v>12</v>
      </c>
      <c r="C95" s="105">
        <f>C96+C98</f>
        <v>520</v>
      </c>
      <c r="D95" s="105">
        <f>D96+D98</f>
        <v>560</v>
      </c>
    </row>
    <row r="96" spans="1:4" ht="26.25">
      <c r="A96" s="28" t="s">
        <v>13</v>
      </c>
      <c r="B96" s="4" t="s">
        <v>14</v>
      </c>
      <c r="C96" s="105">
        <f>C97</f>
        <v>520</v>
      </c>
      <c r="D96" s="105">
        <f>D97</f>
        <v>560</v>
      </c>
    </row>
    <row r="97" spans="1:4" ht="38.25" customHeight="1">
      <c r="A97" s="28" t="s">
        <v>485</v>
      </c>
      <c r="B97" s="4" t="s">
        <v>484</v>
      </c>
      <c r="C97" s="105">
        <v>520</v>
      </c>
      <c r="D97" s="105">
        <v>560</v>
      </c>
    </row>
    <row r="98" spans="1:4" ht="51.75" hidden="1">
      <c r="A98" s="28" t="s">
        <v>189</v>
      </c>
      <c r="B98" s="4" t="s">
        <v>190</v>
      </c>
      <c r="C98" s="105">
        <f>C99</f>
        <v>0</v>
      </c>
      <c r="D98" s="105">
        <f>D99</f>
        <v>0</v>
      </c>
    </row>
    <row r="99" spans="1:4" ht="51.75" hidden="1">
      <c r="A99" s="28" t="s">
        <v>483</v>
      </c>
      <c r="B99" s="4" t="s">
        <v>482</v>
      </c>
      <c r="C99" s="105">
        <v>0</v>
      </c>
      <c r="D99" s="105">
        <v>0</v>
      </c>
    </row>
    <row r="100" spans="1:4" ht="21.75" customHeight="1">
      <c r="A100" s="27" t="s">
        <v>15</v>
      </c>
      <c r="B100" s="3" t="s">
        <v>16</v>
      </c>
      <c r="C100" s="104">
        <v>750</v>
      </c>
      <c r="D100" s="104">
        <v>750</v>
      </c>
    </row>
    <row r="101" spans="1:4" ht="64.5" hidden="1">
      <c r="A101" s="28" t="s">
        <v>352</v>
      </c>
      <c r="B101" s="4" t="s">
        <v>311</v>
      </c>
      <c r="C101" s="105"/>
      <c r="D101" s="105"/>
    </row>
    <row r="102" spans="1:4" ht="64.5" hidden="1">
      <c r="A102" s="28" t="s">
        <v>382</v>
      </c>
      <c r="B102" s="4" t="s">
        <v>383</v>
      </c>
      <c r="C102" s="105"/>
      <c r="D102" s="105"/>
    </row>
    <row r="103" spans="1:4" ht="60.75" customHeight="1" hidden="1">
      <c r="A103" s="28" t="s">
        <v>336</v>
      </c>
      <c r="B103" s="4" t="s">
        <v>337</v>
      </c>
      <c r="C103" s="105"/>
      <c r="D103" s="105"/>
    </row>
    <row r="104" spans="1:4" ht="90" hidden="1">
      <c r="A104" s="28" t="s">
        <v>338</v>
      </c>
      <c r="B104" s="4" t="s">
        <v>339</v>
      </c>
      <c r="C104" s="105"/>
      <c r="D104" s="105"/>
    </row>
    <row r="105" spans="1:4" ht="77.25" hidden="1">
      <c r="A105" s="28" t="s">
        <v>386</v>
      </c>
      <c r="B105" s="4" t="s">
        <v>387</v>
      </c>
      <c r="C105" s="105"/>
      <c r="D105" s="105"/>
    </row>
    <row r="106" spans="1:4" ht="77.25" hidden="1">
      <c r="A106" s="28" t="s">
        <v>388</v>
      </c>
      <c r="B106" s="4" t="s">
        <v>389</v>
      </c>
      <c r="C106" s="105"/>
      <c r="D106" s="105"/>
    </row>
    <row r="107" spans="1:4" ht="115.5" hidden="1">
      <c r="A107" s="28" t="s">
        <v>390</v>
      </c>
      <c r="B107" s="4" t="s">
        <v>391</v>
      </c>
      <c r="C107" s="105"/>
      <c r="D107" s="105"/>
    </row>
    <row r="108" spans="1:4" ht="77.25" hidden="1">
      <c r="A108" s="28" t="s">
        <v>350</v>
      </c>
      <c r="B108" s="4" t="s">
        <v>351</v>
      </c>
      <c r="C108" s="105"/>
      <c r="D108" s="105"/>
    </row>
    <row r="109" spans="1:4" ht="27" customHeight="1" hidden="1">
      <c r="A109" s="28" t="s">
        <v>340</v>
      </c>
      <c r="B109" s="4" t="s">
        <v>341</v>
      </c>
      <c r="C109" s="105"/>
      <c r="D109" s="105"/>
    </row>
    <row r="110" spans="1:4" ht="77.25" hidden="1">
      <c r="A110" s="28" t="s">
        <v>413</v>
      </c>
      <c r="B110" s="4" t="s">
        <v>414</v>
      </c>
      <c r="C110" s="105"/>
      <c r="D110" s="105"/>
    </row>
    <row r="111" spans="1:4" ht="90" hidden="1">
      <c r="A111" s="28" t="s">
        <v>392</v>
      </c>
      <c r="B111" s="4" t="s">
        <v>393</v>
      </c>
      <c r="C111" s="105"/>
      <c r="D111" s="105"/>
    </row>
    <row r="112" spans="1:4" ht="11.25" customHeight="1" hidden="1">
      <c r="A112" s="28" t="s">
        <v>342</v>
      </c>
      <c r="B112" s="4" t="s">
        <v>343</v>
      </c>
      <c r="C112" s="105"/>
      <c r="D112" s="105"/>
    </row>
    <row r="113" spans="1:4" ht="90" hidden="1">
      <c r="A113" s="28" t="s">
        <v>415</v>
      </c>
      <c r="B113" s="4" t="s">
        <v>416</v>
      </c>
      <c r="C113" s="105"/>
      <c r="D113" s="105"/>
    </row>
    <row r="114" spans="1:4" ht="102.75" hidden="1">
      <c r="A114" s="28" t="s">
        <v>394</v>
      </c>
      <c r="B114" s="4" t="s">
        <v>395</v>
      </c>
      <c r="C114" s="105"/>
      <c r="D114" s="105"/>
    </row>
    <row r="115" spans="1:4" ht="42.75" customHeight="1" hidden="1">
      <c r="A115" s="28" t="s">
        <v>384</v>
      </c>
      <c r="B115" s="4" t="s">
        <v>385</v>
      </c>
      <c r="C115" s="105"/>
      <c r="D115" s="105"/>
    </row>
    <row r="116" spans="1:4" ht="128.25" hidden="1">
      <c r="A116" s="28" t="s">
        <v>344</v>
      </c>
      <c r="B116" s="4" t="s">
        <v>345</v>
      </c>
      <c r="C116" s="105"/>
      <c r="D116" s="105"/>
    </row>
    <row r="117" spans="1:4" ht="64.5" hidden="1">
      <c r="A117" s="28" t="s">
        <v>334</v>
      </c>
      <c r="B117" s="4" t="s">
        <v>335</v>
      </c>
      <c r="C117" s="105"/>
      <c r="D117" s="105"/>
    </row>
    <row r="118" spans="1:4" ht="44.25" customHeight="1" hidden="1">
      <c r="A118" s="28" t="s">
        <v>348</v>
      </c>
      <c r="B118" s="4" t="s">
        <v>349</v>
      </c>
      <c r="C118" s="105"/>
      <c r="D118" s="105"/>
    </row>
    <row r="119" spans="1:4" ht="128.25" hidden="1">
      <c r="A119" s="28" t="s">
        <v>396</v>
      </c>
      <c r="B119" s="4" t="s">
        <v>397</v>
      </c>
      <c r="C119" s="105"/>
      <c r="D119" s="105"/>
    </row>
    <row r="120" spans="1:4" ht="90" hidden="1">
      <c r="A120" s="28" t="s">
        <v>346</v>
      </c>
      <c r="B120" s="4" t="s">
        <v>347</v>
      </c>
      <c r="C120" s="105"/>
      <c r="D120" s="105"/>
    </row>
    <row r="121" spans="1:4" s="8" customFormat="1" ht="12.75" hidden="1">
      <c r="A121" s="48" t="s">
        <v>130</v>
      </c>
      <c r="B121" s="49" t="s">
        <v>131</v>
      </c>
      <c r="C121" s="104"/>
      <c r="D121" s="104"/>
    </row>
    <row r="122" spans="1:4" ht="26.25" hidden="1">
      <c r="A122" s="50" t="s">
        <v>212</v>
      </c>
      <c r="B122" s="51" t="s">
        <v>132</v>
      </c>
      <c r="C122" s="105"/>
      <c r="D122" s="105"/>
    </row>
    <row r="123" spans="1:4" ht="26.25" hidden="1">
      <c r="A123" s="45" t="s">
        <v>213</v>
      </c>
      <c r="B123" s="51" t="s">
        <v>132</v>
      </c>
      <c r="C123" s="105"/>
      <c r="D123" s="105"/>
    </row>
    <row r="124" spans="1:4" ht="15">
      <c r="A124" s="58"/>
      <c r="B124" s="57" t="s">
        <v>133</v>
      </c>
      <c r="C124" s="106">
        <f>C100+C92+C85+C79+C65+C48+C45+C32+C22+C18+C10</f>
        <v>165256.5</v>
      </c>
      <c r="D124" s="106">
        <f>D100+D92+D85+D79+D65+D48+D45+D32+D22+D18+D10</f>
        <v>178225.8</v>
      </c>
    </row>
    <row r="125" spans="1:4" ht="15">
      <c r="A125" s="58" t="s">
        <v>134</v>
      </c>
      <c r="B125" s="57" t="s">
        <v>135</v>
      </c>
      <c r="C125" s="106">
        <f>C126+C260+C262+C266</f>
        <v>511089.9</v>
      </c>
      <c r="D125" s="106">
        <f>D126+D260+D262+D266</f>
        <v>504645.9</v>
      </c>
    </row>
    <row r="126" spans="1:4" ht="26.25">
      <c r="A126" s="29" t="s">
        <v>136</v>
      </c>
      <c r="B126" s="5" t="s">
        <v>137</v>
      </c>
      <c r="C126" s="105">
        <f>C127+C136+C200+C233</f>
        <v>511089.9</v>
      </c>
      <c r="D126" s="105">
        <f>D127+D136+D200+D233</f>
        <v>504645.9</v>
      </c>
    </row>
    <row r="127" spans="1:4" ht="27">
      <c r="A127" s="31" t="s">
        <v>214</v>
      </c>
      <c r="B127" s="9" t="s">
        <v>198</v>
      </c>
      <c r="C127" s="107">
        <f>C128+C130+C132+C134</f>
        <v>40743.7</v>
      </c>
      <c r="D127" s="107">
        <f>D128+D130+D132+D134</f>
        <v>35066.4</v>
      </c>
    </row>
    <row r="128" spans="1:4" ht="15">
      <c r="A128" s="29" t="s">
        <v>225</v>
      </c>
      <c r="B128" s="5" t="s">
        <v>138</v>
      </c>
      <c r="C128" s="105">
        <f>C129</f>
        <v>40743.7</v>
      </c>
      <c r="D128" s="105">
        <f>D129</f>
        <v>35066.4</v>
      </c>
    </row>
    <row r="129" spans="1:4" ht="38.25" customHeight="1">
      <c r="A129" s="29" t="s">
        <v>486</v>
      </c>
      <c r="B129" s="5" t="s">
        <v>487</v>
      </c>
      <c r="C129" s="105">
        <v>40743.7</v>
      </c>
      <c r="D129" s="105">
        <v>35066.4</v>
      </c>
    </row>
    <row r="130" spans="1:4" ht="26.25" hidden="1">
      <c r="A130" s="29" t="s">
        <v>226</v>
      </c>
      <c r="B130" s="5" t="s">
        <v>139</v>
      </c>
      <c r="C130" s="105">
        <f>C131</f>
        <v>0</v>
      </c>
      <c r="D130" s="105">
        <f>D131</f>
        <v>0</v>
      </c>
    </row>
    <row r="131" spans="1:4" ht="26.25" hidden="1">
      <c r="A131" s="29" t="s">
        <v>488</v>
      </c>
      <c r="B131" s="5" t="s">
        <v>489</v>
      </c>
      <c r="C131" s="105">
        <v>0</v>
      </c>
      <c r="D131" s="105">
        <v>0</v>
      </c>
    </row>
    <row r="132" spans="1:4" s="13" customFormat="1" ht="39" hidden="1">
      <c r="A132" s="29" t="s">
        <v>276</v>
      </c>
      <c r="B132" s="5" t="s">
        <v>200</v>
      </c>
      <c r="C132" s="105">
        <f>C133</f>
        <v>0</v>
      </c>
      <c r="D132" s="105">
        <f>D133</f>
        <v>0</v>
      </c>
    </row>
    <row r="133" spans="1:4" ht="39" hidden="1">
      <c r="A133" s="29" t="s">
        <v>277</v>
      </c>
      <c r="B133" s="5" t="s">
        <v>199</v>
      </c>
      <c r="C133" s="105">
        <v>0</v>
      </c>
      <c r="D133" s="105">
        <v>0</v>
      </c>
    </row>
    <row r="134" spans="1:4" ht="15" hidden="1">
      <c r="A134" s="29" t="s">
        <v>278</v>
      </c>
      <c r="B134" s="5" t="s">
        <v>201</v>
      </c>
      <c r="C134" s="105">
        <f>C135</f>
        <v>0</v>
      </c>
      <c r="D134" s="105">
        <f>D135</f>
        <v>0</v>
      </c>
    </row>
    <row r="135" spans="1:4" ht="14.25" customHeight="1" hidden="1">
      <c r="A135" s="47" t="s">
        <v>279</v>
      </c>
      <c r="B135" s="5" t="s">
        <v>197</v>
      </c>
      <c r="C135" s="105">
        <v>0</v>
      </c>
      <c r="D135" s="105">
        <v>0</v>
      </c>
    </row>
    <row r="136" spans="1:4" ht="29.25" customHeight="1">
      <c r="A136" s="31" t="s">
        <v>215</v>
      </c>
      <c r="B136" s="9" t="s">
        <v>156</v>
      </c>
      <c r="C136" s="107">
        <v>53270.8</v>
      </c>
      <c r="D136" s="107">
        <v>62666.3</v>
      </c>
    </row>
    <row r="137" spans="1:4" ht="39" hidden="1">
      <c r="A137" s="32" t="s">
        <v>227</v>
      </c>
      <c r="B137" s="5" t="s">
        <v>202</v>
      </c>
      <c r="C137" s="105"/>
      <c r="D137" s="105"/>
    </row>
    <row r="138" spans="1:4" ht="28.5" customHeight="1" hidden="1">
      <c r="A138" s="32" t="s">
        <v>493</v>
      </c>
      <c r="B138" s="5" t="s">
        <v>494</v>
      </c>
      <c r="C138" s="105"/>
      <c r="D138" s="105"/>
    </row>
    <row r="139" spans="1:4" ht="64.5" hidden="1">
      <c r="A139" s="33" t="s">
        <v>372</v>
      </c>
      <c r="B139" s="5" t="s">
        <v>373</v>
      </c>
      <c r="C139" s="105"/>
      <c r="D139" s="105"/>
    </row>
    <row r="140" spans="1:4" ht="64.5" hidden="1">
      <c r="A140" s="33" t="s">
        <v>496</v>
      </c>
      <c r="B140" s="5" t="s">
        <v>495</v>
      </c>
      <c r="C140" s="105"/>
      <c r="D140" s="105"/>
    </row>
    <row r="141" spans="1:4" ht="51.75" hidden="1">
      <c r="A141" s="33" t="s">
        <v>230</v>
      </c>
      <c r="B141" s="5" t="s">
        <v>203</v>
      </c>
      <c r="C141" s="105"/>
      <c r="D141" s="105"/>
    </row>
    <row r="142" spans="1:4" ht="51.75" hidden="1">
      <c r="A142" s="33" t="s">
        <v>231</v>
      </c>
      <c r="B142" s="5" t="s">
        <v>203</v>
      </c>
      <c r="C142" s="105"/>
      <c r="D142" s="105"/>
    </row>
    <row r="143" spans="1:4" ht="29.25" customHeight="1" hidden="1">
      <c r="A143" s="33" t="s">
        <v>228</v>
      </c>
      <c r="B143" s="5" t="s">
        <v>221</v>
      </c>
      <c r="C143" s="105"/>
      <c r="D143" s="105"/>
    </row>
    <row r="144" spans="1:4" s="13" customFormat="1" ht="46.5" customHeight="1" hidden="1">
      <c r="A144" s="33" t="s">
        <v>229</v>
      </c>
      <c r="B144" s="5" t="s">
        <v>315</v>
      </c>
      <c r="C144" s="105"/>
      <c r="D144" s="105"/>
    </row>
    <row r="145" spans="1:4" s="13" customFormat="1" ht="77.25" hidden="1">
      <c r="A145" s="32" t="s">
        <v>232</v>
      </c>
      <c r="B145" s="5" t="s">
        <v>222</v>
      </c>
      <c r="C145" s="105"/>
      <c r="D145" s="105"/>
    </row>
    <row r="146" spans="1:4" s="13" customFormat="1" ht="90" hidden="1">
      <c r="A146" s="32" t="s">
        <v>490</v>
      </c>
      <c r="B146" s="5" t="s">
        <v>316</v>
      </c>
      <c r="C146" s="105"/>
      <c r="D146" s="105"/>
    </row>
    <row r="147" spans="1:4" s="13" customFormat="1" ht="90" hidden="1">
      <c r="A147" s="32" t="s">
        <v>490</v>
      </c>
      <c r="B147" s="5" t="s">
        <v>491</v>
      </c>
      <c r="C147" s="105"/>
      <c r="D147" s="105"/>
    </row>
    <row r="148" spans="1:4" s="13" customFormat="1" ht="102.75" hidden="1">
      <c r="A148" s="32" t="s">
        <v>490</v>
      </c>
      <c r="B148" s="5" t="s">
        <v>492</v>
      </c>
      <c r="C148" s="105"/>
      <c r="D148" s="105"/>
    </row>
    <row r="149" spans="1:4" s="13" customFormat="1" ht="51.75" hidden="1">
      <c r="A149" s="32" t="s">
        <v>258</v>
      </c>
      <c r="B149" s="5" t="s">
        <v>259</v>
      </c>
      <c r="C149" s="105"/>
      <c r="D149" s="105"/>
    </row>
    <row r="150" spans="1:4" s="13" customFormat="1" ht="51.75" hidden="1">
      <c r="A150" s="32" t="s">
        <v>257</v>
      </c>
      <c r="B150" s="5" t="s">
        <v>260</v>
      </c>
      <c r="C150" s="105"/>
      <c r="D150" s="105"/>
    </row>
    <row r="151" spans="1:4" s="13" customFormat="1" ht="39" hidden="1">
      <c r="A151" s="32" t="s">
        <v>423</v>
      </c>
      <c r="B151" s="5" t="s">
        <v>424</v>
      </c>
      <c r="C151" s="105"/>
      <c r="D151" s="105"/>
    </row>
    <row r="152" spans="1:4" s="13" customFormat="1" ht="51.75" hidden="1">
      <c r="A152" s="32" t="s">
        <v>422</v>
      </c>
      <c r="B152" s="5" t="s">
        <v>421</v>
      </c>
      <c r="C152" s="105"/>
      <c r="D152" s="105"/>
    </row>
    <row r="153" spans="1:4" s="13" customFormat="1" ht="51.75" hidden="1">
      <c r="A153" s="32" t="s">
        <v>332</v>
      </c>
      <c r="B153" s="5" t="s">
        <v>333</v>
      </c>
      <c r="C153" s="105"/>
      <c r="D153" s="105"/>
    </row>
    <row r="154" spans="1:4" s="13" customFormat="1" ht="64.5" hidden="1">
      <c r="A154" s="32" t="s">
        <v>330</v>
      </c>
      <c r="B154" s="5" t="s">
        <v>331</v>
      </c>
      <c r="C154" s="105"/>
      <c r="D154" s="105"/>
    </row>
    <row r="155" spans="1:4" s="13" customFormat="1" ht="26.25" hidden="1">
      <c r="A155" s="32" t="s">
        <v>427</v>
      </c>
      <c r="B155" s="5" t="s">
        <v>428</v>
      </c>
      <c r="C155" s="105"/>
      <c r="D155" s="105"/>
    </row>
    <row r="156" spans="1:4" s="13" customFormat="1" ht="26.25" hidden="1">
      <c r="A156" s="32" t="s">
        <v>426</v>
      </c>
      <c r="B156" s="5" t="s">
        <v>425</v>
      </c>
      <c r="C156" s="105"/>
      <c r="D156" s="105"/>
    </row>
    <row r="157" spans="1:4" s="13" customFormat="1" ht="15" hidden="1">
      <c r="A157" s="32" t="s">
        <v>233</v>
      </c>
      <c r="B157" s="5" t="s">
        <v>177</v>
      </c>
      <c r="C157" s="105"/>
      <c r="D157" s="105"/>
    </row>
    <row r="158" spans="1:4" s="13" customFormat="1" ht="26.25" hidden="1">
      <c r="A158" s="32" t="s">
        <v>234</v>
      </c>
      <c r="B158" s="5" t="s">
        <v>320</v>
      </c>
      <c r="C158" s="105"/>
      <c r="D158" s="105"/>
    </row>
    <row r="159" spans="1:4" s="13" customFormat="1" ht="39" hidden="1">
      <c r="A159" s="32" t="s">
        <v>234</v>
      </c>
      <c r="B159" s="5" t="s">
        <v>321</v>
      </c>
      <c r="C159" s="105"/>
      <c r="D159" s="105"/>
    </row>
    <row r="160" spans="1:4" s="13" customFormat="1" ht="26.25" hidden="1">
      <c r="A160" s="32" t="s">
        <v>376</v>
      </c>
      <c r="B160" s="5" t="s">
        <v>355</v>
      </c>
      <c r="C160" s="105"/>
      <c r="D160" s="105"/>
    </row>
    <row r="161" spans="1:4" s="13" customFormat="1" ht="39" hidden="1">
      <c r="A161" s="32" t="s">
        <v>353</v>
      </c>
      <c r="B161" s="5" t="s">
        <v>354</v>
      </c>
      <c r="C161" s="105"/>
      <c r="D161" s="105"/>
    </row>
    <row r="162" spans="1:4" s="13" customFormat="1" ht="39" hidden="1">
      <c r="A162" s="32" t="s">
        <v>356</v>
      </c>
      <c r="B162" s="5" t="s">
        <v>357</v>
      </c>
      <c r="C162" s="105"/>
      <c r="D162" s="105"/>
    </row>
    <row r="163" spans="1:4" s="13" customFormat="1" ht="51.75" hidden="1">
      <c r="A163" s="32" t="s">
        <v>409</v>
      </c>
      <c r="B163" s="5" t="s">
        <v>411</v>
      </c>
      <c r="C163" s="105"/>
      <c r="D163" s="105"/>
    </row>
    <row r="164" spans="1:4" s="13" customFormat="1" ht="51.75" hidden="1">
      <c r="A164" s="32" t="s">
        <v>410</v>
      </c>
      <c r="B164" s="5" t="s">
        <v>412</v>
      </c>
      <c r="C164" s="105"/>
      <c r="D164" s="105"/>
    </row>
    <row r="165" spans="1:4" s="13" customFormat="1" ht="64.5" hidden="1">
      <c r="A165" s="32" t="s">
        <v>419</v>
      </c>
      <c r="B165" s="5" t="s">
        <v>420</v>
      </c>
      <c r="C165" s="105"/>
      <c r="D165" s="105"/>
    </row>
    <row r="166" spans="1:4" s="13" customFormat="1" ht="64.5" hidden="1">
      <c r="A166" s="32" t="s">
        <v>418</v>
      </c>
      <c r="B166" s="5" t="s">
        <v>417</v>
      </c>
      <c r="C166" s="105"/>
      <c r="D166" s="105"/>
    </row>
    <row r="167" spans="1:4" s="13" customFormat="1" ht="39" hidden="1">
      <c r="A167" s="32" t="s">
        <v>432</v>
      </c>
      <c r="B167" s="5" t="s">
        <v>429</v>
      </c>
      <c r="C167" s="105"/>
      <c r="D167" s="105"/>
    </row>
    <row r="168" spans="1:4" s="13" customFormat="1" ht="51.75" hidden="1">
      <c r="A168" s="32" t="s">
        <v>440</v>
      </c>
      <c r="B168" s="5" t="s">
        <v>441</v>
      </c>
      <c r="C168" s="105"/>
      <c r="D168" s="105"/>
    </row>
    <row r="169" spans="1:4" s="13" customFormat="1" ht="77.25" hidden="1">
      <c r="A169" s="32" t="s">
        <v>431</v>
      </c>
      <c r="B169" s="5" t="s">
        <v>430</v>
      </c>
      <c r="C169" s="105"/>
      <c r="D169" s="105"/>
    </row>
    <row r="170" spans="1:4" ht="15" hidden="1">
      <c r="A170" s="30" t="s">
        <v>216</v>
      </c>
      <c r="B170" s="6" t="s">
        <v>17</v>
      </c>
      <c r="C170" s="104"/>
      <c r="D170" s="104"/>
    </row>
    <row r="171" spans="1:4" s="38" customFormat="1" ht="15" hidden="1">
      <c r="A171" s="34" t="s">
        <v>217</v>
      </c>
      <c r="B171" s="12" t="s">
        <v>18</v>
      </c>
      <c r="C171" s="108"/>
      <c r="D171" s="108"/>
    </row>
    <row r="172" spans="1:4" s="38" customFormat="1" ht="15" hidden="1">
      <c r="A172" s="34" t="s">
        <v>217</v>
      </c>
      <c r="B172" s="12" t="s">
        <v>195</v>
      </c>
      <c r="C172" s="108"/>
      <c r="D172" s="108"/>
    </row>
    <row r="173" spans="1:4" s="38" customFormat="1" ht="15" hidden="1">
      <c r="A173" s="34" t="s">
        <v>218</v>
      </c>
      <c r="B173" s="12" t="s">
        <v>19</v>
      </c>
      <c r="C173" s="108"/>
      <c r="D173" s="108"/>
    </row>
    <row r="174" spans="1:4" ht="39" hidden="1">
      <c r="A174" s="34" t="s">
        <v>235</v>
      </c>
      <c r="B174" s="12" t="s">
        <v>20</v>
      </c>
      <c r="C174" s="105"/>
      <c r="D174" s="105"/>
    </row>
    <row r="175" spans="1:4" ht="26.25" hidden="1">
      <c r="A175" s="34" t="s">
        <v>217</v>
      </c>
      <c r="B175" s="12" t="s">
        <v>324</v>
      </c>
      <c r="C175" s="105"/>
      <c r="D175" s="105"/>
    </row>
    <row r="176" spans="1:4" ht="26.25" hidden="1">
      <c r="A176" s="34" t="s">
        <v>217</v>
      </c>
      <c r="B176" s="12" t="s">
        <v>405</v>
      </c>
      <c r="C176" s="105"/>
      <c r="D176" s="105"/>
    </row>
    <row r="177" spans="1:4" ht="26.25" hidden="1">
      <c r="A177" s="34" t="s">
        <v>218</v>
      </c>
      <c r="B177" s="12" t="s">
        <v>325</v>
      </c>
      <c r="C177" s="105"/>
      <c r="D177" s="105"/>
    </row>
    <row r="178" spans="1:4" ht="39" hidden="1">
      <c r="A178" s="34" t="s">
        <v>217</v>
      </c>
      <c r="B178" s="12" t="s">
        <v>308</v>
      </c>
      <c r="C178" s="105"/>
      <c r="D178" s="105"/>
    </row>
    <row r="179" spans="1:4" ht="39" hidden="1">
      <c r="A179" s="34" t="s">
        <v>217</v>
      </c>
      <c r="B179" s="12" t="s">
        <v>309</v>
      </c>
      <c r="C179" s="105"/>
      <c r="D179" s="105"/>
    </row>
    <row r="180" spans="1:4" ht="64.5" hidden="1">
      <c r="A180" s="34" t="s">
        <v>217</v>
      </c>
      <c r="B180" s="12" t="s">
        <v>398</v>
      </c>
      <c r="C180" s="105"/>
      <c r="D180" s="105"/>
    </row>
    <row r="181" spans="1:4" ht="15" hidden="1">
      <c r="A181" s="34" t="s">
        <v>217</v>
      </c>
      <c r="B181" s="12" t="s">
        <v>406</v>
      </c>
      <c r="C181" s="105"/>
      <c r="D181" s="105"/>
    </row>
    <row r="182" spans="1:4" ht="26.25" hidden="1">
      <c r="A182" s="34" t="s">
        <v>235</v>
      </c>
      <c r="B182" s="12" t="s">
        <v>313</v>
      </c>
      <c r="C182" s="105"/>
      <c r="D182" s="105"/>
    </row>
    <row r="183" spans="1:4" ht="39" hidden="1">
      <c r="A183" s="34" t="s">
        <v>217</v>
      </c>
      <c r="B183" s="12" t="s">
        <v>302</v>
      </c>
      <c r="C183" s="105"/>
      <c r="D183" s="105"/>
    </row>
    <row r="184" spans="1:4" ht="39" hidden="1">
      <c r="A184" s="34" t="s">
        <v>217</v>
      </c>
      <c r="B184" s="12" t="s">
        <v>303</v>
      </c>
      <c r="C184" s="105"/>
      <c r="D184" s="105"/>
    </row>
    <row r="185" spans="1:4" ht="15" hidden="1">
      <c r="A185" s="34" t="s">
        <v>218</v>
      </c>
      <c r="B185" s="12" t="s">
        <v>312</v>
      </c>
      <c r="C185" s="105"/>
      <c r="D185" s="105"/>
    </row>
    <row r="186" spans="1:4" ht="15" hidden="1">
      <c r="A186" s="34" t="s">
        <v>217</v>
      </c>
      <c r="B186" s="12" t="s">
        <v>310</v>
      </c>
      <c r="C186" s="105"/>
      <c r="D186" s="105"/>
    </row>
    <row r="187" spans="1:4" ht="76.5" customHeight="1" hidden="1">
      <c r="A187" s="34" t="s">
        <v>235</v>
      </c>
      <c r="B187" s="12" t="s">
        <v>400</v>
      </c>
      <c r="C187" s="105"/>
      <c r="D187" s="105"/>
    </row>
    <row r="188" spans="1:4" ht="51.75" hidden="1">
      <c r="A188" s="34" t="s">
        <v>235</v>
      </c>
      <c r="B188" s="12" t="s">
        <v>301</v>
      </c>
      <c r="C188" s="105"/>
      <c r="D188" s="105"/>
    </row>
    <row r="189" spans="1:4" ht="39" hidden="1">
      <c r="A189" s="34" t="s">
        <v>235</v>
      </c>
      <c r="B189" s="12" t="s">
        <v>408</v>
      </c>
      <c r="C189" s="105"/>
      <c r="D189" s="105"/>
    </row>
    <row r="190" spans="1:4" ht="39" hidden="1">
      <c r="A190" s="34" t="s">
        <v>235</v>
      </c>
      <c r="B190" s="12" t="s">
        <v>363</v>
      </c>
      <c r="C190" s="108"/>
      <c r="D190" s="108"/>
    </row>
    <row r="191" spans="1:4" ht="51.75" hidden="1">
      <c r="A191" s="34" t="s">
        <v>235</v>
      </c>
      <c r="B191" s="12" t="s">
        <v>364</v>
      </c>
      <c r="C191" s="108"/>
      <c r="D191" s="108"/>
    </row>
    <row r="192" spans="1:4" ht="26.25" hidden="1">
      <c r="A192" s="34" t="s">
        <v>235</v>
      </c>
      <c r="B192" s="12" t="s">
        <v>314</v>
      </c>
      <c r="C192" s="108"/>
      <c r="D192" s="108"/>
    </row>
    <row r="193" spans="1:4" ht="28.5" customHeight="1" hidden="1">
      <c r="A193" s="34" t="s">
        <v>217</v>
      </c>
      <c r="B193" s="12" t="s">
        <v>407</v>
      </c>
      <c r="C193" s="108"/>
      <c r="D193" s="108"/>
    </row>
    <row r="194" spans="1:4" s="13" customFormat="1" ht="77.25" hidden="1">
      <c r="A194" s="34" t="s">
        <v>235</v>
      </c>
      <c r="B194" s="12" t="s">
        <v>403</v>
      </c>
      <c r="C194" s="108"/>
      <c r="D194" s="108"/>
    </row>
    <row r="195" spans="1:4" s="13" customFormat="1" ht="64.5" hidden="1">
      <c r="A195" s="34" t="s">
        <v>217</v>
      </c>
      <c r="B195" s="12" t="s">
        <v>433</v>
      </c>
      <c r="C195" s="108"/>
      <c r="D195" s="108"/>
    </row>
    <row r="196" spans="1:4" s="13" customFormat="1" ht="39" hidden="1">
      <c r="A196" s="34" t="s">
        <v>217</v>
      </c>
      <c r="B196" s="12" t="s">
        <v>434</v>
      </c>
      <c r="C196" s="108"/>
      <c r="D196" s="108"/>
    </row>
    <row r="197" spans="1:4" s="13" customFormat="1" ht="26.25" hidden="1">
      <c r="A197" s="34" t="s">
        <v>217</v>
      </c>
      <c r="B197" s="12" t="s">
        <v>435</v>
      </c>
      <c r="C197" s="108"/>
      <c r="D197" s="108"/>
    </row>
    <row r="198" spans="1:4" s="13" customFormat="1" ht="39" hidden="1">
      <c r="A198" s="34" t="s">
        <v>235</v>
      </c>
      <c r="B198" s="12" t="s">
        <v>436</v>
      </c>
      <c r="C198" s="108"/>
      <c r="D198" s="108"/>
    </row>
    <row r="199" spans="1:4" s="13" customFormat="1" ht="15" hidden="1">
      <c r="A199" s="34" t="s">
        <v>218</v>
      </c>
      <c r="B199" s="12" t="s">
        <v>437</v>
      </c>
      <c r="C199" s="108"/>
      <c r="D199" s="108"/>
    </row>
    <row r="200" spans="1:4" ht="30.75" customHeight="1">
      <c r="A200" s="31" t="s">
        <v>219</v>
      </c>
      <c r="B200" s="9" t="s">
        <v>21</v>
      </c>
      <c r="C200" s="107">
        <v>402212.5</v>
      </c>
      <c r="D200" s="107">
        <v>391669.7</v>
      </c>
    </row>
    <row r="201" spans="1:4" ht="39" hidden="1">
      <c r="A201" s="29" t="s">
        <v>236</v>
      </c>
      <c r="B201" s="5" t="s">
        <v>22</v>
      </c>
      <c r="C201" s="105"/>
      <c r="D201" s="105"/>
    </row>
    <row r="202" spans="1:4" ht="39" hidden="1">
      <c r="A202" s="29" t="s">
        <v>237</v>
      </c>
      <c r="B202" s="5" t="s">
        <v>23</v>
      </c>
      <c r="C202" s="105"/>
      <c r="D202" s="105"/>
    </row>
    <row r="203" spans="1:4" ht="51.75" hidden="1">
      <c r="A203" s="29" t="s">
        <v>238</v>
      </c>
      <c r="B203" s="5" t="s">
        <v>162</v>
      </c>
      <c r="C203" s="105"/>
      <c r="D203" s="105"/>
    </row>
    <row r="204" spans="1:4" ht="51.75" hidden="1">
      <c r="A204" s="29" t="s">
        <v>239</v>
      </c>
      <c r="B204" s="5" t="s">
        <v>161</v>
      </c>
      <c r="C204" s="105"/>
      <c r="D204" s="105"/>
    </row>
    <row r="205" spans="1:4" ht="51.75" hidden="1">
      <c r="A205" s="29" t="s">
        <v>240</v>
      </c>
      <c r="B205" s="5" t="s">
        <v>163</v>
      </c>
      <c r="C205" s="105"/>
      <c r="D205" s="105"/>
    </row>
    <row r="206" spans="1:4" ht="51.75" hidden="1">
      <c r="A206" s="29" t="s">
        <v>241</v>
      </c>
      <c r="B206" s="10" t="s">
        <v>24</v>
      </c>
      <c r="C206" s="105"/>
      <c r="D206" s="105"/>
    </row>
    <row r="207" spans="1:4" ht="39" hidden="1">
      <c r="A207" s="29" t="s">
        <v>242</v>
      </c>
      <c r="B207" s="5" t="s">
        <v>25</v>
      </c>
      <c r="C207" s="105"/>
      <c r="D207" s="105"/>
    </row>
    <row r="208" spans="1:4" ht="39" hidden="1">
      <c r="A208" s="29" t="s">
        <v>243</v>
      </c>
      <c r="B208" s="5" t="s">
        <v>26</v>
      </c>
      <c r="C208" s="105"/>
      <c r="D208" s="105"/>
    </row>
    <row r="209" spans="1:4" ht="26.25" hidden="1">
      <c r="A209" s="29" t="s">
        <v>307</v>
      </c>
      <c r="B209" s="5" t="s">
        <v>306</v>
      </c>
      <c r="C209" s="105"/>
      <c r="D209" s="105"/>
    </row>
    <row r="210" spans="1:4" ht="26.25" hidden="1">
      <c r="A210" s="29" t="s">
        <v>305</v>
      </c>
      <c r="B210" s="5" t="s">
        <v>304</v>
      </c>
      <c r="C210" s="105"/>
      <c r="D210" s="105"/>
    </row>
    <row r="211" spans="1:4" ht="26.25" hidden="1">
      <c r="A211" s="29" t="s">
        <v>244</v>
      </c>
      <c r="B211" s="5" t="s">
        <v>27</v>
      </c>
      <c r="C211" s="105"/>
      <c r="D211" s="105"/>
    </row>
    <row r="212" spans="1:4" ht="39" hidden="1">
      <c r="A212" s="29" t="s">
        <v>245</v>
      </c>
      <c r="B212" s="5" t="s">
        <v>28</v>
      </c>
      <c r="C212" s="105"/>
      <c r="D212" s="105"/>
    </row>
    <row r="213" spans="1:4" s="38" customFormat="1" ht="64.5" hidden="1">
      <c r="A213" s="34" t="s">
        <v>246</v>
      </c>
      <c r="B213" s="12" t="s">
        <v>164</v>
      </c>
      <c r="C213" s="108"/>
      <c r="D213" s="108"/>
    </row>
    <row r="214" spans="1:4" s="38" customFormat="1" ht="77.25" hidden="1">
      <c r="A214" s="34" t="s">
        <v>247</v>
      </c>
      <c r="B214" s="12" t="s">
        <v>129</v>
      </c>
      <c r="C214" s="108"/>
      <c r="D214" s="108"/>
    </row>
    <row r="215" spans="1:4" s="38" customFormat="1" ht="155.25" customHeight="1" hidden="1">
      <c r="A215" s="34" t="s">
        <v>247</v>
      </c>
      <c r="B215" s="12" t="s">
        <v>29</v>
      </c>
      <c r="C215" s="108"/>
      <c r="D215" s="108"/>
    </row>
    <row r="216" spans="1:4" s="38" customFormat="1" ht="90" hidden="1">
      <c r="A216" s="34" t="s">
        <v>248</v>
      </c>
      <c r="B216" s="12" t="s">
        <v>140</v>
      </c>
      <c r="C216" s="108"/>
      <c r="D216" s="108"/>
    </row>
    <row r="217" spans="1:4" s="38" customFormat="1" ht="36" customHeight="1" hidden="1">
      <c r="A217" s="34" t="s">
        <v>247</v>
      </c>
      <c r="B217" s="12" t="s">
        <v>365</v>
      </c>
      <c r="C217" s="108"/>
      <c r="D217" s="108"/>
    </row>
    <row r="218" spans="1:4" s="38" customFormat="1" ht="51.75" hidden="1">
      <c r="A218" s="34" t="s">
        <v>248</v>
      </c>
      <c r="B218" s="12" t="s">
        <v>30</v>
      </c>
      <c r="C218" s="108"/>
      <c r="D218" s="108"/>
    </row>
    <row r="219" spans="1:4" s="38" customFormat="1" ht="64.5" hidden="1">
      <c r="A219" s="34" t="s">
        <v>248</v>
      </c>
      <c r="B219" s="12" t="s">
        <v>31</v>
      </c>
      <c r="C219" s="108"/>
      <c r="D219" s="108"/>
    </row>
    <row r="220" spans="1:4" s="38" customFormat="1" ht="77.25" hidden="1">
      <c r="A220" s="34" t="s">
        <v>366</v>
      </c>
      <c r="B220" s="12" t="s">
        <v>367</v>
      </c>
      <c r="C220" s="108"/>
      <c r="D220" s="108"/>
    </row>
    <row r="221" spans="1:4" s="38" customFormat="1" ht="39" hidden="1">
      <c r="A221" s="34" t="s">
        <v>247</v>
      </c>
      <c r="B221" s="12" t="s">
        <v>32</v>
      </c>
      <c r="C221" s="108"/>
      <c r="D221" s="108"/>
    </row>
    <row r="222" spans="1:4" s="38" customFormat="1" ht="26.25" hidden="1">
      <c r="A222" s="34" t="s">
        <v>248</v>
      </c>
      <c r="B222" s="12" t="s">
        <v>34</v>
      </c>
      <c r="C222" s="108"/>
      <c r="D222" s="108"/>
    </row>
    <row r="223" spans="1:4" s="38" customFormat="1" ht="39" hidden="1">
      <c r="A223" s="34" t="s">
        <v>248</v>
      </c>
      <c r="B223" s="12" t="s">
        <v>166</v>
      </c>
      <c r="C223" s="108"/>
      <c r="D223" s="108"/>
    </row>
    <row r="224" spans="1:4" s="38" customFormat="1" ht="64.5" hidden="1">
      <c r="A224" s="34" t="s">
        <v>248</v>
      </c>
      <c r="B224" s="12" t="s">
        <v>178</v>
      </c>
      <c r="C224" s="108"/>
      <c r="D224" s="108"/>
    </row>
    <row r="225" spans="1:4" s="38" customFormat="1" ht="15" hidden="1">
      <c r="A225" s="34" t="s">
        <v>248</v>
      </c>
      <c r="B225" s="12" t="s">
        <v>438</v>
      </c>
      <c r="C225" s="108"/>
      <c r="D225" s="108"/>
    </row>
    <row r="226" spans="1:4" s="38" customFormat="1" ht="64.5" hidden="1">
      <c r="A226" s="34" t="s">
        <v>248</v>
      </c>
      <c r="B226" s="12" t="s">
        <v>179</v>
      </c>
      <c r="C226" s="108"/>
      <c r="D226" s="108"/>
    </row>
    <row r="227" spans="1:4" s="38" customFormat="1" ht="77.25" hidden="1">
      <c r="A227" s="34" t="s">
        <v>247</v>
      </c>
      <c r="B227" s="12" t="s">
        <v>180</v>
      </c>
      <c r="C227" s="108"/>
      <c r="D227" s="108"/>
    </row>
    <row r="228" spans="1:4" ht="51.75" hidden="1">
      <c r="A228" s="29" t="s">
        <v>249</v>
      </c>
      <c r="B228" s="5" t="s">
        <v>151</v>
      </c>
      <c r="C228" s="105"/>
      <c r="D228" s="105"/>
    </row>
    <row r="229" spans="1:4" ht="64.5" hidden="1">
      <c r="A229" s="29" t="s">
        <v>250</v>
      </c>
      <c r="B229" s="5" t="s">
        <v>439</v>
      </c>
      <c r="C229" s="105"/>
      <c r="D229" s="105"/>
    </row>
    <row r="230" spans="1:4" ht="77.25" hidden="1">
      <c r="A230" s="29" t="s">
        <v>251</v>
      </c>
      <c r="B230" s="5" t="s">
        <v>165</v>
      </c>
      <c r="C230" s="105"/>
      <c r="D230" s="105"/>
    </row>
    <row r="231" spans="1:4" ht="77.25" hidden="1">
      <c r="A231" s="29" t="s">
        <v>252</v>
      </c>
      <c r="B231" s="5" t="s">
        <v>158</v>
      </c>
      <c r="C231" s="105"/>
      <c r="D231" s="105"/>
    </row>
    <row r="232" spans="1:4" ht="26.25" hidden="1">
      <c r="A232" s="29" t="s">
        <v>33</v>
      </c>
      <c r="B232" s="5" t="s">
        <v>34</v>
      </c>
      <c r="C232" s="105"/>
      <c r="D232" s="105"/>
    </row>
    <row r="233" spans="1:4" ht="15.75" customHeight="1">
      <c r="A233" s="30" t="s">
        <v>35</v>
      </c>
      <c r="B233" s="6" t="s">
        <v>36</v>
      </c>
      <c r="C233" s="104">
        <v>14862.9</v>
      </c>
      <c r="D233" s="104">
        <v>15243.5</v>
      </c>
    </row>
    <row r="234" spans="1:4" ht="51.75" hidden="1">
      <c r="A234" s="29" t="s">
        <v>168</v>
      </c>
      <c r="B234" s="5" t="s">
        <v>37</v>
      </c>
      <c r="C234" s="105">
        <f>C235</f>
        <v>0</v>
      </c>
      <c r="D234" s="105">
        <f>D235</f>
        <v>0</v>
      </c>
    </row>
    <row r="235" spans="1:4" ht="64.5" hidden="1">
      <c r="A235" s="29" t="s">
        <v>167</v>
      </c>
      <c r="B235" s="5" t="s">
        <v>38</v>
      </c>
      <c r="C235" s="105">
        <v>0</v>
      </c>
      <c r="D235" s="105">
        <v>0</v>
      </c>
    </row>
    <row r="236" spans="1:4" ht="51.75" hidden="1">
      <c r="A236" s="29" t="s">
        <v>253</v>
      </c>
      <c r="B236" s="5" t="s">
        <v>39</v>
      </c>
      <c r="C236" s="105">
        <f>C237+C238+C240+C239+C241+C243+C242</f>
        <v>0</v>
      </c>
      <c r="D236" s="105">
        <f>D237+D238+D240+D239+D241+D243+D242</f>
        <v>0</v>
      </c>
    </row>
    <row r="237" spans="1:4" ht="64.5" hidden="1">
      <c r="A237" s="29" t="s">
        <v>254</v>
      </c>
      <c r="B237" s="5" t="s">
        <v>317</v>
      </c>
      <c r="C237" s="105"/>
      <c r="D237" s="105"/>
    </row>
    <row r="238" spans="1:4" ht="64.5" hidden="1">
      <c r="A238" s="29" t="s">
        <v>254</v>
      </c>
      <c r="B238" s="5" t="s">
        <v>318</v>
      </c>
      <c r="C238" s="105"/>
      <c r="D238" s="105"/>
    </row>
    <row r="239" spans="1:4" ht="64.5" hidden="1">
      <c r="A239" s="29" t="s">
        <v>293</v>
      </c>
      <c r="B239" s="5" t="s">
        <v>319</v>
      </c>
      <c r="C239" s="105">
        <v>0</v>
      </c>
      <c r="D239" s="105">
        <v>0</v>
      </c>
    </row>
    <row r="240" spans="1:4" ht="64.5" hidden="1">
      <c r="A240" s="29" t="s">
        <v>169</v>
      </c>
      <c r="B240" s="5" t="s">
        <v>211</v>
      </c>
      <c r="C240" s="105">
        <v>0</v>
      </c>
      <c r="D240" s="105">
        <v>0</v>
      </c>
    </row>
    <row r="241" spans="1:4" ht="77.25" hidden="1">
      <c r="A241" s="29" t="s">
        <v>254</v>
      </c>
      <c r="B241" s="5" t="s">
        <v>375</v>
      </c>
      <c r="C241" s="105"/>
      <c r="D241" s="105"/>
    </row>
    <row r="242" spans="1:4" ht="90" hidden="1">
      <c r="A242" s="29" t="s">
        <v>374</v>
      </c>
      <c r="B242" s="5" t="s">
        <v>378</v>
      </c>
      <c r="C242" s="105">
        <v>0</v>
      </c>
      <c r="D242" s="105">
        <v>0</v>
      </c>
    </row>
    <row r="243" spans="1:4" ht="77.25" hidden="1">
      <c r="A243" s="29" t="s">
        <v>254</v>
      </c>
      <c r="B243" s="5" t="s">
        <v>377</v>
      </c>
      <c r="C243" s="105"/>
      <c r="D243" s="105"/>
    </row>
    <row r="244" spans="1:4" ht="51.75" hidden="1">
      <c r="A244" s="29" t="s">
        <v>328</v>
      </c>
      <c r="B244" s="5" t="s">
        <v>329</v>
      </c>
      <c r="C244" s="105">
        <f>C245</f>
        <v>0</v>
      </c>
      <c r="D244" s="105">
        <f>D245</f>
        <v>0</v>
      </c>
    </row>
    <row r="245" spans="1:4" ht="64.5" hidden="1">
      <c r="A245" s="29" t="s">
        <v>326</v>
      </c>
      <c r="B245" s="5" t="s">
        <v>327</v>
      </c>
      <c r="C245" s="105"/>
      <c r="D245" s="105"/>
    </row>
    <row r="246" spans="1:4" ht="77.25" hidden="1">
      <c r="A246" s="29" t="s">
        <v>171</v>
      </c>
      <c r="B246" s="5" t="s">
        <v>172</v>
      </c>
      <c r="C246" s="105">
        <f>C247</f>
        <v>0</v>
      </c>
      <c r="D246" s="105">
        <f>D247</f>
        <v>0</v>
      </c>
    </row>
    <row r="247" spans="1:4" ht="64.5" hidden="1">
      <c r="A247" s="29" t="s">
        <v>170</v>
      </c>
      <c r="B247" s="5" t="s">
        <v>115</v>
      </c>
      <c r="C247" s="105">
        <v>0</v>
      </c>
      <c r="D247" s="105">
        <v>0</v>
      </c>
    </row>
    <row r="248" spans="1:4" ht="51.75" hidden="1">
      <c r="A248" s="29" t="s">
        <v>174</v>
      </c>
      <c r="B248" s="5" t="s">
        <v>175</v>
      </c>
      <c r="C248" s="105">
        <f>C249</f>
        <v>0</v>
      </c>
      <c r="D248" s="105">
        <f>D249</f>
        <v>0</v>
      </c>
    </row>
    <row r="249" spans="1:4" ht="51.75" hidden="1">
      <c r="A249" s="29" t="s">
        <v>173</v>
      </c>
      <c r="B249" s="5" t="s">
        <v>154</v>
      </c>
      <c r="C249" s="105">
        <v>0</v>
      </c>
      <c r="D249" s="105">
        <v>0</v>
      </c>
    </row>
    <row r="250" spans="1:4" ht="39" hidden="1">
      <c r="A250" s="32" t="s">
        <v>370</v>
      </c>
      <c r="B250" s="5" t="s">
        <v>371</v>
      </c>
      <c r="C250" s="105">
        <f>C251</f>
        <v>0</v>
      </c>
      <c r="D250" s="105">
        <f>D251</f>
        <v>0</v>
      </c>
    </row>
    <row r="251" spans="1:4" ht="39" hidden="1">
      <c r="A251" s="32" t="s">
        <v>368</v>
      </c>
      <c r="B251" s="5" t="s">
        <v>369</v>
      </c>
      <c r="C251" s="105"/>
      <c r="D251" s="105"/>
    </row>
    <row r="252" spans="1:4" ht="15" hidden="1">
      <c r="A252" s="30" t="s">
        <v>220</v>
      </c>
      <c r="B252" s="6" t="s">
        <v>40</v>
      </c>
      <c r="C252" s="104">
        <f>C253</f>
        <v>0</v>
      </c>
      <c r="D252" s="104">
        <f>D253</f>
        <v>0</v>
      </c>
    </row>
    <row r="253" spans="1:4" ht="26.25" hidden="1">
      <c r="A253" s="29" t="s">
        <v>255</v>
      </c>
      <c r="B253" s="5" t="s">
        <v>41</v>
      </c>
      <c r="C253" s="105">
        <f>C255+C254+C257+C258+C259+C256</f>
        <v>0</v>
      </c>
      <c r="D253" s="105">
        <f>D255+D254+D257+D258+D259+D256</f>
        <v>0</v>
      </c>
    </row>
    <row r="254" spans="1:4" ht="51.75" hidden="1">
      <c r="A254" s="34" t="s">
        <v>292</v>
      </c>
      <c r="B254" s="5" t="s">
        <v>399</v>
      </c>
      <c r="C254" s="105"/>
      <c r="D254" s="105"/>
    </row>
    <row r="255" spans="1:4" ht="26.25" hidden="1">
      <c r="A255" s="34" t="s">
        <v>401</v>
      </c>
      <c r="B255" s="5" t="s">
        <v>402</v>
      </c>
      <c r="C255" s="105"/>
      <c r="D255" s="105"/>
    </row>
    <row r="256" spans="1:4" ht="26.25" hidden="1">
      <c r="A256" s="34" t="s">
        <v>176</v>
      </c>
      <c r="B256" s="5" t="s">
        <v>155</v>
      </c>
      <c r="C256" s="105">
        <v>0</v>
      </c>
      <c r="D256" s="105">
        <v>0</v>
      </c>
    </row>
    <row r="257" spans="1:4" ht="39" hidden="1">
      <c r="A257" s="34" t="s">
        <v>176</v>
      </c>
      <c r="B257" s="5" t="s">
        <v>51</v>
      </c>
      <c r="C257" s="105">
        <v>0</v>
      </c>
      <c r="D257" s="105">
        <v>0</v>
      </c>
    </row>
    <row r="258" spans="1:4" ht="51.75" hidden="1">
      <c r="A258" s="34" t="s">
        <v>176</v>
      </c>
      <c r="B258" s="5" t="s">
        <v>52</v>
      </c>
      <c r="C258" s="105">
        <v>0</v>
      </c>
      <c r="D258" s="105">
        <v>0</v>
      </c>
    </row>
    <row r="259" spans="1:4" ht="15" hidden="1">
      <c r="A259" s="34" t="s">
        <v>256</v>
      </c>
      <c r="B259" s="5" t="s">
        <v>181</v>
      </c>
      <c r="C259" s="105">
        <v>0</v>
      </c>
      <c r="D259" s="105">
        <v>0</v>
      </c>
    </row>
    <row r="260" spans="1:4" ht="15" hidden="1">
      <c r="A260" s="30" t="s">
        <v>204</v>
      </c>
      <c r="B260" s="6" t="s">
        <v>205</v>
      </c>
      <c r="C260" s="105">
        <f>C261</f>
        <v>0</v>
      </c>
      <c r="D260" s="105">
        <f>D261</f>
        <v>0</v>
      </c>
    </row>
    <row r="261" spans="1:4" ht="26.25" hidden="1">
      <c r="A261" s="29" t="s">
        <v>206</v>
      </c>
      <c r="B261" s="5" t="s">
        <v>207</v>
      </c>
      <c r="C261" s="105"/>
      <c r="D261" s="105"/>
    </row>
    <row r="262" spans="1:4" ht="64.5" hidden="1">
      <c r="A262" s="30" t="s">
        <v>186</v>
      </c>
      <c r="B262" s="6" t="s">
        <v>187</v>
      </c>
      <c r="C262" s="104">
        <f>C263</f>
        <v>0</v>
      </c>
      <c r="D262" s="104">
        <f>D263</f>
        <v>0</v>
      </c>
    </row>
    <row r="263" spans="1:4" ht="51.75" hidden="1">
      <c r="A263" s="29" t="s">
        <v>275</v>
      </c>
      <c r="B263" s="5" t="s">
        <v>188</v>
      </c>
      <c r="C263" s="105">
        <f>C264+C265</f>
        <v>0</v>
      </c>
      <c r="D263" s="105">
        <f>D264+D265</f>
        <v>0</v>
      </c>
    </row>
    <row r="264" spans="1:4" ht="39" hidden="1">
      <c r="A264" s="29" t="s">
        <v>442</v>
      </c>
      <c r="B264" s="5" t="s">
        <v>443</v>
      </c>
      <c r="C264" s="105"/>
      <c r="D264" s="105"/>
    </row>
    <row r="265" spans="1:4" ht="51.75" hidden="1">
      <c r="A265" s="29" t="s">
        <v>358</v>
      </c>
      <c r="B265" s="5" t="s">
        <v>159</v>
      </c>
      <c r="C265" s="105"/>
      <c r="D265" s="105"/>
    </row>
    <row r="266" spans="1:4" s="8" customFormat="1" ht="38.25" hidden="1">
      <c r="A266" s="30" t="s">
        <v>42</v>
      </c>
      <c r="B266" s="6" t="s">
        <v>43</v>
      </c>
      <c r="C266" s="104">
        <f>C267</f>
        <v>0</v>
      </c>
      <c r="D266" s="104">
        <f>D267</f>
        <v>0</v>
      </c>
    </row>
    <row r="267" spans="1:4" ht="51.75" hidden="1">
      <c r="A267" s="29" t="s">
        <v>274</v>
      </c>
      <c r="B267" s="5" t="s">
        <v>44</v>
      </c>
      <c r="C267" s="105">
        <f>C270+C269+C268</f>
        <v>0</v>
      </c>
      <c r="D267" s="105">
        <f>D270+D269+D268</f>
        <v>0</v>
      </c>
    </row>
    <row r="268" spans="1:4" ht="51.75" hidden="1">
      <c r="A268" s="29" t="s">
        <v>359</v>
      </c>
      <c r="B268" s="5" t="s">
        <v>360</v>
      </c>
      <c r="C268" s="105"/>
      <c r="D268" s="105"/>
    </row>
    <row r="269" spans="1:4" ht="39" hidden="1">
      <c r="A269" s="29" t="s">
        <v>361</v>
      </c>
      <c r="B269" s="5" t="s">
        <v>362</v>
      </c>
      <c r="C269" s="105"/>
      <c r="D269" s="105"/>
    </row>
    <row r="270" spans="1:4" ht="51.75" hidden="1">
      <c r="A270" s="29" t="s">
        <v>273</v>
      </c>
      <c r="B270" s="5" t="s">
        <v>160</v>
      </c>
      <c r="C270" s="105">
        <f>C271+C272+C273</f>
        <v>0</v>
      </c>
      <c r="D270" s="105">
        <f>D271+D272+D273</f>
        <v>0</v>
      </c>
    </row>
    <row r="271" spans="1:4" ht="51.75" hidden="1">
      <c r="A271" s="29" t="s">
        <v>272</v>
      </c>
      <c r="B271" s="5" t="s">
        <v>160</v>
      </c>
      <c r="C271" s="105"/>
      <c r="D271" s="105"/>
    </row>
    <row r="272" spans="1:4" ht="51.75" hidden="1">
      <c r="A272" s="29" t="s">
        <v>270</v>
      </c>
      <c r="B272" s="5" t="s">
        <v>160</v>
      </c>
      <c r="C272" s="105"/>
      <c r="D272" s="105"/>
    </row>
    <row r="273" spans="1:4" ht="51.75" hidden="1">
      <c r="A273" s="29" t="s">
        <v>271</v>
      </c>
      <c r="B273" s="5" t="s">
        <v>160</v>
      </c>
      <c r="C273" s="105"/>
      <c r="D273" s="105"/>
    </row>
    <row r="274" spans="1:4" ht="15.75" thickBot="1">
      <c r="A274" s="42"/>
      <c r="B274" s="43" t="s">
        <v>45</v>
      </c>
      <c r="C274" s="109">
        <f>C124+C125</f>
        <v>676346.4</v>
      </c>
      <c r="D274" s="109">
        <f>D124+D125</f>
        <v>682871.7</v>
      </c>
    </row>
    <row r="275" spans="1:4" ht="15.75" thickBot="1">
      <c r="A275" s="35" t="s">
        <v>46</v>
      </c>
      <c r="B275" s="39"/>
      <c r="C275" s="110">
        <v>0</v>
      </c>
      <c r="D275" s="110">
        <v>0</v>
      </c>
    </row>
    <row r="276" spans="1:4" ht="15">
      <c r="A276" s="19"/>
      <c r="B276" s="40"/>
      <c r="C276" s="111"/>
      <c r="D276" s="111"/>
    </row>
  </sheetData>
  <sheetProtection/>
  <mergeCells count="3">
    <mergeCell ref="B1:D1"/>
    <mergeCell ref="A4:D4"/>
    <mergeCell ref="A5:D5"/>
  </mergeCells>
  <hyperlinks>
    <hyperlink ref="B16" r:id="rId1" display="http://www.consultant.ru/document/cons_doc_LAW_28165/7f582f3c858aa7964afaa8323e3b99d9147afb9f/#dst3019"/>
    <hyperlink ref="B17" r:id="rId2" display="http://www.consultant.ru/document/cons_doc_LAW_28165/f905a0b321f08cd291b6eee867ddfe62194b4115/#dst101491"/>
  </hyperlink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80" r:id="rId3"/>
  <rowBreaks count="1" manualBreakCount="1">
    <brk id="8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="130" zoomScaleSheetLayoutView="130" zoomScalePageLayoutView="0" workbookViewId="0" topLeftCell="A1">
      <selection activeCell="C3" sqref="C3"/>
    </sheetView>
  </sheetViews>
  <sheetFormatPr defaultColWidth="9.140625" defaultRowHeight="15"/>
  <cols>
    <col min="1" max="1" width="9.140625" style="11" customWidth="1"/>
    <col min="2" max="2" width="24.00390625" style="11" customWidth="1"/>
    <col min="3" max="3" width="39.7109375" style="11" customWidth="1"/>
    <col min="4" max="4" width="36.28125" style="11" customWidth="1"/>
    <col min="5" max="16384" width="9.140625" style="11" customWidth="1"/>
  </cols>
  <sheetData>
    <row r="1" spans="3:5" ht="79.5" customHeight="1">
      <c r="C1" s="260" t="s">
        <v>594</v>
      </c>
      <c r="D1" s="260"/>
      <c r="E1" s="59"/>
    </row>
    <row r="4" spans="1:4" ht="15">
      <c r="A4" s="144" t="s">
        <v>573</v>
      </c>
      <c r="B4" s="145"/>
      <c r="C4" s="145"/>
      <c r="D4" s="145"/>
    </row>
    <row r="5" spans="1:4" ht="15">
      <c r="A5" s="145"/>
      <c r="B5" s="145"/>
      <c r="C5" s="145"/>
      <c r="D5" s="145"/>
    </row>
    <row r="6" spans="1:4" ht="15">
      <c r="A6" s="145"/>
      <c r="B6" s="145"/>
      <c r="C6" s="145"/>
      <c r="D6" s="145"/>
    </row>
    <row r="7" spans="1:4" ht="15">
      <c r="A7" s="145"/>
      <c r="B7" s="145"/>
      <c r="C7" s="145"/>
      <c r="D7" s="145"/>
    </row>
    <row r="9" ht="15.75" thickBot="1">
      <c r="D9" s="262" t="s">
        <v>2</v>
      </c>
    </row>
    <row r="10" spans="1:4" ht="30" customHeight="1">
      <c r="A10" s="146" t="s">
        <v>71</v>
      </c>
      <c r="B10" s="147"/>
      <c r="C10" s="150" t="s">
        <v>3</v>
      </c>
      <c r="D10" s="154" t="s">
        <v>0</v>
      </c>
    </row>
    <row r="11" spans="1:4" ht="25.5" customHeight="1">
      <c r="A11" s="148"/>
      <c r="B11" s="149"/>
      <c r="C11" s="151"/>
      <c r="D11" s="155"/>
    </row>
    <row r="12" spans="1:8" ht="39" customHeight="1" hidden="1">
      <c r="A12" s="152" t="s">
        <v>379</v>
      </c>
      <c r="B12" s="153"/>
      <c r="C12" s="60" t="s">
        <v>380</v>
      </c>
      <c r="D12" s="61">
        <v>0</v>
      </c>
      <c r="E12" s="62"/>
      <c r="F12" s="41"/>
      <c r="G12" s="41"/>
      <c r="H12" s="41"/>
    </row>
    <row r="13" spans="1:8" ht="32.25" thickBot="1">
      <c r="A13" s="156" t="s">
        <v>4</v>
      </c>
      <c r="B13" s="157"/>
      <c r="C13" s="63" t="s">
        <v>5</v>
      </c>
      <c r="D13" s="64">
        <v>11960.1</v>
      </c>
      <c r="E13" s="62"/>
      <c r="F13" s="41"/>
      <c r="G13" s="41"/>
      <c r="H13" s="41"/>
    </row>
    <row r="14" spans="1:4" ht="35.25" customHeight="1" thickBot="1">
      <c r="A14" s="142" t="s">
        <v>6</v>
      </c>
      <c r="B14" s="143"/>
      <c r="C14" s="65"/>
      <c r="D14" s="66">
        <f>SUM(D12:D13)</f>
        <v>11960.1</v>
      </c>
    </row>
    <row r="15" ht="42" customHeight="1"/>
    <row r="16" ht="51.75" customHeight="1"/>
    <row r="17" ht="30" customHeight="1"/>
  </sheetData>
  <sheetProtection/>
  <mergeCells count="8">
    <mergeCell ref="C1:D1"/>
    <mergeCell ref="A14:B14"/>
    <mergeCell ref="A4:D7"/>
    <mergeCell ref="A10:B11"/>
    <mergeCell ref="C10:C11"/>
    <mergeCell ref="A12:B12"/>
    <mergeCell ref="D10:D11"/>
    <mergeCell ref="A13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130" zoomScaleSheetLayoutView="130" zoomScalePageLayoutView="0" workbookViewId="0" topLeftCell="A1">
      <selection activeCell="C1" sqref="C1:E1"/>
    </sheetView>
  </sheetViews>
  <sheetFormatPr defaultColWidth="9.140625" defaultRowHeight="15"/>
  <cols>
    <col min="1" max="1" width="9.140625" style="13" customWidth="1"/>
    <col min="2" max="2" width="23.7109375" style="13" customWidth="1"/>
    <col min="3" max="3" width="38.28125" style="13" customWidth="1"/>
    <col min="4" max="4" width="19.8515625" style="13" customWidth="1"/>
    <col min="5" max="5" width="18.57421875" style="13" customWidth="1"/>
    <col min="6" max="16384" width="9.140625" style="13" customWidth="1"/>
  </cols>
  <sheetData>
    <row r="1" spans="3:6" ht="83.25" customHeight="1">
      <c r="C1" s="260" t="s">
        <v>595</v>
      </c>
      <c r="D1" s="260"/>
      <c r="E1" s="260"/>
      <c r="F1" s="59"/>
    </row>
    <row r="6" spans="1:5" ht="15" customHeight="1">
      <c r="A6" s="144" t="s">
        <v>574</v>
      </c>
      <c r="B6" s="144"/>
      <c r="C6" s="144"/>
      <c r="D6" s="144"/>
      <c r="E6" s="144"/>
    </row>
    <row r="7" spans="1:5" ht="15" customHeight="1">
      <c r="A7" s="144"/>
      <c r="B7" s="144"/>
      <c r="C7" s="144"/>
      <c r="D7" s="144"/>
      <c r="E7" s="144"/>
    </row>
    <row r="8" spans="1:5" ht="15" customHeight="1">
      <c r="A8" s="144"/>
      <c r="B8" s="144"/>
      <c r="C8" s="144"/>
      <c r="D8" s="144"/>
      <c r="E8" s="144"/>
    </row>
    <row r="9" spans="1:5" ht="6" customHeight="1">
      <c r="A9" s="144"/>
      <c r="B9" s="144"/>
      <c r="C9" s="144"/>
      <c r="D9" s="144"/>
      <c r="E9" s="144"/>
    </row>
    <row r="11" ht="15.75" thickBot="1">
      <c r="E11" s="236" t="s">
        <v>2</v>
      </c>
    </row>
    <row r="12" spans="1:5" s="44" customFormat="1" ht="30" customHeight="1">
      <c r="A12" s="166" t="s">
        <v>71</v>
      </c>
      <c r="B12" s="167"/>
      <c r="C12" s="170" t="s">
        <v>3</v>
      </c>
      <c r="D12" s="158" t="s">
        <v>498</v>
      </c>
      <c r="E12" s="164" t="s">
        <v>575</v>
      </c>
    </row>
    <row r="13" spans="1:5" s="44" customFormat="1" ht="26.25" customHeight="1">
      <c r="A13" s="168"/>
      <c r="B13" s="169"/>
      <c r="C13" s="171"/>
      <c r="D13" s="159"/>
      <c r="E13" s="165"/>
    </row>
    <row r="14" spans="1:5" ht="57" customHeight="1">
      <c r="A14" s="160" t="s">
        <v>4</v>
      </c>
      <c r="B14" s="161"/>
      <c r="C14" s="52" t="s">
        <v>5</v>
      </c>
      <c r="D14" s="53">
        <v>0</v>
      </c>
      <c r="E14" s="53">
        <v>0</v>
      </c>
    </row>
    <row r="15" spans="1:5" ht="35.25" customHeight="1" thickBot="1">
      <c r="A15" s="162" t="s">
        <v>6</v>
      </c>
      <c r="B15" s="163"/>
      <c r="C15" s="54"/>
      <c r="D15" s="55">
        <f>D14</f>
        <v>0</v>
      </c>
      <c r="E15" s="55">
        <f>E14</f>
        <v>0</v>
      </c>
    </row>
    <row r="16" ht="42" customHeight="1"/>
    <row r="17" ht="42" customHeight="1"/>
    <row r="18" ht="30" customHeight="1"/>
  </sheetData>
  <sheetProtection/>
  <mergeCells count="8">
    <mergeCell ref="C1:E1"/>
    <mergeCell ref="D12:D13"/>
    <mergeCell ref="A14:B14"/>
    <mergeCell ref="A15:B15"/>
    <mergeCell ref="E12:E13"/>
    <mergeCell ref="A12:B13"/>
    <mergeCell ref="C12:C13"/>
    <mergeCell ref="A6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130" zoomScaleSheetLayoutView="130" zoomScalePageLayoutView="0" workbookViewId="0" topLeftCell="A1">
      <selection activeCell="D1" sqref="D1:G1"/>
    </sheetView>
  </sheetViews>
  <sheetFormatPr defaultColWidth="9.140625" defaultRowHeight="15"/>
  <cols>
    <col min="1" max="2" width="9.140625" style="13" customWidth="1"/>
    <col min="3" max="3" width="5.8515625" style="13" customWidth="1"/>
    <col min="4" max="4" width="9.140625" style="13" customWidth="1"/>
    <col min="5" max="5" width="21.7109375" style="13" customWidth="1"/>
    <col min="6" max="6" width="23.7109375" style="13" customWidth="1"/>
    <col min="7" max="7" width="23.28125" style="13" customWidth="1"/>
    <col min="8" max="16384" width="9.140625" style="13" customWidth="1"/>
  </cols>
  <sheetData>
    <row r="1" spans="4:8" ht="86.25" customHeight="1">
      <c r="D1" s="259" t="s">
        <v>596</v>
      </c>
      <c r="E1" s="259"/>
      <c r="F1" s="259"/>
      <c r="G1" s="259"/>
      <c r="H1" s="235"/>
    </row>
    <row r="2" spans="5:7" ht="15">
      <c r="E2" s="68"/>
      <c r="F2" s="68"/>
      <c r="G2" s="68"/>
    </row>
    <row r="3" spans="1:7" ht="15" customHeight="1">
      <c r="A3" s="174" t="s">
        <v>576</v>
      </c>
      <c r="B3" s="174"/>
      <c r="C3" s="174"/>
      <c r="D3" s="174"/>
      <c r="E3" s="174"/>
      <c r="F3" s="174"/>
      <c r="G3" s="174"/>
    </row>
    <row r="4" spans="1:7" ht="15" customHeight="1">
      <c r="A4" s="174"/>
      <c r="B4" s="174"/>
      <c r="C4" s="174"/>
      <c r="D4" s="174"/>
      <c r="E4" s="174"/>
      <c r="F4" s="174"/>
      <c r="G4" s="174"/>
    </row>
    <row r="5" spans="1:7" ht="45" customHeight="1">
      <c r="A5" s="174"/>
      <c r="B5" s="174"/>
      <c r="C5" s="174"/>
      <c r="D5" s="174"/>
      <c r="E5" s="174"/>
      <c r="F5" s="174"/>
      <c r="G5" s="174"/>
    </row>
    <row r="7" spans="1:7" ht="15">
      <c r="A7" s="69"/>
      <c r="B7" s="69"/>
      <c r="C7" s="69"/>
      <c r="D7" s="69"/>
      <c r="E7" s="69"/>
      <c r="F7" s="69"/>
      <c r="G7" s="236" t="s">
        <v>1</v>
      </c>
    </row>
    <row r="8" spans="1:7" s="44" customFormat="1" ht="20.25" customHeight="1">
      <c r="A8" s="173" t="s">
        <v>7</v>
      </c>
      <c r="B8" s="172" t="s">
        <v>54</v>
      </c>
      <c r="C8" s="172"/>
      <c r="D8" s="172"/>
      <c r="E8" s="172"/>
      <c r="F8" s="172" t="s">
        <v>55</v>
      </c>
      <c r="G8" s="172" t="s">
        <v>56</v>
      </c>
    </row>
    <row r="9" spans="1:7" s="44" customFormat="1" ht="24.75" customHeight="1">
      <c r="A9" s="173"/>
      <c r="B9" s="172"/>
      <c r="C9" s="172"/>
      <c r="D9" s="172"/>
      <c r="E9" s="172"/>
      <c r="F9" s="172"/>
      <c r="G9" s="172"/>
    </row>
    <row r="10" spans="1:7" ht="42" customHeight="1">
      <c r="A10" s="115">
        <v>1</v>
      </c>
      <c r="B10" s="175" t="s">
        <v>597</v>
      </c>
      <c r="C10" s="176"/>
      <c r="D10" s="176"/>
      <c r="E10" s="177"/>
      <c r="F10" s="72">
        <v>0</v>
      </c>
      <c r="G10" s="73">
        <v>0</v>
      </c>
    </row>
  </sheetData>
  <sheetProtection/>
  <mergeCells count="7">
    <mergeCell ref="A3:G5"/>
    <mergeCell ref="D1:G1"/>
    <mergeCell ref="F8:F9"/>
    <mergeCell ref="G8:G9"/>
    <mergeCell ref="A8:A9"/>
    <mergeCell ref="B10:E10"/>
    <mergeCell ref="B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view="pageBreakPreview" zoomScale="130" zoomScaleSheetLayoutView="130" zoomScalePageLayoutView="0" workbookViewId="0" topLeftCell="A1">
      <selection activeCell="F10" sqref="F10"/>
    </sheetView>
  </sheetViews>
  <sheetFormatPr defaultColWidth="9.140625" defaultRowHeight="15"/>
  <cols>
    <col min="1" max="4" width="9.140625" style="69" customWidth="1"/>
    <col min="5" max="5" width="18.00390625" style="69" customWidth="1"/>
    <col min="6" max="6" width="16.00390625" style="69" customWidth="1"/>
    <col min="7" max="7" width="14.8515625" style="69" customWidth="1"/>
    <col min="8" max="8" width="14.421875" style="69" customWidth="1"/>
    <col min="9" max="9" width="14.57421875" style="69" customWidth="1"/>
    <col min="10" max="16384" width="9.140625" style="69" customWidth="1"/>
  </cols>
  <sheetData>
    <row r="1" spans="5:10" ht="85.5" customHeight="1">
      <c r="E1" s="259" t="s">
        <v>598</v>
      </c>
      <c r="F1" s="259"/>
      <c r="G1" s="259"/>
      <c r="H1" s="259"/>
      <c r="I1" s="259"/>
      <c r="J1" s="74"/>
    </row>
    <row r="2" spans="5:10" ht="46.5" customHeight="1">
      <c r="E2" s="75"/>
      <c r="F2" s="75"/>
      <c r="G2" s="75"/>
      <c r="H2" s="75"/>
      <c r="I2" s="75"/>
      <c r="J2" s="76"/>
    </row>
    <row r="3" spans="2:8" ht="15" customHeight="1">
      <c r="B3" s="174" t="s">
        <v>577</v>
      </c>
      <c r="C3" s="174"/>
      <c r="D3" s="174"/>
      <c r="E3" s="174"/>
      <c r="F3" s="174"/>
      <c r="G3" s="174"/>
      <c r="H3" s="174"/>
    </row>
    <row r="4" spans="2:8" ht="15" customHeight="1">
      <c r="B4" s="174"/>
      <c r="C4" s="174"/>
      <c r="D4" s="174"/>
      <c r="E4" s="174"/>
      <c r="F4" s="174"/>
      <c r="G4" s="174"/>
      <c r="H4" s="174"/>
    </row>
    <row r="5" spans="2:8" ht="45" customHeight="1">
      <c r="B5" s="174"/>
      <c r="C5" s="174"/>
      <c r="D5" s="174"/>
      <c r="E5" s="174"/>
      <c r="F5" s="174"/>
      <c r="G5" s="174"/>
      <c r="H5" s="174"/>
    </row>
    <row r="7" ht="15">
      <c r="I7" s="69" t="s">
        <v>1</v>
      </c>
    </row>
    <row r="8" spans="1:9" s="77" customFormat="1" ht="15">
      <c r="A8" s="173" t="s">
        <v>7</v>
      </c>
      <c r="B8" s="172" t="s">
        <v>54</v>
      </c>
      <c r="C8" s="172"/>
      <c r="D8" s="172"/>
      <c r="E8" s="172"/>
      <c r="F8" s="172" t="s">
        <v>499</v>
      </c>
      <c r="G8" s="172"/>
      <c r="H8" s="172" t="s">
        <v>578</v>
      </c>
      <c r="I8" s="172"/>
    </row>
    <row r="9" spans="1:9" s="77" customFormat="1" ht="24.75" customHeight="1">
      <c r="A9" s="173"/>
      <c r="B9" s="172"/>
      <c r="C9" s="172"/>
      <c r="D9" s="172"/>
      <c r="E9" s="172"/>
      <c r="F9" s="70" t="s">
        <v>55</v>
      </c>
      <c r="G9" s="70" t="s">
        <v>56</v>
      </c>
      <c r="H9" s="70" t="s">
        <v>55</v>
      </c>
      <c r="I9" s="70" t="s">
        <v>56</v>
      </c>
    </row>
    <row r="10" spans="1:9" ht="57" customHeight="1">
      <c r="A10" s="71">
        <v>1</v>
      </c>
      <c r="B10" s="175" t="s">
        <v>597</v>
      </c>
      <c r="C10" s="176"/>
      <c r="D10" s="176"/>
      <c r="E10" s="177"/>
      <c r="F10" s="73">
        <v>0</v>
      </c>
      <c r="G10" s="73">
        <v>0</v>
      </c>
      <c r="H10" s="73">
        <v>0</v>
      </c>
      <c r="I10" s="73">
        <v>0</v>
      </c>
    </row>
  </sheetData>
  <sheetProtection/>
  <mergeCells count="7">
    <mergeCell ref="E1:I1"/>
    <mergeCell ref="A8:A9"/>
    <mergeCell ref="H8:I8"/>
    <mergeCell ref="B3:H5"/>
    <mergeCell ref="B10:E10"/>
    <mergeCell ref="F8:G8"/>
    <mergeCell ref="B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="130" zoomScaleSheetLayoutView="130" zoomScalePageLayoutView="0" workbookViewId="0" topLeftCell="A1">
      <selection activeCell="E9" sqref="E9:E10"/>
    </sheetView>
  </sheetViews>
  <sheetFormatPr defaultColWidth="9.140625" defaultRowHeight="15"/>
  <cols>
    <col min="1" max="1" width="10.8515625" style="69" customWidth="1"/>
    <col min="2" max="2" width="22.7109375" style="69" customWidth="1"/>
    <col min="3" max="3" width="10.7109375" style="69" hidden="1" customWidth="1"/>
    <col min="4" max="4" width="10.00390625" style="69" hidden="1" customWidth="1"/>
    <col min="5" max="5" width="32.140625" style="69" customWidth="1"/>
    <col min="6" max="6" width="21.7109375" style="69" customWidth="1"/>
    <col min="7" max="7" width="22.7109375" style="69" customWidth="1"/>
    <col min="8" max="36" width="9.140625" style="69" hidden="1" customWidth="1"/>
    <col min="37" max="16384" width="9.140625" style="69" customWidth="1"/>
  </cols>
  <sheetData>
    <row r="1" spans="2:9" ht="89.25" customHeight="1">
      <c r="B1" s="67" t="s">
        <v>57</v>
      </c>
      <c r="C1" s="67"/>
      <c r="D1" s="67"/>
      <c r="E1" s="259" t="s">
        <v>599</v>
      </c>
      <c r="F1" s="259"/>
      <c r="G1" s="259"/>
      <c r="H1" s="259"/>
      <c r="I1" s="259"/>
    </row>
    <row r="2" spans="2:7" ht="12" customHeight="1">
      <c r="B2" s="78"/>
      <c r="C2" s="78"/>
      <c r="D2" s="78"/>
      <c r="E2" s="213"/>
      <c r="F2" s="213"/>
      <c r="G2" s="213"/>
    </row>
    <row r="3" ht="15" customHeight="1" hidden="1"/>
    <row r="4" spans="1:7" ht="18.75">
      <c r="A4" s="214" t="s">
        <v>58</v>
      </c>
      <c r="B4" s="214"/>
      <c r="C4" s="214"/>
      <c r="D4" s="214"/>
      <c r="E4" s="214"/>
      <c r="F4" s="214"/>
      <c r="G4" s="214"/>
    </row>
    <row r="5" spans="1:7" ht="35.25" customHeight="1">
      <c r="A5" s="174" t="s">
        <v>579</v>
      </c>
      <c r="B5" s="174"/>
      <c r="C5" s="174"/>
      <c r="D5" s="174"/>
      <c r="E5" s="174"/>
      <c r="F5" s="174"/>
      <c r="G5" s="174"/>
    </row>
    <row r="6" spans="1:6" ht="12.75" customHeight="1">
      <c r="A6" s="79"/>
      <c r="B6" s="79"/>
      <c r="C6" s="79"/>
      <c r="D6" s="79"/>
      <c r="E6" s="79"/>
      <c r="F6" s="79"/>
    </row>
    <row r="7" spans="1:6" ht="37.5" customHeight="1">
      <c r="A7" s="212" t="s">
        <v>580</v>
      </c>
      <c r="B7" s="212"/>
      <c r="C7" s="212"/>
      <c r="D7" s="212"/>
      <c r="E7" s="212"/>
      <c r="F7" s="212"/>
    </row>
    <row r="8" ht="15.75" thickBot="1"/>
    <row r="9" spans="1:7" s="77" customFormat="1" ht="13.5" customHeight="1">
      <c r="A9" s="208" t="s">
        <v>59</v>
      </c>
      <c r="B9" s="208" t="s">
        <v>60</v>
      </c>
      <c r="C9" s="208" t="s">
        <v>61</v>
      </c>
      <c r="D9" s="208" t="s">
        <v>62</v>
      </c>
      <c r="E9" s="208" t="s">
        <v>63</v>
      </c>
      <c r="F9" s="210" t="s">
        <v>501</v>
      </c>
      <c r="G9" s="210" t="s">
        <v>64</v>
      </c>
    </row>
    <row r="10" spans="1:7" s="77" customFormat="1" ht="69.75" customHeight="1" thickBot="1">
      <c r="A10" s="209"/>
      <c r="B10" s="209"/>
      <c r="C10" s="209"/>
      <c r="D10" s="209"/>
      <c r="E10" s="209"/>
      <c r="F10" s="211"/>
      <c r="G10" s="211"/>
    </row>
    <row r="11" spans="1:7" ht="64.5" customHeight="1" thickBot="1">
      <c r="A11" s="80">
        <v>1</v>
      </c>
      <c r="B11" s="81" t="s">
        <v>65</v>
      </c>
      <c r="C11" s="82"/>
      <c r="D11" s="82"/>
      <c r="E11" s="83"/>
      <c r="F11" s="84"/>
      <c r="G11" s="85"/>
    </row>
    <row r="12" spans="1:7" ht="36.75" customHeight="1" thickBot="1">
      <c r="A12" s="193" t="s">
        <v>500</v>
      </c>
      <c r="B12" s="194"/>
      <c r="C12" s="194"/>
      <c r="D12" s="194"/>
      <c r="E12" s="195"/>
      <c r="F12" s="86"/>
      <c r="G12" s="87" t="s">
        <v>66</v>
      </c>
    </row>
    <row r="13" spans="1:7" ht="29.25" customHeight="1">
      <c r="A13" s="206" t="s">
        <v>581</v>
      </c>
      <c r="B13" s="206"/>
      <c r="C13" s="206"/>
      <c r="D13" s="206"/>
      <c r="E13" s="206"/>
      <c r="F13" s="206"/>
      <c r="G13" s="206"/>
    </row>
    <row r="14" spans="1:7" ht="40.5" customHeight="1">
      <c r="A14" s="207" t="s">
        <v>582</v>
      </c>
      <c r="B14" s="207"/>
      <c r="C14" s="207"/>
      <c r="D14" s="207"/>
      <c r="E14" s="207"/>
      <c r="F14" s="207"/>
      <c r="G14" s="207"/>
    </row>
    <row r="15" ht="8.25" customHeight="1" thickBot="1"/>
    <row r="16" spans="1:7" s="77" customFormat="1" ht="27.75" customHeight="1">
      <c r="A16" s="208" t="s">
        <v>59</v>
      </c>
      <c r="B16" s="208" t="s">
        <v>60</v>
      </c>
      <c r="C16" s="208" t="s">
        <v>61</v>
      </c>
      <c r="D16" s="208" t="s">
        <v>62</v>
      </c>
      <c r="E16" s="208" t="s">
        <v>63</v>
      </c>
      <c r="F16" s="210" t="s">
        <v>501</v>
      </c>
      <c r="G16" s="210" t="s">
        <v>64</v>
      </c>
    </row>
    <row r="17" spans="1:7" s="77" customFormat="1" ht="58.5" customHeight="1" thickBot="1">
      <c r="A17" s="209"/>
      <c r="B17" s="209"/>
      <c r="C17" s="209"/>
      <c r="D17" s="209"/>
      <c r="E17" s="209"/>
      <c r="F17" s="211"/>
      <c r="G17" s="211"/>
    </row>
    <row r="18" spans="1:7" ht="69.75" customHeight="1" thickBot="1">
      <c r="A18" s="197">
        <v>1</v>
      </c>
      <c r="B18" s="200" t="s">
        <v>65</v>
      </c>
      <c r="C18" s="203" t="s">
        <v>67</v>
      </c>
      <c r="D18" s="89"/>
      <c r="E18" s="200"/>
      <c r="F18" s="187">
        <v>0</v>
      </c>
      <c r="G18" s="190">
        <v>0</v>
      </c>
    </row>
    <row r="19" spans="1:7" ht="14.25" customHeight="1" hidden="1">
      <c r="A19" s="198"/>
      <c r="B19" s="201"/>
      <c r="C19" s="204"/>
      <c r="D19" s="91"/>
      <c r="E19" s="201"/>
      <c r="F19" s="188"/>
      <c r="G19" s="191"/>
    </row>
    <row r="20" spans="1:7" ht="58.5" customHeight="1" hidden="1">
      <c r="A20" s="198"/>
      <c r="B20" s="201"/>
      <c r="C20" s="204"/>
      <c r="D20" s="90"/>
      <c r="E20" s="201"/>
      <c r="F20" s="188"/>
      <c r="G20" s="191"/>
    </row>
    <row r="21" spans="1:7" ht="80.25" customHeight="1" hidden="1">
      <c r="A21" s="199"/>
      <c r="B21" s="202"/>
      <c r="C21" s="205"/>
      <c r="D21" s="90">
        <v>100</v>
      </c>
      <c r="E21" s="202"/>
      <c r="F21" s="189"/>
      <c r="G21" s="192"/>
    </row>
    <row r="22" spans="1:7" ht="30.75" customHeight="1" thickBot="1">
      <c r="A22" s="193" t="s">
        <v>502</v>
      </c>
      <c r="B22" s="194"/>
      <c r="C22" s="194"/>
      <c r="D22" s="194"/>
      <c r="E22" s="195"/>
      <c r="F22" s="92">
        <v>0</v>
      </c>
      <c r="G22" s="93" t="s">
        <v>66</v>
      </c>
    </row>
    <row r="23" ht="16.5" customHeight="1"/>
    <row r="24" spans="1:7" ht="15.75" customHeight="1" hidden="1">
      <c r="A24" s="196" t="s">
        <v>68</v>
      </c>
      <c r="B24" s="196"/>
      <c r="C24" s="196"/>
      <c r="D24" s="196"/>
      <c r="E24" s="196"/>
      <c r="F24" s="196"/>
      <c r="G24" s="196"/>
    </row>
    <row r="25" ht="24.75" customHeight="1" hidden="1"/>
    <row r="26" spans="1:7" ht="52.5" customHeight="1">
      <c r="A26" s="178" t="s">
        <v>583</v>
      </c>
      <c r="B26" s="178"/>
      <c r="C26" s="178"/>
      <c r="D26" s="178"/>
      <c r="E26" s="178"/>
      <c r="F26" s="178"/>
      <c r="G26" s="178"/>
    </row>
    <row r="27" spans="1:7" s="77" customFormat="1" ht="67.5" customHeight="1">
      <c r="A27" s="179" t="s">
        <v>503</v>
      </c>
      <c r="B27" s="180"/>
      <c r="C27" s="94"/>
      <c r="D27" s="94"/>
      <c r="E27" s="179" t="s">
        <v>504</v>
      </c>
      <c r="F27" s="181"/>
      <c r="G27" s="180"/>
    </row>
    <row r="28" spans="1:7" ht="68.25" customHeight="1">
      <c r="A28" s="182" t="s">
        <v>505</v>
      </c>
      <c r="B28" s="183"/>
      <c r="C28" s="71"/>
      <c r="D28" s="71"/>
      <c r="E28" s="184">
        <v>0</v>
      </c>
      <c r="F28" s="185"/>
      <c r="G28" s="186"/>
    </row>
    <row r="29" ht="15" customHeight="1" hidden="1"/>
    <row r="30" ht="15" customHeight="1" hidden="1"/>
    <row r="31" ht="48.75" customHeight="1"/>
    <row r="32" ht="41.25" customHeight="1"/>
    <row r="33" ht="78.75" customHeight="1"/>
    <row r="34" ht="79.5" customHeight="1"/>
    <row r="35" ht="27.75" customHeight="1"/>
    <row r="36" ht="0.75" customHeight="1"/>
    <row r="37" ht="1.5" customHeight="1" hidden="1"/>
    <row r="38" ht="39" customHeight="1" hidden="1"/>
    <row r="39" ht="27.75" customHeight="1" hidden="1"/>
    <row r="40" ht="27.75" customHeight="1" hidden="1"/>
    <row r="41" ht="27.75" customHeight="1" hidden="1"/>
    <row r="42" ht="41.25" customHeight="1" hidden="1"/>
    <row r="43" ht="53.25" customHeight="1" hidden="1"/>
    <row r="44" ht="36.75" customHeight="1" hidden="1"/>
    <row r="45" ht="19.5" customHeight="1" hidden="1"/>
    <row r="46" ht="27.75" customHeight="1" hidden="1"/>
    <row r="47" ht="27.75" customHeight="1" hidden="1"/>
    <row r="48" ht="37.5" customHeight="1" hidden="1"/>
    <row r="49" ht="27" customHeight="1" hidden="1"/>
    <row r="50" ht="0.7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24.7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0.7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0.7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.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</sheetData>
  <sheetProtection/>
  <mergeCells count="35">
    <mergeCell ref="C9:C10"/>
    <mergeCell ref="D9:D10"/>
    <mergeCell ref="E2:G2"/>
    <mergeCell ref="A4:G4"/>
    <mergeCell ref="E1:I1"/>
    <mergeCell ref="F16:F17"/>
    <mergeCell ref="G16:G17"/>
    <mergeCell ref="A5:G5"/>
    <mergeCell ref="A7:F7"/>
    <mergeCell ref="E9:E10"/>
    <mergeCell ref="F9:F10"/>
    <mergeCell ref="G9:G10"/>
    <mergeCell ref="A12:E12"/>
    <mergeCell ref="A9:A10"/>
    <mergeCell ref="B9:B10"/>
    <mergeCell ref="B18:B21"/>
    <mergeCell ref="C18:C21"/>
    <mergeCell ref="E18:E21"/>
    <mergeCell ref="A13:G13"/>
    <mergeCell ref="A14:G14"/>
    <mergeCell ref="A16:A17"/>
    <mergeCell ref="B16:B17"/>
    <mergeCell ref="C16:C17"/>
    <mergeCell ref="D16:D17"/>
    <mergeCell ref="E16:E17"/>
    <mergeCell ref="A26:G26"/>
    <mergeCell ref="A27:B27"/>
    <mergeCell ref="E27:G27"/>
    <mergeCell ref="A28:B28"/>
    <mergeCell ref="E28:G28"/>
    <mergeCell ref="F18:F21"/>
    <mergeCell ref="G18:G21"/>
    <mergeCell ref="A22:E22"/>
    <mergeCell ref="A24:G24"/>
    <mergeCell ref="A18:A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view="pageBreakPreview" zoomScale="130" zoomScaleNormal="90" zoomScaleSheetLayoutView="130" zoomScalePageLayoutView="0" workbookViewId="0" topLeftCell="A1">
      <selection activeCell="A16" sqref="A16:AL16"/>
    </sheetView>
  </sheetViews>
  <sheetFormatPr defaultColWidth="9.140625" defaultRowHeight="15"/>
  <cols>
    <col min="1" max="1" width="10.8515625" style="69" customWidth="1"/>
    <col min="2" max="2" width="22.7109375" style="69" customWidth="1"/>
    <col min="3" max="3" width="10.7109375" style="69" hidden="1" customWidth="1"/>
    <col min="4" max="4" width="10.00390625" style="69" hidden="1" customWidth="1"/>
    <col min="5" max="5" width="25.00390625" style="69" customWidth="1"/>
    <col min="6" max="6" width="18.140625" style="69" customWidth="1"/>
    <col min="7" max="7" width="17.140625" style="69" customWidth="1"/>
    <col min="8" max="36" width="9.140625" style="69" hidden="1" customWidth="1"/>
    <col min="37" max="37" width="18.140625" style="69" customWidth="1"/>
    <col min="38" max="38" width="22.7109375" style="69" customWidth="1"/>
    <col min="39" max="39" width="18.140625" style="69" customWidth="1"/>
    <col min="40" max="16384" width="9.140625" style="69" customWidth="1"/>
  </cols>
  <sheetData>
    <row r="1" spans="2:38" ht="78" customHeight="1">
      <c r="B1" s="67"/>
      <c r="C1" s="67"/>
      <c r="D1" s="67"/>
      <c r="E1" s="67"/>
      <c r="F1" s="259" t="s">
        <v>600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</row>
    <row r="2" spans="2:7" ht="12" customHeight="1">
      <c r="B2" s="78"/>
      <c r="C2" s="78"/>
      <c r="D2" s="78"/>
      <c r="E2" s="213"/>
      <c r="F2" s="213"/>
      <c r="G2" s="213"/>
    </row>
    <row r="3" ht="15" customHeight="1" hidden="1"/>
    <row r="4" spans="1:38" ht="18.75">
      <c r="A4" s="214" t="s">
        <v>58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38" ht="42" customHeight="1">
      <c r="A5" s="174" t="s">
        <v>584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</row>
    <row r="6" spans="1:37" ht="12.75" customHeight="1">
      <c r="A6" s="79"/>
      <c r="B6" s="79"/>
      <c r="C6" s="79"/>
      <c r="D6" s="79"/>
      <c r="E6" s="79"/>
      <c r="F6" s="79"/>
      <c r="AK6" s="79"/>
    </row>
    <row r="7" spans="1:38" ht="38.25" customHeight="1">
      <c r="A7" s="212" t="s">
        <v>585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</row>
    <row r="9" spans="1:38" ht="15">
      <c r="A9" s="169" t="s">
        <v>59</v>
      </c>
      <c r="B9" s="169" t="s">
        <v>60</v>
      </c>
      <c r="C9" s="71"/>
      <c r="D9" s="71"/>
      <c r="E9" s="169" t="s">
        <v>63</v>
      </c>
      <c r="F9" s="216" t="s">
        <v>499</v>
      </c>
      <c r="G9" s="216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216" t="s">
        <v>578</v>
      </c>
      <c r="AL9" s="216"/>
    </row>
    <row r="10" spans="1:38" s="77" customFormat="1" ht="13.5" customHeight="1">
      <c r="A10" s="169"/>
      <c r="B10" s="169"/>
      <c r="C10" s="169" t="s">
        <v>61</v>
      </c>
      <c r="D10" s="169" t="s">
        <v>62</v>
      </c>
      <c r="E10" s="169"/>
      <c r="F10" s="169" t="s">
        <v>501</v>
      </c>
      <c r="G10" s="169" t="s">
        <v>64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169" t="s">
        <v>501</v>
      </c>
      <c r="AL10" s="169" t="s">
        <v>64</v>
      </c>
    </row>
    <row r="11" spans="1:38" s="77" customFormat="1" ht="69.75" customHeight="1">
      <c r="A11" s="169"/>
      <c r="B11" s="169"/>
      <c r="C11" s="169"/>
      <c r="D11" s="169"/>
      <c r="E11" s="169"/>
      <c r="F11" s="169"/>
      <c r="G11" s="169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169"/>
      <c r="AL11" s="169"/>
    </row>
    <row r="12" spans="1:38" ht="64.5" customHeight="1">
      <c r="A12" s="114">
        <v>1</v>
      </c>
      <c r="B12" s="251" t="s">
        <v>65</v>
      </c>
      <c r="C12" s="114"/>
      <c r="D12" s="114"/>
      <c r="E12" s="251"/>
      <c r="F12" s="96"/>
      <c r="G12" s="96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96"/>
      <c r="AL12" s="96"/>
    </row>
    <row r="13" spans="1:38" ht="36.75" customHeight="1">
      <c r="A13" s="248" t="s">
        <v>500</v>
      </c>
      <c r="B13" s="248"/>
      <c r="C13" s="248"/>
      <c r="D13" s="248"/>
      <c r="E13" s="248"/>
      <c r="F13" s="252"/>
      <c r="G13" s="115" t="s">
        <v>66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252"/>
      <c r="AL13" s="115" t="s">
        <v>66</v>
      </c>
    </row>
    <row r="14" spans="1:38" ht="9.75" customHeight="1">
      <c r="A14" s="253"/>
      <c r="B14" s="253"/>
      <c r="C14" s="253"/>
      <c r="D14" s="253"/>
      <c r="E14" s="253"/>
      <c r="F14" s="254"/>
      <c r="G14" s="255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4"/>
      <c r="AL14" s="255"/>
    </row>
    <row r="15" spans="1:7" ht="29.25" customHeight="1">
      <c r="A15" s="250" t="s">
        <v>586</v>
      </c>
      <c r="B15" s="250"/>
      <c r="C15" s="250"/>
      <c r="D15" s="250"/>
      <c r="E15" s="250"/>
      <c r="F15" s="250"/>
      <c r="G15" s="250"/>
    </row>
    <row r="16" spans="1:38" ht="47.25" customHeight="1">
      <c r="A16" s="207" t="s">
        <v>587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</row>
    <row r="17" spans="1:7" ht="22.5" customHeight="1">
      <c r="A17" s="88"/>
      <c r="B17" s="88"/>
      <c r="C17" s="88"/>
      <c r="D17" s="88"/>
      <c r="E17" s="88"/>
      <c r="F17" s="88"/>
      <c r="G17" s="88"/>
    </row>
    <row r="18" spans="1:38" ht="26.25" customHeight="1">
      <c r="A18" s="169" t="s">
        <v>59</v>
      </c>
      <c r="B18" s="169" t="s">
        <v>60</v>
      </c>
      <c r="C18" s="71"/>
      <c r="D18" s="71"/>
      <c r="E18" s="169" t="s">
        <v>63</v>
      </c>
      <c r="F18" s="216" t="s">
        <v>499</v>
      </c>
      <c r="G18" s="216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216" t="s">
        <v>578</v>
      </c>
      <c r="AL18" s="216"/>
    </row>
    <row r="19" spans="1:38" s="77" customFormat="1" ht="27.75" customHeight="1">
      <c r="A19" s="169"/>
      <c r="B19" s="169"/>
      <c r="C19" s="169" t="s">
        <v>61</v>
      </c>
      <c r="D19" s="169" t="s">
        <v>62</v>
      </c>
      <c r="E19" s="169"/>
      <c r="F19" s="169" t="s">
        <v>501</v>
      </c>
      <c r="G19" s="169" t="s">
        <v>64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169" t="s">
        <v>501</v>
      </c>
      <c r="AL19" s="169" t="s">
        <v>64</v>
      </c>
    </row>
    <row r="20" spans="1:38" s="77" customFormat="1" ht="58.5" customHeight="1">
      <c r="A20" s="169"/>
      <c r="B20" s="169"/>
      <c r="C20" s="169"/>
      <c r="D20" s="169"/>
      <c r="E20" s="169"/>
      <c r="F20" s="169"/>
      <c r="G20" s="169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169"/>
      <c r="AL20" s="169"/>
    </row>
    <row r="21" spans="1:38" ht="69.75" customHeight="1">
      <c r="A21" s="242">
        <v>1</v>
      </c>
      <c r="B21" s="243" t="s">
        <v>65</v>
      </c>
      <c r="C21" s="244" t="s">
        <v>67</v>
      </c>
      <c r="D21" s="245"/>
      <c r="E21" s="243"/>
      <c r="F21" s="246">
        <v>0</v>
      </c>
      <c r="G21" s="216">
        <v>0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246">
        <v>0</v>
      </c>
      <c r="AL21" s="216">
        <v>0</v>
      </c>
    </row>
    <row r="22" spans="1:38" ht="14.25" customHeight="1" hidden="1">
      <c r="A22" s="242"/>
      <c r="B22" s="243"/>
      <c r="C22" s="244"/>
      <c r="D22" s="245"/>
      <c r="E22" s="243"/>
      <c r="F22" s="246"/>
      <c r="G22" s="216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246"/>
      <c r="AL22" s="216"/>
    </row>
    <row r="23" spans="1:38" ht="58.5" customHeight="1" hidden="1">
      <c r="A23" s="242"/>
      <c r="B23" s="243"/>
      <c r="C23" s="244"/>
      <c r="D23" s="247"/>
      <c r="E23" s="243"/>
      <c r="F23" s="246"/>
      <c r="G23" s="216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246"/>
      <c r="AL23" s="216"/>
    </row>
    <row r="24" spans="1:38" ht="80.25" customHeight="1" hidden="1">
      <c r="A24" s="242"/>
      <c r="B24" s="243"/>
      <c r="C24" s="244"/>
      <c r="D24" s="247">
        <v>100</v>
      </c>
      <c r="E24" s="243"/>
      <c r="F24" s="246"/>
      <c r="G24" s="216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246"/>
      <c r="AL24" s="216"/>
    </row>
    <row r="25" spans="1:38" ht="30.75" customHeight="1">
      <c r="A25" s="248" t="s">
        <v>502</v>
      </c>
      <c r="B25" s="248"/>
      <c r="C25" s="248"/>
      <c r="D25" s="248"/>
      <c r="E25" s="248"/>
      <c r="F25" s="249">
        <v>0</v>
      </c>
      <c r="G25" s="115" t="s">
        <v>66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249">
        <v>0</v>
      </c>
      <c r="AL25" s="115" t="s">
        <v>66</v>
      </c>
    </row>
    <row r="26" ht="16.5" customHeight="1"/>
    <row r="27" spans="1:7" ht="15.75" customHeight="1" hidden="1">
      <c r="A27" s="196" t="s">
        <v>68</v>
      </c>
      <c r="B27" s="196"/>
      <c r="C27" s="196"/>
      <c r="D27" s="196"/>
      <c r="E27" s="196"/>
      <c r="F27" s="196"/>
      <c r="G27" s="196"/>
    </row>
    <row r="28" ht="24.75" customHeight="1" hidden="1"/>
    <row r="29" spans="1:7" ht="52.5" customHeight="1">
      <c r="A29" s="217" t="s">
        <v>588</v>
      </c>
      <c r="B29" s="217"/>
      <c r="C29" s="217"/>
      <c r="D29" s="217"/>
      <c r="E29" s="217"/>
      <c r="F29" s="217"/>
      <c r="G29" s="217"/>
    </row>
    <row r="30" spans="1:7" ht="15">
      <c r="A30" s="95"/>
      <c r="B30" s="95"/>
      <c r="C30" s="95"/>
      <c r="D30" s="95"/>
      <c r="E30" s="95"/>
      <c r="F30" s="95"/>
      <c r="G30" s="95"/>
    </row>
    <row r="31" spans="1:39" ht="21.75" customHeight="1">
      <c r="A31" s="173" t="s">
        <v>69</v>
      </c>
      <c r="B31" s="173"/>
      <c r="C31" s="96"/>
      <c r="D31" s="96"/>
      <c r="E31" s="215" t="s">
        <v>499</v>
      </c>
      <c r="F31" s="215"/>
      <c r="G31" s="215"/>
      <c r="AK31" s="237" t="s">
        <v>578</v>
      </c>
      <c r="AL31" s="238"/>
      <c r="AM31" s="239"/>
    </row>
    <row r="32" spans="1:39" s="77" customFormat="1" ht="84" customHeight="1">
      <c r="A32" s="173"/>
      <c r="B32" s="173"/>
      <c r="C32" s="94"/>
      <c r="D32" s="94"/>
      <c r="E32" s="173" t="s">
        <v>504</v>
      </c>
      <c r="F32" s="173"/>
      <c r="G32" s="173"/>
      <c r="AK32" s="179" t="s">
        <v>504</v>
      </c>
      <c r="AL32" s="180"/>
      <c r="AM32" s="240"/>
    </row>
    <row r="33" spans="1:39" ht="63" customHeight="1">
      <c r="A33" s="182" t="s">
        <v>505</v>
      </c>
      <c r="B33" s="183"/>
      <c r="C33" s="71"/>
      <c r="D33" s="71"/>
      <c r="E33" s="184">
        <v>0</v>
      </c>
      <c r="F33" s="185"/>
      <c r="G33" s="186"/>
      <c r="AK33" s="184">
        <v>0</v>
      </c>
      <c r="AL33" s="186"/>
      <c r="AM33" s="241"/>
    </row>
    <row r="34" ht="15" customHeight="1" hidden="1"/>
    <row r="35" ht="15" customHeight="1" hidden="1"/>
    <row r="36" ht="48.75" customHeight="1"/>
    <row r="37" ht="41.25" customHeight="1"/>
    <row r="38" ht="78.75" customHeight="1"/>
    <row r="39" ht="79.5" customHeight="1"/>
    <row r="40" ht="27.75" customHeight="1"/>
    <row r="41" ht="0.75" customHeight="1"/>
    <row r="42" ht="1.5" customHeight="1" hidden="1"/>
    <row r="43" ht="39" customHeight="1" hidden="1"/>
    <row r="44" ht="27.75" customHeight="1" hidden="1"/>
    <row r="45" ht="27.75" customHeight="1" hidden="1"/>
    <row r="46" ht="27.75" customHeight="1" hidden="1"/>
    <row r="47" ht="41.25" customHeight="1" hidden="1"/>
    <row r="48" ht="53.25" customHeight="1" hidden="1"/>
    <row r="49" ht="36.75" customHeight="1" hidden="1"/>
    <row r="50" ht="19.5" customHeight="1" hidden="1"/>
    <row r="51" ht="27.75" customHeight="1" hidden="1"/>
    <row r="52" ht="27.75" customHeight="1" hidden="1"/>
    <row r="53" ht="37.5" customHeight="1" hidden="1"/>
    <row r="54" ht="27" customHeight="1" hidden="1"/>
    <row r="55" ht="0.7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24.7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0.7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0.7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.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</sheetData>
  <sheetProtection/>
  <mergeCells count="49">
    <mergeCell ref="AK31:AL31"/>
    <mergeCell ref="AK32:AL32"/>
    <mergeCell ref="AK33:AL33"/>
    <mergeCell ref="A4:AL4"/>
    <mergeCell ref="A5:AL5"/>
    <mergeCell ref="A7:AL7"/>
    <mergeCell ref="A16:AL16"/>
    <mergeCell ref="F1:AL1"/>
    <mergeCell ref="D10:D11"/>
    <mergeCell ref="F10:F11"/>
    <mergeCell ref="G10:G11"/>
    <mergeCell ref="F9:G9"/>
    <mergeCell ref="A9:A11"/>
    <mergeCell ref="E2:G2"/>
    <mergeCell ref="AK21:AK24"/>
    <mergeCell ref="AL21:AL24"/>
    <mergeCell ref="F18:G18"/>
    <mergeCell ref="A29:G29"/>
    <mergeCell ref="E32:G32"/>
    <mergeCell ref="A13:E13"/>
    <mergeCell ref="A15:G15"/>
    <mergeCell ref="C19:C20"/>
    <mergeCell ref="A33:B33"/>
    <mergeCell ref="E33:G33"/>
    <mergeCell ref="A21:A24"/>
    <mergeCell ref="B21:B24"/>
    <mergeCell ref="C21:C24"/>
    <mergeCell ref="A25:E25"/>
    <mergeCell ref="A27:G27"/>
    <mergeCell ref="E21:E24"/>
    <mergeCell ref="F21:F24"/>
    <mergeCell ref="G21:G24"/>
    <mergeCell ref="AK18:AL18"/>
    <mergeCell ref="E9:E11"/>
    <mergeCell ref="B9:B11"/>
    <mergeCell ref="D19:D20"/>
    <mergeCell ref="F19:F20"/>
    <mergeCell ref="G19:G20"/>
    <mergeCell ref="AK9:AL9"/>
    <mergeCell ref="AK10:AK11"/>
    <mergeCell ref="AL10:AL11"/>
    <mergeCell ref="C10:C11"/>
    <mergeCell ref="E18:E20"/>
    <mergeCell ref="B18:B20"/>
    <mergeCell ref="A18:A20"/>
    <mergeCell ref="E31:G31"/>
    <mergeCell ref="A31:B32"/>
    <mergeCell ref="AK19:AK20"/>
    <mergeCell ref="AL19:AL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130" zoomScaleNormal="90" zoomScaleSheetLayoutView="130" zoomScalePageLayoutView="0" workbookViewId="0" topLeftCell="A1">
      <selection activeCell="B1" sqref="B1:N1"/>
    </sheetView>
  </sheetViews>
  <sheetFormatPr defaultColWidth="9.140625" defaultRowHeight="15"/>
  <cols>
    <col min="1" max="1" width="69.00390625" style="116" customWidth="1"/>
    <col min="2" max="2" width="30.421875" style="116" customWidth="1"/>
    <col min="3" max="3" width="15.28125" style="116" hidden="1" customWidth="1"/>
    <col min="4" max="4" width="15.57421875" style="116" hidden="1" customWidth="1"/>
    <col min="5" max="5" width="13.8515625" style="116" hidden="1" customWidth="1"/>
    <col min="6" max="6" width="14.140625" style="116" hidden="1" customWidth="1"/>
    <col min="7" max="7" width="15.28125" style="116" hidden="1" customWidth="1"/>
    <col min="8" max="8" width="15.57421875" style="116" hidden="1" customWidth="1"/>
    <col min="9" max="9" width="13.8515625" style="116" hidden="1" customWidth="1"/>
    <col min="10" max="10" width="14.140625" style="116" hidden="1" customWidth="1"/>
    <col min="11" max="11" width="15.28125" style="116" customWidth="1"/>
    <col min="12" max="12" width="15.57421875" style="116" customWidth="1"/>
    <col min="13" max="13" width="13.8515625" style="116" customWidth="1"/>
    <col min="14" max="14" width="14.140625" style="116" customWidth="1"/>
    <col min="15" max="16384" width="9.140625" style="116" customWidth="1"/>
  </cols>
  <sheetData>
    <row r="1" spans="2:14" ht="90" customHeight="1">
      <c r="B1" s="261" t="s">
        <v>601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ht="42" customHeight="1"/>
    <row r="3" spans="1:14" ht="16.5">
      <c r="A3" s="229" t="s">
        <v>589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2:14" ht="15">
      <c r="L4" s="230"/>
      <c r="M4" s="230"/>
      <c r="N4" s="230"/>
    </row>
    <row r="5" spans="1:14" ht="15.75">
      <c r="A5" s="223" t="s">
        <v>512</v>
      </c>
      <c r="B5" s="219" t="s">
        <v>511</v>
      </c>
      <c r="C5" s="219" t="s">
        <v>506</v>
      </c>
      <c r="D5" s="219"/>
      <c r="E5" s="219"/>
      <c r="F5" s="219"/>
      <c r="G5" s="219" t="s">
        <v>506</v>
      </c>
      <c r="H5" s="219"/>
      <c r="I5" s="219"/>
      <c r="J5" s="219"/>
      <c r="K5" s="219" t="s">
        <v>506</v>
      </c>
      <c r="L5" s="219"/>
      <c r="M5" s="219"/>
      <c r="N5" s="219"/>
    </row>
    <row r="6" spans="1:14" ht="15.75">
      <c r="A6" s="223"/>
      <c r="B6" s="219"/>
      <c r="C6" s="221" t="s">
        <v>507</v>
      </c>
      <c r="D6" s="125"/>
      <c r="E6" s="220" t="s">
        <v>508</v>
      </c>
      <c r="F6" s="220"/>
      <c r="G6" s="227" t="s">
        <v>556</v>
      </c>
      <c r="H6" s="125"/>
      <c r="I6" s="220" t="s">
        <v>508</v>
      </c>
      <c r="J6" s="220"/>
      <c r="K6" s="221" t="s">
        <v>507</v>
      </c>
      <c r="L6" s="224" t="s">
        <v>508</v>
      </c>
      <c r="M6" s="225"/>
      <c r="N6" s="226"/>
    </row>
    <row r="7" spans="1:14" ht="108" customHeight="1">
      <c r="A7" s="223"/>
      <c r="B7" s="219"/>
      <c r="C7" s="222"/>
      <c r="D7" s="126" t="s">
        <v>527</v>
      </c>
      <c r="E7" s="126" t="s">
        <v>509</v>
      </c>
      <c r="F7" s="126" t="s">
        <v>510</v>
      </c>
      <c r="G7" s="228"/>
      <c r="H7" s="126" t="s">
        <v>527</v>
      </c>
      <c r="I7" s="126" t="s">
        <v>509</v>
      </c>
      <c r="J7" s="126" t="s">
        <v>510</v>
      </c>
      <c r="K7" s="222"/>
      <c r="L7" s="126" t="s">
        <v>527</v>
      </c>
      <c r="M7" s="126" t="s">
        <v>509</v>
      </c>
      <c r="N7" s="126" t="s">
        <v>510</v>
      </c>
    </row>
    <row r="8" spans="1:14" s="127" customFormat="1" ht="13.5" customHeight="1">
      <c r="A8" s="117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3</v>
      </c>
      <c r="H8" s="117">
        <v>4</v>
      </c>
      <c r="I8" s="117">
        <v>5</v>
      </c>
      <c r="J8" s="117">
        <v>6</v>
      </c>
      <c r="K8" s="117">
        <v>3</v>
      </c>
      <c r="L8" s="117">
        <v>4</v>
      </c>
      <c r="M8" s="117">
        <v>5</v>
      </c>
      <c r="N8" s="117">
        <v>6</v>
      </c>
    </row>
    <row r="9" spans="1:14" ht="15.75" hidden="1">
      <c r="A9" s="118" t="s">
        <v>555</v>
      </c>
      <c r="B9" s="128"/>
      <c r="C9" s="129"/>
      <c r="D9" s="129"/>
      <c r="E9" s="129"/>
      <c r="F9" s="129"/>
      <c r="G9" s="129">
        <f>K9-C9</f>
        <v>0</v>
      </c>
      <c r="H9" s="129">
        <f>L9-D9</f>
        <v>0</v>
      </c>
      <c r="I9" s="129">
        <f>M9-E9</f>
        <v>0</v>
      </c>
      <c r="J9" s="129">
        <f>N9-F9</f>
        <v>0</v>
      </c>
      <c r="K9" s="129">
        <f>L9+M9+N9</f>
        <v>0</v>
      </c>
      <c r="L9" s="129">
        <f>L12</f>
        <v>0</v>
      </c>
      <c r="M9" s="129">
        <f>M12</f>
        <v>0</v>
      </c>
      <c r="N9" s="129">
        <f>N12</f>
        <v>0</v>
      </c>
    </row>
    <row r="10" spans="1:14" ht="15.75" hidden="1">
      <c r="A10" s="119" t="s">
        <v>507</v>
      </c>
      <c r="B10" s="128"/>
      <c r="C10" s="130"/>
      <c r="D10" s="130"/>
      <c r="E10" s="130"/>
      <c r="F10" s="130"/>
      <c r="G10" s="130"/>
      <c r="H10" s="130"/>
      <c r="I10" s="130"/>
      <c r="J10" s="130"/>
      <c r="K10" s="129"/>
      <c r="L10" s="130"/>
      <c r="M10" s="130"/>
      <c r="N10" s="130"/>
    </row>
    <row r="11" spans="1:14" ht="15.75" hidden="1">
      <c r="A11" s="120" t="s">
        <v>513</v>
      </c>
      <c r="B11" s="128"/>
      <c r="C11" s="130"/>
      <c r="D11" s="130"/>
      <c r="E11" s="130"/>
      <c r="F11" s="130"/>
      <c r="G11" s="130"/>
      <c r="H11" s="130"/>
      <c r="I11" s="130"/>
      <c r="J11" s="130"/>
      <c r="K11" s="129"/>
      <c r="L11" s="130"/>
      <c r="M11" s="130"/>
      <c r="N11" s="130"/>
    </row>
    <row r="12" spans="1:14" ht="31.5" customHeight="1" hidden="1">
      <c r="A12" s="121" t="s">
        <v>209</v>
      </c>
      <c r="B12" s="128"/>
      <c r="C12" s="131"/>
      <c r="D12" s="131"/>
      <c r="E12" s="131"/>
      <c r="F12" s="131"/>
      <c r="G12" s="131">
        <f aca="true" t="shared" si="0" ref="G12:G28">K12-C12</f>
        <v>0</v>
      </c>
      <c r="H12" s="131">
        <f aca="true" t="shared" si="1" ref="H12:H28">L12-D12</f>
        <v>0</v>
      </c>
      <c r="I12" s="131">
        <f aca="true" t="shared" si="2" ref="I12:I28">M12-E12</f>
        <v>0</v>
      </c>
      <c r="J12" s="131">
        <f aca="true" t="shared" si="3" ref="J12:J28">N12-F12</f>
        <v>0</v>
      </c>
      <c r="K12" s="129">
        <f aca="true" t="shared" si="4" ref="K12:K25">L12+M12+N12</f>
        <v>0</v>
      </c>
      <c r="L12" s="131">
        <f aca="true" t="shared" si="5" ref="L12:N13">L13</f>
        <v>0</v>
      </c>
      <c r="M12" s="131">
        <f t="shared" si="5"/>
        <v>0</v>
      </c>
      <c r="N12" s="131">
        <f t="shared" si="5"/>
        <v>0</v>
      </c>
    </row>
    <row r="13" spans="1:14" ht="51.75" customHeight="1" hidden="1">
      <c r="A13" s="121" t="s">
        <v>210</v>
      </c>
      <c r="B13" s="128"/>
      <c r="C13" s="131"/>
      <c r="D13" s="131"/>
      <c r="E13" s="131"/>
      <c r="F13" s="131"/>
      <c r="G13" s="131">
        <f t="shared" si="0"/>
        <v>0</v>
      </c>
      <c r="H13" s="131">
        <f t="shared" si="1"/>
        <v>0</v>
      </c>
      <c r="I13" s="131">
        <f t="shared" si="2"/>
        <v>0</v>
      </c>
      <c r="J13" s="131">
        <f t="shared" si="3"/>
        <v>0</v>
      </c>
      <c r="K13" s="129">
        <f t="shared" si="4"/>
        <v>0</v>
      </c>
      <c r="L13" s="131">
        <f t="shared" si="5"/>
        <v>0</v>
      </c>
      <c r="M13" s="131">
        <f t="shared" si="5"/>
        <v>0</v>
      </c>
      <c r="N13" s="131">
        <f t="shared" si="5"/>
        <v>0</v>
      </c>
    </row>
    <row r="14" spans="1:14" ht="31.5" hidden="1">
      <c r="A14" s="122" t="s">
        <v>524</v>
      </c>
      <c r="B14" s="128"/>
      <c r="C14" s="132"/>
      <c r="D14" s="132"/>
      <c r="E14" s="132"/>
      <c r="F14" s="132"/>
      <c r="G14" s="132">
        <f t="shared" si="0"/>
        <v>0</v>
      </c>
      <c r="H14" s="132">
        <f t="shared" si="1"/>
        <v>0</v>
      </c>
      <c r="I14" s="132">
        <f t="shared" si="2"/>
        <v>0</v>
      </c>
      <c r="J14" s="132">
        <f t="shared" si="3"/>
        <v>0</v>
      </c>
      <c r="K14" s="132">
        <f t="shared" si="4"/>
        <v>0</v>
      </c>
      <c r="L14" s="132">
        <f>L15+L16</f>
        <v>0</v>
      </c>
      <c r="M14" s="132">
        <f>M15+M16</f>
        <v>0</v>
      </c>
      <c r="N14" s="132">
        <f>N15+N16</f>
        <v>0</v>
      </c>
    </row>
    <row r="15" spans="1:14" ht="89.25" customHeight="1" hidden="1">
      <c r="A15" s="123" t="s">
        <v>552</v>
      </c>
      <c r="B15" s="133" t="s">
        <v>557</v>
      </c>
      <c r="C15" s="132"/>
      <c r="D15" s="132"/>
      <c r="E15" s="132"/>
      <c r="F15" s="132"/>
      <c r="G15" s="132">
        <f t="shared" si="0"/>
        <v>0</v>
      </c>
      <c r="H15" s="132">
        <f t="shared" si="1"/>
        <v>0</v>
      </c>
      <c r="I15" s="132">
        <f t="shared" si="2"/>
        <v>0</v>
      </c>
      <c r="J15" s="132">
        <f t="shared" si="3"/>
        <v>0</v>
      </c>
      <c r="K15" s="132">
        <f t="shared" si="4"/>
        <v>0</v>
      </c>
      <c r="L15" s="132">
        <v>0</v>
      </c>
      <c r="M15" s="132">
        <v>0</v>
      </c>
      <c r="N15" s="132">
        <v>0</v>
      </c>
    </row>
    <row r="16" spans="1:14" ht="63" customHeight="1" hidden="1">
      <c r="A16" s="123" t="s">
        <v>553</v>
      </c>
      <c r="B16" s="133" t="s">
        <v>558</v>
      </c>
      <c r="C16" s="132"/>
      <c r="D16" s="132"/>
      <c r="E16" s="132"/>
      <c r="F16" s="132"/>
      <c r="G16" s="132">
        <f t="shared" si="0"/>
        <v>0</v>
      </c>
      <c r="H16" s="132">
        <f t="shared" si="1"/>
        <v>0</v>
      </c>
      <c r="I16" s="132">
        <f t="shared" si="2"/>
        <v>0</v>
      </c>
      <c r="J16" s="132">
        <f t="shared" si="3"/>
        <v>0</v>
      </c>
      <c r="K16" s="132">
        <f t="shared" si="4"/>
        <v>0</v>
      </c>
      <c r="L16" s="132">
        <v>0</v>
      </c>
      <c r="M16" s="132">
        <v>0</v>
      </c>
      <c r="N16" s="132">
        <v>0</v>
      </c>
    </row>
    <row r="17" spans="1:14" s="127" customFormat="1" ht="15">
      <c r="A17" s="124"/>
      <c r="B17" s="117"/>
      <c r="C17" s="117"/>
      <c r="D17" s="117"/>
      <c r="E17" s="117"/>
      <c r="F17" s="117"/>
      <c r="G17" s="132">
        <f t="shared" si="0"/>
        <v>0</v>
      </c>
      <c r="H17" s="132">
        <f t="shared" si="1"/>
        <v>0</v>
      </c>
      <c r="I17" s="132">
        <f t="shared" si="2"/>
        <v>0</v>
      </c>
      <c r="J17" s="132">
        <f t="shared" si="3"/>
        <v>0</v>
      </c>
      <c r="K17" s="132"/>
      <c r="L17" s="117"/>
      <c r="M17" s="117"/>
      <c r="N17" s="117"/>
    </row>
    <row r="18" spans="1:14" ht="15.75">
      <c r="A18" s="118" t="s">
        <v>522</v>
      </c>
      <c r="B18" s="128"/>
      <c r="C18" s="129">
        <f>C21</f>
        <v>4304.8</v>
      </c>
      <c r="D18" s="129">
        <f>D21</f>
        <v>2841.2</v>
      </c>
      <c r="E18" s="129">
        <f>E21</f>
        <v>1463.6000000000001</v>
      </c>
      <c r="F18" s="129">
        <f>F21</f>
        <v>0</v>
      </c>
      <c r="G18" s="129">
        <f t="shared" si="0"/>
        <v>4697.8</v>
      </c>
      <c r="H18" s="129">
        <f t="shared" si="1"/>
        <v>-2841.2</v>
      </c>
      <c r="I18" s="129">
        <f t="shared" si="2"/>
        <v>7539</v>
      </c>
      <c r="J18" s="129">
        <f t="shared" si="3"/>
        <v>0</v>
      </c>
      <c r="K18" s="129">
        <f t="shared" si="4"/>
        <v>9002.6</v>
      </c>
      <c r="L18" s="129">
        <f>L21</f>
        <v>0</v>
      </c>
      <c r="M18" s="129">
        <f>M21</f>
        <v>9002.6</v>
      </c>
      <c r="N18" s="129">
        <f>N21</f>
        <v>0</v>
      </c>
    </row>
    <row r="19" spans="1:14" ht="15.75">
      <c r="A19" s="119" t="s">
        <v>507</v>
      </c>
      <c r="B19" s="128"/>
      <c r="C19" s="130"/>
      <c r="D19" s="130"/>
      <c r="E19" s="130"/>
      <c r="F19" s="130"/>
      <c r="G19" s="132"/>
      <c r="H19" s="132"/>
      <c r="I19" s="132"/>
      <c r="J19" s="132"/>
      <c r="K19" s="132"/>
      <c r="L19" s="130"/>
      <c r="M19" s="130"/>
      <c r="N19" s="130"/>
    </row>
    <row r="20" spans="1:14" ht="15.75">
      <c r="A20" s="120" t="s">
        <v>513</v>
      </c>
      <c r="B20" s="128"/>
      <c r="C20" s="130"/>
      <c r="D20" s="130"/>
      <c r="E20" s="130"/>
      <c r="F20" s="130"/>
      <c r="G20" s="132"/>
      <c r="H20" s="132"/>
      <c r="I20" s="132"/>
      <c r="J20" s="132"/>
      <c r="K20" s="132"/>
      <c r="L20" s="130"/>
      <c r="M20" s="130"/>
      <c r="N20" s="130"/>
    </row>
    <row r="21" spans="1:14" ht="31.5">
      <c r="A21" s="121" t="s">
        <v>523</v>
      </c>
      <c r="B21" s="128"/>
      <c r="C21" s="131">
        <f>C22</f>
        <v>4304.8</v>
      </c>
      <c r="D21" s="131">
        <f>D22</f>
        <v>2841.2</v>
      </c>
      <c r="E21" s="131">
        <f>E22</f>
        <v>1463.6000000000001</v>
      </c>
      <c r="F21" s="131">
        <f>F22</f>
        <v>0</v>
      </c>
      <c r="G21" s="131">
        <f t="shared" si="0"/>
        <v>4697.8</v>
      </c>
      <c r="H21" s="131">
        <f t="shared" si="1"/>
        <v>-2841.2</v>
      </c>
      <c r="I21" s="131">
        <f t="shared" si="2"/>
        <v>7539</v>
      </c>
      <c r="J21" s="131">
        <f t="shared" si="3"/>
        <v>0</v>
      </c>
      <c r="K21" s="131">
        <f t="shared" si="4"/>
        <v>9002.6</v>
      </c>
      <c r="L21" s="131">
        <f>L22+L26</f>
        <v>0</v>
      </c>
      <c r="M21" s="131">
        <f>M22+M26</f>
        <v>9002.6</v>
      </c>
      <c r="N21" s="131">
        <f>N22+N26</f>
        <v>0</v>
      </c>
    </row>
    <row r="22" spans="1:14" ht="80.25" customHeight="1">
      <c r="A22" s="121" t="s">
        <v>525</v>
      </c>
      <c r="B22" s="128"/>
      <c r="C22" s="131">
        <f>D22+E22+F22</f>
        <v>4304.8</v>
      </c>
      <c r="D22" s="131">
        <f>D23</f>
        <v>2841.2</v>
      </c>
      <c r="E22" s="131">
        <f>E23</f>
        <v>1463.6000000000001</v>
      </c>
      <c r="F22" s="131">
        <f>F23</f>
        <v>0</v>
      </c>
      <c r="G22" s="131">
        <f t="shared" si="0"/>
        <v>4697.8</v>
      </c>
      <c r="H22" s="131">
        <f t="shared" si="1"/>
        <v>-2841.2</v>
      </c>
      <c r="I22" s="131">
        <f t="shared" si="2"/>
        <v>7539</v>
      </c>
      <c r="J22" s="131">
        <f t="shared" si="3"/>
        <v>0</v>
      </c>
      <c r="K22" s="131">
        <f t="shared" si="4"/>
        <v>9002.6</v>
      </c>
      <c r="L22" s="131">
        <f>L23</f>
        <v>0</v>
      </c>
      <c r="M22" s="131">
        <f>M23</f>
        <v>9002.6</v>
      </c>
      <c r="N22" s="131">
        <f>N23</f>
        <v>0</v>
      </c>
    </row>
    <row r="23" spans="1:14" ht="31.5">
      <c r="A23" s="257" t="s">
        <v>524</v>
      </c>
      <c r="B23" s="128"/>
      <c r="C23" s="132">
        <f>D23+E23+F23</f>
        <v>4304.8</v>
      </c>
      <c r="D23" s="132">
        <f>D24+D25</f>
        <v>2841.2</v>
      </c>
      <c r="E23" s="132">
        <f>E24+E25</f>
        <v>1463.6000000000001</v>
      </c>
      <c r="F23" s="132">
        <f>F24+F25</f>
        <v>0</v>
      </c>
      <c r="G23" s="132">
        <f t="shared" si="0"/>
        <v>4697.8</v>
      </c>
      <c r="H23" s="132">
        <f t="shared" si="1"/>
        <v>-2841.2</v>
      </c>
      <c r="I23" s="132">
        <f t="shared" si="2"/>
        <v>7539</v>
      </c>
      <c r="J23" s="132">
        <f t="shared" si="3"/>
        <v>0</v>
      </c>
      <c r="K23" s="132">
        <f t="shared" si="4"/>
        <v>9002.6</v>
      </c>
      <c r="L23" s="132">
        <f>L24+L25</f>
        <v>0</v>
      </c>
      <c r="M23" s="132">
        <f>M24+M25</f>
        <v>9002.6</v>
      </c>
      <c r="N23" s="132">
        <f>N24+N25</f>
        <v>0</v>
      </c>
    </row>
    <row r="24" spans="1:14" ht="54.75" customHeight="1">
      <c r="A24" s="218" t="s">
        <v>526</v>
      </c>
      <c r="B24" s="133" t="s">
        <v>528</v>
      </c>
      <c r="C24" s="132">
        <f>D24+E24+F24</f>
        <v>1434.9</v>
      </c>
      <c r="D24" s="132">
        <v>0</v>
      </c>
      <c r="E24" s="132">
        <v>1434.9</v>
      </c>
      <c r="F24" s="132">
        <v>0</v>
      </c>
      <c r="G24" s="132">
        <f t="shared" si="0"/>
        <v>7567.700000000001</v>
      </c>
      <c r="H24" s="132">
        <f t="shared" si="1"/>
        <v>0</v>
      </c>
      <c r="I24" s="132">
        <f t="shared" si="2"/>
        <v>7567.700000000001</v>
      </c>
      <c r="J24" s="132">
        <f t="shared" si="3"/>
        <v>0</v>
      </c>
      <c r="K24" s="132">
        <f t="shared" si="4"/>
        <v>9002.6</v>
      </c>
      <c r="L24" s="132">
        <v>0</v>
      </c>
      <c r="M24" s="132">
        <v>9002.6</v>
      </c>
      <c r="N24" s="132">
        <v>0</v>
      </c>
    </row>
    <row r="25" spans="1:14" ht="30" customHeight="1" hidden="1">
      <c r="A25" s="218"/>
      <c r="B25" s="133" t="s">
        <v>529</v>
      </c>
      <c r="C25" s="132">
        <f>D25+E25+F25</f>
        <v>2869.8999999999996</v>
      </c>
      <c r="D25" s="132">
        <v>2841.2</v>
      </c>
      <c r="E25" s="132">
        <v>28.7</v>
      </c>
      <c r="F25" s="132">
        <v>0</v>
      </c>
      <c r="G25" s="132">
        <f t="shared" si="0"/>
        <v>-2869.8999999999996</v>
      </c>
      <c r="H25" s="132">
        <f t="shared" si="1"/>
        <v>-2841.2</v>
      </c>
      <c r="I25" s="132">
        <f t="shared" si="2"/>
        <v>-28.7</v>
      </c>
      <c r="J25" s="132">
        <f t="shared" si="3"/>
        <v>0</v>
      </c>
      <c r="K25" s="132">
        <f t="shared" si="4"/>
        <v>0</v>
      </c>
      <c r="L25" s="132">
        <v>0</v>
      </c>
      <c r="M25" s="132">
        <v>0</v>
      </c>
      <c r="N25" s="132">
        <v>0</v>
      </c>
    </row>
    <row r="26" spans="1:14" s="135" customFormat="1" ht="59.25" customHeight="1" hidden="1">
      <c r="A26" s="121" t="s">
        <v>559</v>
      </c>
      <c r="B26" s="134"/>
      <c r="C26" s="134"/>
      <c r="D26" s="134"/>
      <c r="E26" s="134"/>
      <c r="F26" s="134"/>
      <c r="G26" s="131">
        <f t="shared" si="0"/>
        <v>0</v>
      </c>
      <c r="H26" s="131">
        <f>L26-D26</f>
        <v>0</v>
      </c>
      <c r="I26" s="131">
        <f>M26-E26</f>
        <v>0</v>
      </c>
      <c r="J26" s="131">
        <f t="shared" si="3"/>
        <v>0</v>
      </c>
      <c r="K26" s="131">
        <f>L26+M26+N26</f>
        <v>0</v>
      </c>
      <c r="L26" s="131">
        <f aca="true" t="shared" si="6" ref="L26:N27">L27</f>
        <v>0</v>
      </c>
      <c r="M26" s="131">
        <f t="shared" si="6"/>
        <v>0</v>
      </c>
      <c r="N26" s="131">
        <f t="shared" si="6"/>
        <v>0</v>
      </c>
    </row>
    <row r="27" spans="1:14" ht="31.5" hidden="1">
      <c r="A27" s="122" t="s">
        <v>524</v>
      </c>
      <c r="B27" s="136"/>
      <c r="C27" s="136"/>
      <c r="D27" s="136"/>
      <c r="E27" s="136"/>
      <c r="F27" s="136"/>
      <c r="G27" s="132">
        <f t="shared" si="0"/>
        <v>0</v>
      </c>
      <c r="H27" s="132">
        <f t="shared" si="1"/>
        <v>0</v>
      </c>
      <c r="I27" s="132">
        <f t="shared" si="2"/>
        <v>0</v>
      </c>
      <c r="J27" s="132">
        <f t="shared" si="3"/>
        <v>0</v>
      </c>
      <c r="K27" s="132">
        <f>L27+M27+N27</f>
        <v>0</v>
      </c>
      <c r="L27" s="132">
        <f t="shared" si="6"/>
        <v>0</v>
      </c>
      <c r="M27" s="132">
        <f t="shared" si="6"/>
        <v>0</v>
      </c>
      <c r="N27" s="132">
        <f t="shared" si="6"/>
        <v>0</v>
      </c>
    </row>
    <row r="28" spans="1:14" ht="47.25" hidden="1">
      <c r="A28" s="123" t="s">
        <v>554</v>
      </c>
      <c r="B28" s="133" t="s">
        <v>530</v>
      </c>
      <c r="C28" s="136"/>
      <c r="D28" s="136"/>
      <c r="E28" s="136"/>
      <c r="F28" s="136"/>
      <c r="G28" s="132">
        <f t="shared" si="0"/>
        <v>0</v>
      </c>
      <c r="H28" s="132">
        <f t="shared" si="1"/>
        <v>0</v>
      </c>
      <c r="I28" s="132">
        <f t="shared" si="2"/>
        <v>0</v>
      </c>
      <c r="J28" s="132">
        <f t="shared" si="3"/>
        <v>0</v>
      </c>
      <c r="K28" s="132">
        <f>L28+M28+N28</f>
        <v>0</v>
      </c>
      <c r="L28" s="132">
        <v>0</v>
      </c>
      <c r="M28" s="132">
        <v>0</v>
      </c>
      <c r="N28" s="132">
        <v>0</v>
      </c>
    </row>
    <row r="30" spans="11:14" ht="15">
      <c r="K30" s="137"/>
      <c r="L30" s="137"/>
      <c r="M30" s="137"/>
      <c r="N30" s="137"/>
    </row>
  </sheetData>
  <sheetProtection/>
  <mergeCells count="15">
    <mergeCell ref="A3:N3"/>
    <mergeCell ref="B1:N1"/>
    <mergeCell ref="L6:N6"/>
    <mergeCell ref="G5:J5"/>
    <mergeCell ref="G6:G7"/>
    <mergeCell ref="I6:J6"/>
    <mergeCell ref="K5:N5"/>
    <mergeCell ref="K6:K7"/>
    <mergeCell ref="L4:N4"/>
    <mergeCell ref="A24:A25"/>
    <mergeCell ref="C5:F5"/>
    <mergeCell ref="E6:F6"/>
    <mergeCell ref="C6:C7"/>
    <mergeCell ref="A5:A7"/>
    <mergeCell ref="B5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fin9</dc:creator>
  <cp:keywords/>
  <dc:description/>
  <cp:lastModifiedBy>Администрация Ибресинского района</cp:lastModifiedBy>
  <cp:lastPrinted>2023-12-14T07:17:38Z</cp:lastPrinted>
  <dcterms:created xsi:type="dcterms:W3CDTF">2013-10-25T10:48:28Z</dcterms:created>
  <dcterms:modified xsi:type="dcterms:W3CDTF">2023-12-14T07:17:46Z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