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65281" windowWidth="12120" windowHeight="895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'Лист1'!$A$1:$AI$56</definedName>
  </definedNames>
  <calcPr fullCalcOnLoad="1"/>
</workbook>
</file>

<file path=xl/sharedStrings.xml><?xml version="1.0" encoding="utf-8"?>
<sst xmlns="http://schemas.openxmlformats.org/spreadsheetml/2006/main" count="75" uniqueCount="75">
  <si>
    <t>ООО "АФ "Колос"</t>
  </si>
  <si>
    <t>ООО "АФ "Тойсинская"</t>
  </si>
  <si>
    <t>СХПК "Звезда"</t>
  </si>
  <si>
    <t>СХПК "Родина"</t>
  </si>
  <si>
    <t>СХПК "Мир"</t>
  </si>
  <si>
    <t>СХПК "Труд"</t>
  </si>
  <si>
    <t>СХПК "Кр.Знамя"</t>
  </si>
  <si>
    <t>СХПК "Хастар"</t>
  </si>
  <si>
    <t>ООО "АФ "Исток"</t>
  </si>
  <si>
    <t>ОАО "П.питомник Бат"</t>
  </si>
  <si>
    <t>ООО "АФ "Шанс"</t>
  </si>
  <si>
    <t>ООО "Весна"</t>
  </si>
  <si>
    <t>ООО "АФ "Корма"</t>
  </si>
  <si>
    <t>КФХ Санзяпов Р.Ш.</t>
  </si>
  <si>
    <t>КФХ Халитова С.А.</t>
  </si>
  <si>
    <t>КФХ Фролов С.Н.</t>
  </si>
  <si>
    <t>КФХ Чабатов Ф.К.</t>
  </si>
  <si>
    <t>КФХ Мартышкин Е.М</t>
  </si>
  <si>
    <t>КФХ Краснова Л.П.</t>
  </si>
  <si>
    <t>ООО КФХ "САМАТ"</t>
  </si>
  <si>
    <t>КФХ Чаданов С.Н.</t>
  </si>
  <si>
    <t>освоение неисп земель</t>
  </si>
  <si>
    <t>ООО"АФ"Кзыл-Камыш</t>
  </si>
  <si>
    <t>Кормозаготовка</t>
  </si>
  <si>
    <t>Батыревский Бекон</t>
  </si>
  <si>
    <t>заготов.сенажа 2018 г, тонн</t>
  </si>
  <si>
    <t xml:space="preserve">заготов.сено 2018 г, тонн </t>
  </si>
  <si>
    <t xml:space="preserve">заготов.силоса 2018 г, тонн </t>
  </si>
  <si>
    <t>подгот.почв под озим.в 2018 г</t>
  </si>
  <si>
    <t>КФХ Петров А.А.</t>
  </si>
  <si>
    <t>КФХ Лавреньтева М.А.</t>
  </si>
  <si>
    <t>в % к плану</t>
  </si>
  <si>
    <t>Наименование хозяйств</t>
  </si>
  <si>
    <t>Итого по СХПК:</t>
  </si>
  <si>
    <t xml:space="preserve">Батыревский агротехникум </t>
  </si>
  <si>
    <t>КФХ Ямалетдинов И.Ш</t>
  </si>
  <si>
    <t>КФХ Багаутдинов В.А.</t>
  </si>
  <si>
    <t>Другие КФХ</t>
  </si>
  <si>
    <t>Итого по КФХ:</t>
  </si>
  <si>
    <t xml:space="preserve">Подготовка почвы под сев озимых, 2020 г, га </t>
  </si>
  <si>
    <t>подгот.почв под озим.          в 2019 г</t>
  </si>
  <si>
    <t xml:space="preserve">Заготовлено сенажа       2020 г,  тонн </t>
  </si>
  <si>
    <t xml:space="preserve">заготов.силос 2019 г,                       тонн </t>
  </si>
  <si>
    <t xml:space="preserve">заготов.сено 2019г,                                          тонн </t>
  </si>
  <si>
    <t>заготов.сенажа 2019г,                                 тонн</t>
  </si>
  <si>
    <t xml:space="preserve">Загот.сена, 2020 г, тонн </t>
  </si>
  <si>
    <t>Вспахано зяби, га</t>
  </si>
  <si>
    <t>Сев озимых, га</t>
  </si>
  <si>
    <t xml:space="preserve">посев яровой пшеницы, га </t>
  </si>
  <si>
    <t>посеяно ячменя, га</t>
  </si>
  <si>
    <t>подкормкаозимых культур, га</t>
  </si>
  <si>
    <t>боронование многолетних трав, га</t>
  </si>
  <si>
    <t>боронование зяби, га</t>
  </si>
  <si>
    <t>культивация зяби,га</t>
  </si>
  <si>
    <t xml:space="preserve">посев лука-севка,га </t>
  </si>
  <si>
    <t>дискование зяби, га</t>
  </si>
  <si>
    <t>КФХ Кузнецов В.Л.</t>
  </si>
  <si>
    <t>КФХ Ермолаева Т.П.</t>
  </si>
  <si>
    <t>КФХ Семенов Л.Г.</t>
  </si>
  <si>
    <t>КФХ Солдатова Э.Ю.</t>
  </si>
  <si>
    <t>КФХ Тумаков Ф.М.</t>
  </si>
  <si>
    <t>КФХ Шайкина Э.К.</t>
  </si>
  <si>
    <t>КФХ Шарафутдинов И.Ш.</t>
  </si>
  <si>
    <t>Посеяно зерновые и зернобобовые культуры всего,  га</t>
  </si>
  <si>
    <t xml:space="preserve">План </t>
  </si>
  <si>
    <t xml:space="preserve">подкормка многолетних       трав, га </t>
  </si>
  <si>
    <t>А/Ф "Куснар"</t>
  </si>
  <si>
    <t>КФХ Емельянов Б.П.</t>
  </si>
  <si>
    <t xml:space="preserve">посеяно овса, га </t>
  </si>
  <si>
    <t>ЗАО "Батыревский"</t>
  </si>
  <si>
    <t xml:space="preserve">Сведения о ходе полевых работ в хозяйствах Батыревского мо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состоянию на 14 апреля 2024 г. </t>
  </si>
  <si>
    <t>Итого по округу:</t>
  </si>
  <si>
    <t xml:space="preserve">Яровизация картофеля,  тонн </t>
  </si>
  <si>
    <t>КФХ Салихов К.М.</t>
  </si>
  <si>
    <t>КФХ Мулюков В.И.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</si>
</sst>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_-* #,##0.0_р_._-;\-* #,##0.0_р_._-;_-* &quot;-&quot;??_р_._-;_-@_-"/>
    <numFmt numFmtId="185" formatCode="_-* #,##0_р_._-;\-* #,##0_р_._-;_-* &quot;-&quot;??_р_._-;_-@_-"/>
    <numFmt numFmtId="186" formatCode="_-* #,##0.000_р_._-;\-* #,##0.000_р_._-;_-* &quot;-&quot;??_р_._-;_-@_-"/>
    <numFmt numFmtId="187" formatCode="0.0%"/>
    <numFmt numFmtId="188" formatCode="[$-FC19]d\ mmmm\ yyyy\ &quot;г.&quot;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3" fillId="3" borderId="1" applyNumberFormat="0" applyAlignment="0" applyProtection="0"/>
    <xf numFmtId="0" fontId="14" fillId="9" borderId="2" applyNumberFormat="0" applyAlignment="0" applyProtection="0"/>
    <xf numFmtId="0" fontId="15" fillId="9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4" borderId="7" applyNumberFormat="0" applyAlignment="0" applyProtection="0"/>
    <xf numFmtId="0" fontId="21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7" borderId="0" applyNumberFormat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1" fontId="8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8" fillId="0" borderId="0" xfId="0" applyFont="1" applyFill="1" applyAlignment="1">
      <alignment/>
    </xf>
    <xf numFmtId="1" fontId="29" fillId="0" borderId="1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/>
    </xf>
    <xf numFmtId="0" fontId="8" fillId="0" borderId="11" xfId="0" applyFont="1" applyFill="1" applyBorder="1" applyAlignment="1">
      <alignment horizontal="right"/>
    </xf>
    <xf numFmtId="0" fontId="29" fillId="0" borderId="1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right"/>
    </xf>
    <xf numFmtId="183" fontId="9" fillId="0" borderId="10" xfId="0" applyNumberFormat="1" applyFont="1" applyFill="1" applyBorder="1" applyAlignment="1">
      <alignment horizontal="center"/>
    </xf>
    <xf numFmtId="0" fontId="29" fillId="0" borderId="11" xfId="0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horizontal="right"/>
    </xf>
    <xf numFmtId="3" fontId="8" fillId="0" borderId="12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0" fillId="8" borderId="0" xfId="0" applyFont="1" applyFill="1" applyAlignment="1">
      <alignment/>
    </xf>
    <xf numFmtId="0" fontId="5" fillId="18" borderId="0" xfId="0" applyFont="1" applyFill="1" applyAlignment="1">
      <alignment/>
    </xf>
    <xf numFmtId="0" fontId="30" fillId="0" borderId="10" xfId="0" applyFont="1" applyFill="1" applyBorder="1" applyAlignment="1">
      <alignment horizontal="left"/>
    </xf>
    <xf numFmtId="0" fontId="29" fillId="0" borderId="10" xfId="0" applyFont="1" applyFill="1" applyBorder="1" applyAlignment="1">
      <alignment/>
    </xf>
    <xf numFmtId="0" fontId="30" fillId="0" borderId="10" xfId="0" applyFont="1" applyFill="1" applyBorder="1" applyAlignment="1">
      <alignment/>
    </xf>
    <xf numFmtId="183" fontId="9" fillId="0" borderId="10" xfId="0" applyNumberFormat="1" applyFont="1" applyFill="1" applyBorder="1" applyAlignment="1">
      <alignment horizontal="right"/>
    </xf>
    <xf numFmtId="0" fontId="7" fillId="0" borderId="13" xfId="0" applyFont="1" applyFill="1" applyBorder="1" applyAlignment="1">
      <alignment horizontal="left"/>
    </xf>
    <xf numFmtId="1" fontId="8" fillId="0" borderId="13" xfId="0" applyNumberFormat="1" applyFont="1" applyFill="1" applyBorder="1" applyAlignment="1">
      <alignment horizontal="right"/>
    </xf>
    <xf numFmtId="0" fontId="29" fillId="0" borderId="13" xfId="0" applyFont="1" applyFill="1" applyBorder="1" applyAlignment="1">
      <alignment horizontal="right"/>
    </xf>
    <xf numFmtId="0" fontId="8" fillId="0" borderId="13" xfId="0" applyFont="1" applyFill="1" applyBorder="1" applyAlignment="1">
      <alignment horizontal="right"/>
    </xf>
    <xf numFmtId="0" fontId="8" fillId="0" borderId="13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1" fontId="8" fillId="0" borderId="11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1" fontId="8" fillId="18" borderId="14" xfId="0" applyNumberFormat="1" applyFont="1" applyFill="1" applyBorder="1" applyAlignment="1">
      <alignment horizontal="right"/>
    </xf>
    <xf numFmtId="1" fontId="8" fillId="18" borderId="15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2" xfId="0" applyFont="1" applyFill="1" applyBorder="1" applyAlignment="1">
      <alignment/>
    </xf>
    <xf numFmtId="0" fontId="29" fillId="0" borderId="12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0" fillId="18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8" borderId="0" xfId="0" applyFont="1" applyFill="1" applyAlignment="1">
      <alignment/>
    </xf>
    <xf numFmtId="0" fontId="7" fillId="0" borderId="11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center"/>
    </xf>
    <xf numFmtId="183" fontId="9" fillId="0" borderId="12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183" fontId="9" fillId="0" borderId="13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" fontId="8" fillId="18" borderId="10" xfId="0" applyNumberFormat="1" applyFont="1" applyFill="1" applyBorder="1" applyAlignment="1">
      <alignment horizontal="right"/>
    </xf>
    <xf numFmtId="1" fontId="9" fillId="0" borderId="11" xfId="0" applyNumberFormat="1" applyFont="1" applyFill="1" applyBorder="1" applyAlignment="1">
      <alignment horizontal="right"/>
    </xf>
    <xf numFmtId="1" fontId="31" fillId="0" borderId="11" xfId="0" applyNumberFormat="1" applyFont="1" applyFill="1" applyBorder="1" applyAlignment="1">
      <alignment horizontal="right"/>
    </xf>
    <xf numFmtId="0" fontId="9" fillId="0" borderId="11" xfId="0" applyFont="1" applyFill="1" applyBorder="1" applyAlignment="1">
      <alignment horizontal="right"/>
    </xf>
    <xf numFmtId="0" fontId="10" fillId="0" borderId="0" xfId="0" applyFont="1" applyFill="1" applyAlignment="1">
      <alignment/>
    </xf>
    <xf numFmtId="0" fontId="10" fillId="0" borderId="17" xfId="0" applyFont="1" applyFill="1" applyBorder="1" applyAlignment="1">
      <alignment/>
    </xf>
    <xf numFmtId="0" fontId="9" fillId="0" borderId="17" xfId="0" applyFont="1" applyFill="1" applyBorder="1" applyAlignment="1">
      <alignment horizontal="center"/>
    </xf>
    <xf numFmtId="0" fontId="30" fillId="18" borderId="10" xfId="0" applyFont="1" applyFill="1" applyBorder="1" applyAlignment="1">
      <alignment horizontal="left"/>
    </xf>
    <xf numFmtId="0" fontId="29" fillId="18" borderId="10" xfId="0" applyFont="1" applyFill="1" applyBorder="1" applyAlignment="1">
      <alignment horizontal="right"/>
    </xf>
    <xf numFmtId="0" fontId="8" fillId="18" borderId="10" xfId="0" applyFont="1" applyFill="1" applyBorder="1" applyAlignment="1">
      <alignment horizontal="right"/>
    </xf>
    <xf numFmtId="0" fontId="8" fillId="18" borderId="10" xfId="0" applyFont="1" applyFill="1" applyBorder="1" applyAlignment="1">
      <alignment/>
    </xf>
    <xf numFmtId="0" fontId="7" fillId="18" borderId="10" xfId="0" applyFont="1" applyFill="1" applyBorder="1" applyAlignment="1">
      <alignment/>
    </xf>
    <xf numFmtId="0" fontId="8" fillId="18" borderId="12" xfId="0" applyFont="1" applyFill="1" applyBorder="1" applyAlignment="1">
      <alignment/>
    </xf>
    <xf numFmtId="0" fontId="7" fillId="18" borderId="10" xfId="0" applyFont="1" applyFill="1" applyBorder="1" applyAlignment="1">
      <alignment horizontal="left"/>
    </xf>
    <xf numFmtId="1" fontId="29" fillId="18" borderId="10" xfId="0" applyNumberFormat="1" applyFont="1" applyFill="1" applyBorder="1" applyAlignment="1">
      <alignment horizontal="right"/>
    </xf>
    <xf numFmtId="0" fontId="29" fillId="18" borderId="10" xfId="0" applyFont="1" applyFill="1" applyBorder="1" applyAlignment="1">
      <alignment/>
    </xf>
    <xf numFmtId="0" fontId="30" fillId="18" borderId="10" xfId="0" applyFont="1" applyFill="1" applyBorder="1" applyAlignment="1">
      <alignment/>
    </xf>
    <xf numFmtId="0" fontId="28" fillId="18" borderId="0" xfId="0" applyFont="1" applyFill="1" applyAlignment="1">
      <alignment/>
    </xf>
    <xf numFmtId="0" fontId="29" fillId="18" borderId="12" xfId="0" applyFont="1" applyFill="1" applyBorder="1" applyAlignment="1">
      <alignment/>
    </xf>
    <xf numFmtId="0" fontId="0" fillId="18" borderId="0" xfId="0" applyFont="1" applyFill="1" applyAlignment="1">
      <alignment/>
    </xf>
    <xf numFmtId="1" fontId="8" fillId="18" borderId="18" xfId="0" applyNumberFormat="1" applyFont="1" applyFill="1" applyBorder="1" applyAlignment="1">
      <alignment horizontal="right"/>
    </xf>
    <xf numFmtId="0" fontId="8" fillId="18" borderId="10" xfId="0" applyFont="1" applyFill="1" applyBorder="1" applyAlignment="1">
      <alignment horizontal="center"/>
    </xf>
    <xf numFmtId="0" fontId="29" fillId="18" borderId="10" xfId="0" applyFont="1" applyFill="1" applyBorder="1" applyAlignment="1">
      <alignment horizontal="center"/>
    </xf>
    <xf numFmtId="0" fontId="29" fillId="0" borderId="12" xfId="0" applyFont="1" applyFill="1" applyBorder="1" applyAlignment="1">
      <alignment horizontal="center"/>
    </xf>
    <xf numFmtId="0" fontId="8" fillId="18" borderId="12" xfId="0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right"/>
    </xf>
    <xf numFmtId="0" fontId="8" fillId="0" borderId="19" xfId="0" applyFont="1" applyFill="1" applyBorder="1" applyAlignment="1">
      <alignment/>
    </xf>
    <xf numFmtId="1" fontId="8" fillId="0" borderId="15" xfId="0" applyNumberFormat="1" applyFont="1" applyFill="1" applyBorder="1" applyAlignment="1">
      <alignment horizontal="right"/>
    </xf>
    <xf numFmtId="1" fontId="8" fillId="0" borderId="18" xfId="0" applyNumberFormat="1" applyFont="1" applyFill="1" applyBorder="1" applyAlignment="1">
      <alignment horizontal="right"/>
    </xf>
    <xf numFmtId="1" fontId="8" fillId="0" borderId="14" xfId="0" applyNumberFormat="1" applyFont="1" applyFill="1" applyBorder="1" applyAlignment="1">
      <alignment horizontal="right"/>
    </xf>
    <xf numFmtId="0" fontId="8" fillId="0" borderId="20" xfId="0" applyFont="1" applyFill="1" applyBorder="1" applyAlignment="1">
      <alignment horizontal="left"/>
    </xf>
    <xf numFmtId="183" fontId="8" fillId="0" borderId="14" xfId="0" applyNumberFormat="1" applyFont="1" applyFill="1" applyBorder="1" applyAlignment="1">
      <alignment horizontal="right"/>
    </xf>
    <xf numFmtId="183" fontId="8" fillId="0" borderId="15" xfId="0" applyNumberFormat="1" applyFont="1" applyFill="1" applyBorder="1" applyAlignment="1">
      <alignment horizontal="right"/>
    </xf>
    <xf numFmtId="183" fontId="8" fillId="0" borderId="21" xfId="0" applyNumberFormat="1" applyFont="1" applyFill="1" applyBorder="1" applyAlignment="1">
      <alignment horizontal="right"/>
    </xf>
    <xf numFmtId="183" fontId="29" fillId="0" borderId="14" xfId="0" applyNumberFormat="1" applyFont="1" applyFill="1" applyBorder="1" applyAlignment="1">
      <alignment horizontal="right"/>
    </xf>
    <xf numFmtId="183" fontId="8" fillId="0" borderId="15" xfId="0" applyNumberFormat="1" applyFont="1" applyFill="1" applyBorder="1" applyAlignment="1">
      <alignment horizontal="center"/>
    </xf>
    <xf numFmtId="1" fontId="29" fillId="0" borderId="14" xfId="0" applyNumberFormat="1" applyFont="1" applyFill="1" applyBorder="1" applyAlignment="1">
      <alignment horizontal="right"/>
    </xf>
    <xf numFmtId="1" fontId="8" fillId="0" borderId="15" xfId="0" applyNumberFormat="1" applyFont="1" applyFill="1" applyBorder="1" applyAlignment="1">
      <alignment horizontal="center"/>
    </xf>
    <xf numFmtId="0" fontId="8" fillId="18" borderId="18" xfId="0" applyFont="1" applyFill="1" applyBorder="1" applyAlignment="1">
      <alignment horizontal="left"/>
    </xf>
    <xf numFmtId="1" fontId="8" fillId="18" borderId="21" xfId="0" applyNumberFormat="1" applyFont="1" applyFill="1" applyBorder="1" applyAlignment="1">
      <alignment horizontal="right"/>
    </xf>
    <xf numFmtId="1" fontId="8" fillId="18" borderId="22" xfId="0" applyNumberFormat="1" applyFont="1" applyFill="1" applyBorder="1" applyAlignment="1">
      <alignment horizontal="right"/>
    </xf>
    <xf numFmtId="0" fontId="29" fillId="18" borderId="14" xfId="0" applyFont="1" applyFill="1" applyBorder="1" applyAlignment="1">
      <alignment horizontal="right"/>
    </xf>
    <xf numFmtId="0" fontId="8" fillId="18" borderId="14" xfId="0" applyFont="1" applyFill="1" applyBorder="1" applyAlignment="1">
      <alignment horizontal="right"/>
    </xf>
    <xf numFmtId="0" fontId="8" fillId="18" borderId="15" xfId="0" applyFont="1" applyFill="1" applyBorder="1" applyAlignment="1">
      <alignment horizontal="right"/>
    </xf>
    <xf numFmtId="0" fontId="8" fillId="18" borderId="15" xfId="0" applyFont="1" applyFill="1" applyBorder="1" applyAlignment="1">
      <alignment horizontal="center"/>
    </xf>
    <xf numFmtId="1" fontId="8" fillId="18" borderId="10" xfId="0" applyNumberFormat="1" applyFont="1" applyFill="1" applyBorder="1" applyAlignment="1">
      <alignment horizontal="center"/>
    </xf>
    <xf numFmtId="0" fontId="7" fillId="18" borderId="13" xfId="0" applyFont="1" applyFill="1" applyBorder="1" applyAlignment="1">
      <alignment horizontal="left" vertical="center"/>
    </xf>
    <xf numFmtId="0" fontId="8" fillId="0" borderId="13" xfId="0" applyNumberFormat="1" applyFont="1" applyFill="1" applyBorder="1" applyAlignment="1">
      <alignment horizontal="center" textRotation="90"/>
    </xf>
    <xf numFmtId="0" fontId="8" fillId="0" borderId="23" xfId="0" applyNumberFormat="1" applyFont="1" applyFill="1" applyBorder="1" applyAlignment="1">
      <alignment horizontal="center" textRotation="90"/>
    </xf>
    <xf numFmtId="0" fontId="8" fillId="0" borderId="11" xfId="0" applyNumberFormat="1" applyFont="1" applyFill="1" applyBorder="1" applyAlignment="1">
      <alignment horizontal="center" textRotation="90"/>
    </xf>
    <xf numFmtId="0" fontId="8" fillId="0" borderId="13" xfId="0" applyNumberFormat="1" applyFont="1" applyFill="1" applyBorder="1" applyAlignment="1">
      <alignment horizontal="center" textRotation="90" wrapText="1"/>
    </xf>
    <xf numFmtId="0" fontId="8" fillId="0" borderId="23" xfId="0" applyNumberFormat="1" applyFont="1" applyFill="1" applyBorder="1" applyAlignment="1">
      <alignment horizontal="center" textRotation="90" wrapText="1"/>
    </xf>
    <xf numFmtId="0" fontId="8" fillId="0" borderId="11" xfId="0" applyNumberFormat="1" applyFont="1" applyFill="1" applyBorder="1" applyAlignment="1">
      <alignment horizontal="center" textRotation="90" wrapText="1"/>
    </xf>
    <xf numFmtId="0" fontId="9" fillId="0" borderId="11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1" fontId="8" fillId="0" borderId="20" xfId="0" applyNumberFormat="1" applyFont="1" applyFill="1" applyBorder="1" applyAlignment="1">
      <alignment horizontal="center"/>
    </xf>
    <xf numFmtId="1" fontId="8" fillId="0" borderId="15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183" fontId="8" fillId="0" borderId="20" xfId="0" applyNumberFormat="1" applyFont="1" applyFill="1" applyBorder="1" applyAlignment="1">
      <alignment horizontal="center"/>
    </xf>
    <xf numFmtId="183" fontId="8" fillId="0" borderId="15" xfId="0" applyNumberFormat="1" applyFont="1" applyFill="1" applyBorder="1" applyAlignment="1">
      <alignment horizontal="center"/>
    </xf>
    <xf numFmtId="183" fontId="9" fillId="0" borderId="10" xfId="0" applyNumberFormat="1" applyFont="1" applyFill="1" applyBorder="1" applyAlignment="1">
      <alignment horizontal="center"/>
    </xf>
    <xf numFmtId="183" fontId="9" fillId="0" borderId="12" xfId="0" applyNumberFormat="1" applyFont="1" applyFill="1" applyBorder="1" applyAlignment="1">
      <alignment horizontal="center"/>
    </xf>
    <xf numFmtId="0" fontId="8" fillId="18" borderId="10" xfId="0" applyFont="1" applyFill="1" applyBorder="1" applyAlignment="1">
      <alignment horizontal="center"/>
    </xf>
    <xf numFmtId="0" fontId="8" fillId="18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18" borderId="20" xfId="0" applyFont="1" applyFill="1" applyBorder="1" applyAlignment="1">
      <alignment horizontal="center"/>
    </xf>
    <xf numFmtId="0" fontId="8" fillId="18" borderId="15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29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 textRotation="90"/>
    </xf>
    <xf numFmtId="0" fontId="8" fillId="0" borderId="23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 textRotation="90"/>
    </xf>
    <xf numFmtId="0" fontId="8" fillId="0" borderId="13" xfId="0" applyFont="1" applyFill="1" applyBorder="1" applyAlignment="1">
      <alignment horizontal="left" textRotation="90" wrapText="1"/>
    </xf>
    <xf numFmtId="0" fontId="8" fillId="0" borderId="23" xfId="0" applyFont="1" applyFill="1" applyBorder="1" applyAlignment="1">
      <alignment horizontal="left" textRotation="90" wrapText="1"/>
    </xf>
    <xf numFmtId="0" fontId="8" fillId="0" borderId="11" xfId="0" applyFont="1" applyFill="1" applyBorder="1" applyAlignment="1">
      <alignment horizontal="left" textRotation="90" wrapText="1"/>
    </xf>
    <xf numFmtId="0" fontId="8" fillId="0" borderId="10" xfId="0" applyFont="1" applyFill="1" applyBorder="1" applyAlignment="1">
      <alignment horizontal="center" textRotation="90" wrapText="1"/>
    </xf>
    <xf numFmtId="0" fontId="29" fillId="18" borderId="10" xfId="0" applyFont="1" applyFill="1" applyBorder="1" applyAlignment="1">
      <alignment horizontal="center"/>
    </xf>
    <xf numFmtId="0" fontId="29" fillId="18" borderId="12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left" vertical="center" wrapText="1"/>
    </xf>
    <xf numFmtId="0" fontId="10" fillId="0" borderId="25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horizontal="left" vertical="center" wrapText="1"/>
    </xf>
    <xf numFmtId="0" fontId="10" fillId="0" borderId="29" xfId="0" applyFont="1" applyFill="1" applyBorder="1" applyAlignment="1">
      <alignment horizontal="left" vertical="center" wrapText="1"/>
    </xf>
    <xf numFmtId="0" fontId="29" fillId="0" borderId="13" xfId="0" applyFont="1" applyFill="1" applyBorder="1" applyAlignment="1">
      <alignment horizontal="center" textRotation="90" wrapText="1"/>
    </xf>
    <xf numFmtId="0" fontId="29" fillId="0" borderId="23" xfId="0" applyFont="1" applyFill="1" applyBorder="1" applyAlignment="1">
      <alignment horizontal="center" textRotation="90" wrapText="1"/>
    </xf>
    <xf numFmtId="0" fontId="29" fillId="0" borderId="11" xfId="0" applyFont="1" applyFill="1" applyBorder="1" applyAlignment="1">
      <alignment horizontal="center" textRotation="90" wrapText="1"/>
    </xf>
    <xf numFmtId="0" fontId="8" fillId="0" borderId="10" xfId="0" applyNumberFormat="1" applyFont="1" applyFill="1" applyBorder="1" applyAlignment="1">
      <alignment horizontal="center" textRotation="90"/>
    </xf>
    <xf numFmtId="0" fontId="8" fillId="0" borderId="12" xfId="0" applyNumberFormat="1" applyFont="1" applyFill="1" applyBorder="1" applyAlignment="1">
      <alignment horizontal="center" textRotation="90"/>
    </xf>
    <xf numFmtId="0" fontId="29" fillId="0" borderId="13" xfId="0" applyFont="1" applyFill="1" applyBorder="1" applyAlignment="1">
      <alignment horizontal="left" textRotation="90" wrapText="1"/>
    </xf>
    <xf numFmtId="0" fontId="29" fillId="0" borderId="11" xfId="0" applyFont="1" applyFill="1" applyBorder="1" applyAlignment="1">
      <alignment horizontal="left" textRotation="90" wrapText="1"/>
    </xf>
    <xf numFmtId="0" fontId="8" fillId="0" borderId="13" xfId="0" applyFont="1" applyFill="1" applyBorder="1" applyAlignment="1">
      <alignment horizontal="center" textRotation="90" wrapText="1"/>
    </xf>
    <xf numFmtId="0" fontId="8" fillId="0" borderId="11" xfId="0" applyFont="1" applyFill="1" applyBorder="1" applyAlignment="1">
      <alignment horizontal="center" textRotation="90" wrapText="1"/>
    </xf>
    <xf numFmtId="0" fontId="8" fillId="0" borderId="23" xfId="0" applyFont="1" applyFill="1" applyBorder="1" applyAlignment="1">
      <alignment horizontal="center" textRotation="90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3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8"/>
  <sheetViews>
    <sheetView tabSelected="1" view="pageBreakPreview" zoomScaleSheetLayoutView="100" zoomScalePageLayoutView="0" workbookViewId="0" topLeftCell="A4">
      <pane xSplit="1" ySplit="5" topLeftCell="B15" activePane="bottomRight" state="frozen"/>
      <selection pane="topLeft" activeCell="A4" sqref="A4"/>
      <selection pane="topRight" activeCell="B4" sqref="B4"/>
      <selection pane="bottomLeft" activeCell="A9" sqref="A9"/>
      <selection pane="bottomRight" activeCell="AG6" sqref="AG6:AI8"/>
    </sheetView>
  </sheetViews>
  <sheetFormatPr defaultColWidth="9.00390625" defaultRowHeight="12.75"/>
  <cols>
    <col min="1" max="1" width="24.125" style="10" customWidth="1"/>
    <col min="2" max="2" width="6.375" style="10" customWidth="1"/>
    <col min="3" max="4" width="7.00390625" style="10" customWidth="1"/>
    <col min="5" max="5" width="8.75390625" style="10" customWidth="1"/>
    <col min="6" max="6" width="9.00390625" style="10" customWidth="1"/>
    <col min="7" max="7" width="8.125" style="10" customWidth="1"/>
    <col min="8" max="8" width="8.375" style="10" customWidth="1"/>
    <col min="9" max="9" width="6.375" style="10" customWidth="1"/>
    <col min="10" max="10" width="7.75390625" style="11" hidden="1" customWidth="1"/>
    <col min="11" max="11" width="6.75390625" style="10" hidden="1" customWidth="1"/>
    <col min="12" max="12" width="6.625" style="10" hidden="1" customWidth="1"/>
    <col min="13" max="13" width="7.875" style="10" hidden="1" customWidth="1"/>
    <col min="14" max="15" width="6.875" style="10" hidden="1" customWidth="1"/>
    <col min="16" max="16" width="7.125" style="10" hidden="1" customWidth="1"/>
    <col min="17" max="20" width="6.875" style="10" hidden="1" customWidth="1"/>
    <col min="21" max="21" width="7.625" style="10" hidden="1" customWidth="1"/>
    <col min="22" max="22" width="11.625" style="10" hidden="1" customWidth="1"/>
    <col min="23" max="24" width="5.375" style="10" hidden="1" customWidth="1"/>
    <col min="25" max="25" width="3.875" style="10" hidden="1" customWidth="1"/>
    <col min="26" max="26" width="6.75390625" style="10" hidden="1" customWidth="1"/>
    <col min="27" max="27" width="4.75390625" style="46" hidden="1" customWidth="1"/>
    <col min="28" max="28" width="5.125" style="46" hidden="1" customWidth="1"/>
    <col min="29" max="29" width="5.75390625" style="46" customWidth="1"/>
    <col min="30" max="30" width="10.125" style="46" customWidth="1"/>
    <col min="31" max="31" width="5.125" style="46" customWidth="1"/>
    <col min="32" max="32" width="5.25390625" style="46" customWidth="1"/>
    <col min="33" max="16384" width="9.125" style="10" customWidth="1"/>
  </cols>
  <sheetData>
    <row r="1" spans="1:32" ht="10.5" customHeight="1">
      <c r="A1" s="166" t="s">
        <v>70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</row>
    <row r="2" spans="1:32" ht="12.75" customHeight="1" hidden="1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</row>
    <row r="3" spans="1:32" ht="1.5" customHeight="1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</row>
    <row r="4" spans="1:32" ht="30" customHeight="1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</row>
    <row r="5" spans="1:32" ht="3" customHeight="1" hidden="1">
      <c r="A5" s="166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</row>
    <row r="6" spans="1:32" s="16" customFormat="1" ht="12.75" customHeight="1">
      <c r="A6" s="163" t="s">
        <v>32</v>
      </c>
      <c r="B6" s="160" t="s">
        <v>48</v>
      </c>
      <c r="C6" s="153" t="s">
        <v>49</v>
      </c>
      <c r="D6" s="153" t="s">
        <v>68</v>
      </c>
      <c r="E6" s="153" t="s">
        <v>63</v>
      </c>
      <c r="F6" s="160" t="s">
        <v>50</v>
      </c>
      <c r="G6" s="160" t="s">
        <v>51</v>
      </c>
      <c r="H6" s="160" t="s">
        <v>65</v>
      </c>
      <c r="I6" s="160" t="s">
        <v>52</v>
      </c>
      <c r="J6" s="122" t="s">
        <v>23</v>
      </c>
      <c r="K6" s="167"/>
      <c r="L6" s="167"/>
      <c r="M6" s="167"/>
      <c r="N6" s="167"/>
      <c r="O6" s="167"/>
      <c r="P6" s="167"/>
      <c r="Q6" s="168"/>
      <c r="R6" s="137" t="s">
        <v>21</v>
      </c>
      <c r="S6" s="141" t="s">
        <v>39</v>
      </c>
      <c r="T6" s="141" t="s">
        <v>40</v>
      </c>
      <c r="U6" s="144" t="s">
        <v>28</v>
      </c>
      <c r="V6" s="52"/>
      <c r="W6" s="52"/>
      <c r="X6" s="52"/>
      <c r="Y6" s="52"/>
      <c r="Z6" s="140" t="s">
        <v>46</v>
      </c>
      <c r="AA6" s="156" t="s">
        <v>47</v>
      </c>
      <c r="AB6" s="157"/>
      <c r="AC6" s="111" t="s">
        <v>53</v>
      </c>
      <c r="AD6" s="114" t="s">
        <v>72</v>
      </c>
      <c r="AE6" s="111" t="s">
        <v>55</v>
      </c>
      <c r="AF6" s="111" t="s">
        <v>54</v>
      </c>
    </row>
    <row r="7" spans="1:32" s="16" customFormat="1" ht="13.5" customHeight="1">
      <c r="A7" s="164"/>
      <c r="B7" s="162"/>
      <c r="C7" s="154"/>
      <c r="D7" s="154"/>
      <c r="E7" s="154"/>
      <c r="F7" s="162"/>
      <c r="G7" s="162"/>
      <c r="H7" s="162"/>
      <c r="I7" s="162"/>
      <c r="J7" s="158" t="s">
        <v>41</v>
      </c>
      <c r="K7" s="141" t="s">
        <v>44</v>
      </c>
      <c r="L7" s="141" t="s">
        <v>25</v>
      </c>
      <c r="M7" s="160" t="s">
        <v>45</v>
      </c>
      <c r="N7" s="141" t="s">
        <v>43</v>
      </c>
      <c r="O7" s="141" t="s">
        <v>26</v>
      </c>
      <c r="P7" s="141" t="s">
        <v>42</v>
      </c>
      <c r="Q7" s="141" t="s">
        <v>27</v>
      </c>
      <c r="R7" s="138"/>
      <c r="S7" s="142"/>
      <c r="T7" s="142"/>
      <c r="U7" s="144"/>
      <c r="V7" s="52"/>
      <c r="W7" s="52"/>
      <c r="X7" s="52"/>
      <c r="Y7" s="52"/>
      <c r="Z7" s="140"/>
      <c r="AA7" s="156"/>
      <c r="AB7" s="157"/>
      <c r="AC7" s="112"/>
      <c r="AD7" s="115"/>
      <c r="AE7" s="112"/>
      <c r="AF7" s="112"/>
    </row>
    <row r="8" spans="1:32" s="16" customFormat="1" ht="106.5" customHeight="1">
      <c r="A8" s="165"/>
      <c r="B8" s="161"/>
      <c r="C8" s="155"/>
      <c r="D8" s="155"/>
      <c r="E8" s="155"/>
      <c r="F8" s="161"/>
      <c r="G8" s="161"/>
      <c r="H8" s="161"/>
      <c r="I8" s="161"/>
      <c r="J8" s="159"/>
      <c r="K8" s="143"/>
      <c r="L8" s="143"/>
      <c r="M8" s="161"/>
      <c r="N8" s="143"/>
      <c r="O8" s="143"/>
      <c r="P8" s="143"/>
      <c r="Q8" s="143"/>
      <c r="R8" s="139"/>
      <c r="S8" s="143"/>
      <c r="T8" s="143"/>
      <c r="U8" s="144"/>
      <c r="V8" s="52"/>
      <c r="W8" s="52"/>
      <c r="X8" s="52"/>
      <c r="Y8" s="52"/>
      <c r="Z8" s="140"/>
      <c r="AA8" s="156"/>
      <c r="AB8" s="157"/>
      <c r="AC8" s="113"/>
      <c r="AD8" s="116"/>
      <c r="AE8" s="113"/>
      <c r="AF8" s="113"/>
    </row>
    <row r="9" spans="1:32" s="51" customFormat="1" ht="25.5" customHeight="1">
      <c r="A9" s="88" t="s">
        <v>69</v>
      </c>
      <c r="B9" s="6"/>
      <c r="C9" s="87"/>
      <c r="D9" s="87"/>
      <c r="E9" s="6">
        <f>B9+C9+D9</f>
        <v>0</v>
      </c>
      <c r="F9" s="6"/>
      <c r="G9" s="6"/>
      <c r="H9" s="6"/>
      <c r="I9" s="6"/>
      <c r="J9" s="22"/>
      <c r="K9" s="8"/>
      <c r="L9" s="8"/>
      <c r="M9" s="8"/>
      <c r="N9" s="8"/>
      <c r="O9" s="17"/>
      <c r="P9" s="4"/>
      <c r="Q9" s="4"/>
      <c r="R9" s="4"/>
      <c r="S9" s="4"/>
      <c r="T9" s="8"/>
      <c r="U9" s="5"/>
      <c r="V9" s="1"/>
      <c r="W9" s="1"/>
      <c r="X9" s="1"/>
      <c r="Y9" s="1"/>
      <c r="Z9" s="47"/>
      <c r="AA9" s="121"/>
      <c r="AB9" s="122"/>
      <c r="AC9" s="58"/>
      <c r="AD9" s="58">
        <v>292</v>
      </c>
      <c r="AE9" s="58"/>
      <c r="AF9" s="58"/>
    </row>
    <row r="10" spans="1:32" s="51" customFormat="1" ht="21" customHeight="1">
      <c r="A10" s="75" t="s">
        <v>6</v>
      </c>
      <c r="B10" s="62"/>
      <c r="C10" s="109"/>
      <c r="D10" s="109"/>
      <c r="E10" s="62">
        <f aca="true" t="shared" si="0" ref="E10:E50">B10+C10+D10</f>
        <v>0</v>
      </c>
      <c r="F10" s="62"/>
      <c r="G10" s="62">
        <v>120</v>
      </c>
      <c r="H10" s="62">
        <v>120</v>
      </c>
      <c r="I10" s="62">
        <v>40</v>
      </c>
      <c r="J10" s="70"/>
      <c r="K10" s="71"/>
      <c r="L10" s="71"/>
      <c r="M10" s="71"/>
      <c r="N10" s="71"/>
      <c r="O10" s="71"/>
      <c r="P10" s="72"/>
      <c r="Q10" s="72"/>
      <c r="R10" s="72"/>
      <c r="S10" s="72"/>
      <c r="T10" s="71"/>
      <c r="U10" s="73"/>
      <c r="Z10" s="74"/>
      <c r="AA10" s="127"/>
      <c r="AB10" s="128"/>
      <c r="AC10" s="86"/>
      <c r="AD10" s="86">
        <v>100</v>
      </c>
      <c r="AE10" s="86"/>
      <c r="AF10" s="86"/>
    </row>
    <row r="11" spans="1:32" s="51" customFormat="1" ht="21" customHeight="1">
      <c r="A11" s="75" t="s">
        <v>11</v>
      </c>
      <c r="B11" s="62"/>
      <c r="C11" s="109"/>
      <c r="D11" s="109"/>
      <c r="E11" s="62">
        <f t="shared" si="0"/>
        <v>0</v>
      </c>
      <c r="F11" s="62"/>
      <c r="G11" s="62"/>
      <c r="H11" s="62"/>
      <c r="I11" s="62"/>
      <c r="J11" s="70"/>
      <c r="K11" s="71"/>
      <c r="L11" s="71"/>
      <c r="M11" s="71"/>
      <c r="N11" s="71"/>
      <c r="O11" s="71"/>
      <c r="P11" s="72"/>
      <c r="Q11" s="72"/>
      <c r="R11" s="72"/>
      <c r="S11" s="72"/>
      <c r="T11" s="71"/>
      <c r="U11" s="73"/>
      <c r="Z11" s="74"/>
      <c r="AA11" s="83"/>
      <c r="AB11" s="86"/>
      <c r="AC11" s="86"/>
      <c r="AD11" s="86"/>
      <c r="AE11" s="86"/>
      <c r="AF11" s="86"/>
    </row>
    <row r="12" spans="1:32" s="1" customFormat="1" ht="41.25" customHeight="1">
      <c r="A12" s="29" t="s">
        <v>8</v>
      </c>
      <c r="B12" s="6"/>
      <c r="C12" s="87"/>
      <c r="D12" s="87"/>
      <c r="E12" s="6">
        <f t="shared" si="0"/>
        <v>0</v>
      </c>
      <c r="F12" s="6"/>
      <c r="G12" s="6"/>
      <c r="H12" s="6"/>
      <c r="I12" s="6"/>
      <c r="J12" s="18"/>
      <c r="K12" s="8"/>
      <c r="L12" s="8"/>
      <c r="M12" s="8"/>
      <c r="N12" s="8"/>
      <c r="O12" s="8"/>
      <c r="P12" s="4"/>
      <c r="Q12" s="4"/>
      <c r="R12" s="4"/>
      <c r="S12" s="4"/>
      <c r="T12" s="8"/>
      <c r="U12" s="5"/>
      <c r="Z12" s="47"/>
      <c r="AA12" s="57"/>
      <c r="AB12" s="58"/>
      <c r="AC12" s="58"/>
      <c r="AD12" s="58"/>
      <c r="AE12" s="58"/>
      <c r="AF12" s="58"/>
    </row>
    <row r="13" spans="1:32" s="1" customFormat="1" ht="31.5" customHeight="1">
      <c r="A13" s="110" t="s">
        <v>66</v>
      </c>
      <c r="B13" s="62"/>
      <c r="C13" s="62"/>
      <c r="D13" s="62"/>
      <c r="E13" s="62">
        <f t="shared" si="0"/>
        <v>0</v>
      </c>
      <c r="F13" s="62"/>
      <c r="G13" s="62">
        <v>90</v>
      </c>
      <c r="H13" s="62">
        <v>90</v>
      </c>
      <c r="I13" s="62"/>
      <c r="J13" s="70"/>
      <c r="K13" s="71"/>
      <c r="L13" s="71"/>
      <c r="M13" s="71"/>
      <c r="N13" s="71"/>
      <c r="O13" s="71"/>
      <c r="P13" s="72"/>
      <c r="Q13" s="72"/>
      <c r="R13" s="72"/>
      <c r="S13" s="72"/>
      <c r="T13" s="71"/>
      <c r="U13" s="73"/>
      <c r="V13" s="51"/>
      <c r="W13" s="51"/>
      <c r="X13" s="51"/>
      <c r="Y13" s="51"/>
      <c r="Z13" s="74"/>
      <c r="AA13" s="127"/>
      <c r="AB13" s="128"/>
      <c r="AC13" s="86"/>
      <c r="AD13" s="86"/>
      <c r="AE13" s="86"/>
      <c r="AF13" s="86"/>
    </row>
    <row r="14" spans="1:35" s="79" customFormat="1" ht="21.75" customHeight="1">
      <c r="A14" s="69" t="s">
        <v>5</v>
      </c>
      <c r="B14" s="76"/>
      <c r="C14" s="76"/>
      <c r="D14" s="76"/>
      <c r="E14" s="62">
        <f t="shared" si="0"/>
        <v>0</v>
      </c>
      <c r="F14" s="76"/>
      <c r="G14" s="76">
        <v>270</v>
      </c>
      <c r="H14" s="76">
        <v>270</v>
      </c>
      <c r="I14" s="76"/>
      <c r="J14" s="70"/>
      <c r="K14" s="70"/>
      <c r="L14" s="70"/>
      <c r="M14" s="70"/>
      <c r="N14" s="70"/>
      <c r="O14" s="70"/>
      <c r="P14" s="77"/>
      <c r="Q14" s="77"/>
      <c r="R14" s="77"/>
      <c r="S14" s="77"/>
      <c r="T14" s="70"/>
      <c r="U14" s="78"/>
      <c r="Z14" s="80"/>
      <c r="AA14" s="145"/>
      <c r="AB14" s="146"/>
      <c r="AC14" s="84"/>
      <c r="AD14" s="84"/>
      <c r="AE14" s="84"/>
      <c r="AF14" s="84"/>
      <c r="AG14" s="11"/>
      <c r="AH14" s="11"/>
      <c r="AI14" s="11"/>
    </row>
    <row r="15" spans="1:35" s="51" customFormat="1" ht="18" customHeight="1">
      <c r="A15" s="75" t="s">
        <v>10</v>
      </c>
      <c r="B15" s="62"/>
      <c r="C15" s="62"/>
      <c r="D15" s="62"/>
      <c r="E15" s="62">
        <f t="shared" si="0"/>
        <v>0</v>
      </c>
      <c r="F15" s="62"/>
      <c r="G15" s="62"/>
      <c r="H15" s="62"/>
      <c r="I15" s="62"/>
      <c r="J15" s="70"/>
      <c r="K15" s="71"/>
      <c r="L15" s="71"/>
      <c r="M15" s="71"/>
      <c r="N15" s="71"/>
      <c r="O15" s="71"/>
      <c r="P15" s="72"/>
      <c r="Q15" s="72"/>
      <c r="R15" s="72"/>
      <c r="S15" s="72"/>
      <c r="T15" s="71"/>
      <c r="U15" s="73"/>
      <c r="Z15" s="74"/>
      <c r="AA15" s="127"/>
      <c r="AB15" s="128"/>
      <c r="AC15" s="83"/>
      <c r="AD15" s="83"/>
      <c r="AE15" s="83"/>
      <c r="AF15" s="83"/>
      <c r="AG15" s="1"/>
      <c r="AH15" s="1"/>
      <c r="AI15" s="1"/>
    </row>
    <row r="16" spans="1:35" s="51" customFormat="1" ht="21.75" customHeight="1">
      <c r="A16" s="7" t="s">
        <v>2</v>
      </c>
      <c r="B16" s="6"/>
      <c r="C16" s="6"/>
      <c r="D16" s="6"/>
      <c r="E16" s="6">
        <f t="shared" si="0"/>
        <v>0</v>
      </c>
      <c r="F16" s="6"/>
      <c r="G16" s="6"/>
      <c r="H16" s="6"/>
      <c r="I16" s="6"/>
      <c r="J16" s="18"/>
      <c r="K16" s="8"/>
      <c r="L16" s="8"/>
      <c r="M16" s="8"/>
      <c r="N16" s="8"/>
      <c r="O16" s="8"/>
      <c r="P16" s="4"/>
      <c r="Q16" s="4"/>
      <c r="R16" s="4"/>
      <c r="S16" s="4"/>
      <c r="T16" s="8"/>
      <c r="U16" s="5"/>
      <c r="V16" s="1"/>
      <c r="W16" s="1"/>
      <c r="X16" s="1"/>
      <c r="Y16" s="1"/>
      <c r="Z16" s="47"/>
      <c r="AA16" s="121"/>
      <c r="AB16" s="122"/>
      <c r="AC16" s="58"/>
      <c r="AD16" s="58"/>
      <c r="AE16" s="58"/>
      <c r="AF16" s="58"/>
      <c r="AG16" s="1"/>
      <c r="AH16" s="1"/>
      <c r="AI16" s="1"/>
    </row>
    <row r="17" spans="1:35" s="51" customFormat="1" ht="19.5" customHeight="1">
      <c r="A17" s="7" t="s">
        <v>12</v>
      </c>
      <c r="B17" s="6"/>
      <c r="C17" s="6"/>
      <c r="D17" s="6"/>
      <c r="E17" s="6">
        <f t="shared" si="0"/>
        <v>0</v>
      </c>
      <c r="F17" s="6"/>
      <c r="G17" s="6"/>
      <c r="H17" s="6"/>
      <c r="I17" s="6"/>
      <c r="J17" s="18"/>
      <c r="K17" s="8"/>
      <c r="L17" s="8"/>
      <c r="M17" s="8"/>
      <c r="N17" s="8"/>
      <c r="O17" s="8"/>
      <c r="P17" s="4"/>
      <c r="Q17" s="4"/>
      <c r="R17" s="4"/>
      <c r="S17" s="4"/>
      <c r="T17" s="8"/>
      <c r="U17" s="5"/>
      <c r="V17" s="1"/>
      <c r="W17" s="1"/>
      <c r="X17" s="1"/>
      <c r="Y17" s="1"/>
      <c r="Z17" s="47"/>
      <c r="AA17" s="121"/>
      <c r="AB17" s="122"/>
      <c r="AC17" s="58"/>
      <c r="AD17" s="58">
        <v>40</v>
      </c>
      <c r="AE17" s="58"/>
      <c r="AF17" s="58"/>
      <c r="AG17" s="1"/>
      <c r="AH17" s="1"/>
      <c r="AI17" s="1"/>
    </row>
    <row r="18" spans="1:35" s="51" customFormat="1" ht="16.5" customHeight="1">
      <c r="A18" s="88" t="s">
        <v>1</v>
      </c>
      <c r="B18" s="6"/>
      <c r="C18" s="6"/>
      <c r="D18" s="6"/>
      <c r="E18" s="6">
        <f t="shared" si="0"/>
        <v>0</v>
      </c>
      <c r="F18" s="6"/>
      <c r="G18" s="6"/>
      <c r="H18" s="6"/>
      <c r="I18" s="6"/>
      <c r="J18" s="18"/>
      <c r="K18" s="8"/>
      <c r="L18" s="8"/>
      <c r="M18" s="8"/>
      <c r="N18" s="8"/>
      <c r="O18" s="89"/>
      <c r="P18" s="90"/>
      <c r="Q18" s="4"/>
      <c r="R18" s="4"/>
      <c r="S18" s="4"/>
      <c r="T18" s="8"/>
      <c r="U18" s="5"/>
      <c r="V18" s="1"/>
      <c r="W18" s="1"/>
      <c r="X18" s="1"/>
      <c r="Y18" s="1"/>
      <c r="Z18" s="47"/>
      <c r="AA18" s="121"/>
      <c r="AB18" s="122"/>
      <c r="AC18" s="58"/>
      <c r="AD18" s="58"/>
      <c r="AE18" s="58"/>
      <c r="AF18" s="58"/>
      <c r="AG18" s="1"/>
      <c r="AH18" s="1"/>
      <c r="AI18" s="1"/>
    </row>
    <row r="19" spans="1:32" s="1" customFormat="1" ht="21" customHeight="1">
      <c r="A19" s="7" t="s">
        <v>3</v>
      </c>
      <c r="B19" s="6"/>
      <c r="C19" s="6"/>
      <c r="D19" s="6"/>
      <c r="E19" s="6">
        <f t="shared" si="0"/>
        <v>0</v>
      </c>
      <c r="F19" s="6"/>
      <c r="G19" s="6"/>
      <c r="H19" s="6"/>
      <c r="I19" s="6"/>
      <c r="J19" s="18"/>
      <c r="K19" s="8"/>
      <c r="L19" s="8"/>
      <c r="M19" s="8"/>
      <c r="N19" s="8"/>
      <c r="O19" s="8"/>
      <c r="P19" s="4"/>
      <c r="Q19" s="4"/>
      <c r="R19" s="4"/>
      <c r="S19" s="4"/>
      <c r="T19" s="8"/>
      <c r="U19" s="5"/>
      <c r="Z19" s="47"/>
      <c r="AA19" s="121"/>
      <c r="AB19" s="122"/>
      <c r="AC19" s="58"/>
      <c r="AD19" s="58"/>
      <c r="AE19" s="58"/>
      <c r="AF19" s="58"/>
    </row>
    <row r="20" spans="1:32" s="1" customFormat="1" ht="28.5" customHeight="1">
      <c r="A20" s="7" t="s">
        <v>7</v>
      </c>
      <c r="B20" s="6"/>
      <c r="C20" s="6"/>
      <c r="D20" s="6"/>
      <c r="E20" s="6">
        <f t="shared" si="0"/>
        <v>0</v>
      </c>
      <c r="F20" s="6"/>
      <c r="G20" s="6"/>
      <c r="H20" s="6"/>
      <c r="I20" s="6"/>
      <c r="J20" s="18"/>
      <c r="K20" s="8"/>
      <c r="L20" s="8"/>
      <c r="M20" s="8"/>
      <c r="N20" s="8"/>
      <c r="O20" s="8"/>
      <c r="P20" s="4"/>
      <c r="Q20" s="4"/>
      <c r="R20" s="4"/>
      <c r="S20" s="4"/>
      <c r="T20" s="8"/>
      <c r="U20" s="5"/>
      <c r="Z20" s="47"/>
      <c r="AA20" s="121"/>
      <c r="AB20" s="122"/>
      <c r="AC20" s="58"/>
      <c r="AD20" s="58"/>
      <c r="AE20" s="58"/>
      <c r="AF20" s="58"/>
    </row>
    <row r="21" spans="1:32" s="1" customFormat="1" ht="13.5" customHeight="1">
      <c r="A21" s="7" t="s">
        <v>4</v>
      </c>
      <c r="B21" s="6"/>
      <c r="C21" s="6"/>
      <c r="D21" s="6"/>
      <c r="E21" s="6">
        <f t="shared" si="0"/>
        <v>0</v>
      </c>
      <c r="F21" s="6"/>
      <c r="G21" s="6"/>
      <c r="H21" s="6"/>
      <c r="I21" s="6"/>
      <c r="J21" s="18"/>
      <c r="K21" s="8"/>
      <c r="L21" s="8"/>
      <c r="M21" s="8"/>
      <c r="N21" s="8"/>
      <c r="O21" s="8"/>
      <c r="P21" s="4"/>
      <c r="Q21" s="4"/>
      <c r="R21" s="4"/>
      <c r="S21" s="4"/>
      <c r="T21" s="8"/>
      <c r="U21" s="5"/>
      <c r="Z21" s="47"/>
      <c r="AA21" s="121"/>
      <c r="AB21" s="122"/>
      <c r="AC21" s="58"/>
      <c r="AD21" s="58"/>
      <c r="AE21" s="58"/>
      <c r="AF21" s="58"/>
    </row>
    <row r="22" spans="1:32" s="1" customFormat="1" ht="20.25" customHeight="1">
      <c r="A22" s="7" t="s">
        <v>0</v>
      </c>
      <c r="B22" s="6"/>
      <c r="C22" s="6"/>
      <c r="D22" s="6"/>
      <c r="E22" s="6">
        <f t="shared" si="0"/>
        <v>0</v>
      </c>
      <c r="F22" s="6"/>
      <c r="G22" s="6"/>
      <c r="H22" s="6"/>
      <c r="I22" s="6"/>
      <c r="J22" s="18"/>
      <c r="K22" s="8"/>
      <c r="L22" s="8"/>
      <c r="M22" s="8"/>
      <c r="N22" s="8"/>
      <c r="O22" s="8"/>
      <c r="P22" s="4"/>
      <c r="Q22" s="4"/>
      <c r="R22" s="4"/>
      <c r="S22" s="4"/>
      <c r="T22" s="8"/>
      <c r="U22" s="5"/>
      <c r="Z22" s="47"/>
      <c r="AA22" s="121"/>
      <c r="AB22" s="122"/>
      <c r="AC22" s="58"/>
      <c r="AD22" s="58"/>
      <c r="AE22" s="58"/>
      <c r="AF22" s="58"/>
    </row>
    <row r="23" spans="1:32" s="1" customFormat="1" ht="12.75" customHeight="1" hidden="1">
      <c r="A23" s="7" t="s">
        <v>19</v>
      </c>
      <c r="B23" s="6"/>
      <c r="C23" s="6"/>
      <c r="D23" s="6"/>
      <c r="E23" s="6">
        <f t="shared" si="0"/>
        <v>0</v>
      </c>
      <c r="F23" s="6"/>
      <c r="G23" s="6"/>
      <c r="H23" s="6"/>
      <c r="I23" s="6"/>
      <c r="J23" s="18"/>
      <c r="K23" s="8"/>
      <c r="L23" s="8"/>
      <c r="M23" s="8"/>
      <c r="N23" s="8"/>
      <c r="O23" s="8"/>
      <c r="P23" s="4"/>
      <c r="Q23" s="4"/>
      <c r="R23" s="4"/>
      <c r="S23" s="4"/>
      <c r="T23" s="8"/>
      <c r="U23" s="5"/>
      <c r="Z23" s="47"/>
      <c r="AA23" s="121"/>
      <c r="AB23" s="122"/>
      <c r="AC23" s="58"/>
      <c r="AD23" s="58"/>
      <c r="AE23" s="58"/>
      <c r="AF23" s="58"/>
    </row>
    <row r="24" spans="1:32" s="1" customFormat="1" ht="12.75" customHeight="1" hidden="1">
      <c r="A24" s="7" t="s">
        <v>34</v>
      </c>
      <c r="B24" s="6"/>
      <c r="C24" s="6"/>
      <c r="D24" s="6"/>
      <c r="E24" s="6">
        <f t="shared" si="0"/>
        <v>0</v>
      </c>
      <c r="F24" s="6"/>
      <c r="G24" s="6"/>
      <c r="H24" s="6"/>
      <c r="I24" s="6"/>
      <c r="J24" s="18"/>
      <c r="K24" s="8"/>
      <c r="L24" s="8"/>
      <c r="M24" s="8"/>
      <c r="N24" s="8"/>
      <c r="O24" s="8"/>
      <c r="P24" s="4"/>
      <c r="Q24" s="4"/>
      <c r="R24" s="4"/>
      <c r="S24" s="4"/>
      <c r="T24" s="8"/>
      <c r="U24" s="5"/>
      <c r="Z24" s="47"/>
      <c r="AA24" s="121"/>
      <c r="AB24" s="122"/>
      <c r="AC24" s="58"/>
      <c r="AD24" s="58"/>
      <c r="AE24" s="58"/>
      <c r="AF24" s="58"/>
    </row>
    <row r="25" spans="1:34" s="51" customFormat="1" ht="15.75" customHeight="1">
      <c r="A25" s="7" t="s">
        <v>22</v>
      </c>
      <c r="B25" s="6"/>
      <c r="C25" s="6"/>
      <c r="D25" s="6"/>
      <c r="E25" s="6">
        <f t="shared" si="0"/>
        <v>0</v>
      </c>
      <c r="F25" s="6"/>
      <c r="G25" s="6"/>
      <c r="H25" s="6"/>
      <c r="I25" s="6"/>
      <c r="J25" s="18"/>
      <c r="K25" s="8"/>
      <c r="L25" s="8"/>
      <c r="M25" s="8"/>
      <c r="N25" s="8"/>
      <c r="O25" s="8"/>
      <c r="P25" s="4"/>
      <c r="Q25" s="4"/>
      <c r="R25" s="4"/>
      <c r="S25" s="4"/>
      <c r="T25" s="8"/>
      <c r="U25" s="5"/>
      <c r="V25" s="1"/>
      <c r="W25" s="1"/>
      <c r="X25" s="1"/>
      <c r="Y25" s="1"/>
      <c r="Z25" s="47"/>
      <c r="AA25" s="121"/>
      <c r="AB25" s="122"/>
      <c r="AC25" s="58"/>
      <c r="AD25" s="58"/>
      <c r="AE25" s="58"/>
      <c r="AF25" s="58"/>
      <c r="AG25" s="1"/>
      <c r="AH25" s="1"/>
    </row>
    <row r="26" spans="1:32" s="1" customFormat="1" ht="18.75" customHeight="1">
      <c r="A26" s="7" t="s">
        <v>24</v>
      </c>
      <c r="B26" s="6"/>
      <c r="C26" s="6"/>
      <c r="D26" s="6"/>
      <c r="E26" s="6">
        <f t="shared" si="0"/>
        <v>0</v>
      </c>
      <c r="F26" s="6"/>
      <c r="G26" s="6"/>
      <c r="H26" s="6"/>
      <c r="I26" s="6"/>
      <c r="J26" s="18"/>
      <c r="K26" s="8"/>
      <c r="L26" s="8"/>
      <c r="M26" s="8"/>
      <c r="N26" s="8"/>
      <c r="O26" s="8"/>
      <c r="P26" s="4"/>
      <c r="Q26" s="4"/>
      <c r="R26" s="4"/>
      <c r="S26" s="4"/>
      <c r="T26" s="8"/>
      <c r="U26" s="5"/>
      <c r="Z26" s="47"/>
      <c r="AA26" s="121"/>
      <c r="AB26" s="122"/>
      <c r="AC26" s="58"/>
      <c r="AD26" s="58"/>
      <c r="AE26" s="58"/>
      <c r="AF26" s="58"/>
    </row>
    <row r="27" spans="1:32" s="1" customFormat="1" ht="17.25" customHeight="1" thickBot="1">
      <c r="A27" s="33" t="s">
        <v>9</v>
      </c>
      <c r="B27" s="34"/>
      <c r="C27" s="34"/>
      <c r="D27" s="34"/>
      <c r="E27" s="34">
        <f t="shared" si="0"/>
        <v>0</v>
      </c>
      <c r="F27" s="34"/>
      <c r="G27" s="34"/>
      <c r="H27" s="34"/>
      <c r="I27" s="34"/>
      <c r="J27" s="35"/>
      <c r="K27" s="36"/>
      <c r="L27" s="36"/>
      <c r="M27" s="36"/>
      <c r="N27" s="36"/>
      <c r="O27" s="36"/>
      <c r="P27" s="37"/>
      <c r="Q27" s="37"/>
      <c r="R27" s="37"/>
      <c r="S27" s="37"/>
      <c r="T27" s="36"/>
      <c r="U27" s="38"/>
      <c r="Z27" s="49"/>
      <c r="AA27" s="129"/>
      <c r="AB27" s="130"/>
      <c r="AC27" s="59"/>
      <c r="AD27" s="59"/>
      <c r="AE27" s="59"/>
      <c r="AF27" s="59"/>
    </row>
    <row r="28" spans="1:35" s="53" customFormat="1" ht="13.5" thickBot="1">
      <c r="A28" s="102" t="s">
        <v>33</v>
      </c>
      <c r="B28" s="103">
        <f>SUM(B9:B27)</f>
        <v>0</v>
      </c>
      <c r="C28" s="43">
        <f>SUM(C9:C27)</f>
        <v>0</v>
      </c>
      <c r="D28" s="104"/>
      <c r="E28" s="82">
        <f t="shared" si="0"/>
        <v>0</v>
      </c>
      <c r="F28" s="103">
        <f aca="true" t="shared" si="1" ref="F28:Z28">SUM(F9:F27)</f>
        <v>0</v>
      </c>
      <c r="G28" s="42">
        <f t="shared" si="1"/>
        <v>480</v>
      </c>
      <c r="H28" s="42">
        <f t="shared" si="1"/>
        <v>480</v>
      </c>
      <c r="I28" s="42">
        <f t="shared" si="1"/>
        <v>40</v>
      </c>
      <c r="J28" s="105">
        <f t="shared" si="1"/>
        <v>0</v>
      </c>
      <c r="K28" s="106">
        <f t="shared" si="1"/>
        <v>0</v>
      </c>
      <c r="L28" s="106">
        <f t="shared" si="1"/>
        <v>0</v>
      </c>
      <c r="M28" s="106">
        <f t="shared" si="1"/>
        <v>0</v>
      </c>
      <c r="N28" s="106">
        <f t="shared" si="1"/>
        <v>0</v>
      </c>
      <c r="O28" s="106">
        <f t="shared" si="1"/>
        <v>0</v>
      </c>
      <c r="P28" s="106">
        <f t="shared" si="1"/>
        <v>0</v>
      </c>
      <c r="Q28" s="106">
        <f t="shared" si="1"/>
        <v>0</v>
      </c>
      <c r="R28" s="106">
        <f t="shared" si="1"/>
        <v>0</v>
      </c>
      <c r="S28" s="106">
        <f t="shared" si="1"/>
        <v>0</v>
      </c>
      <c r="T28" s="106">
        <f t="shared" si="1"/>
        <v>0</v>
      </c>
      <c r="U28" s="106">
        <f t="shared" si="1"/>
        <v>0</v>
      </c>
      <c r="V28" s="106">
        <f t="shared" si="1"/>
        <v>0</v>
      </c>
      <c r="W28" s="106">
        <f t="shared" si="1"/>
        <v>0</v>
      </c>
      <c r="X28" s="106">
        <f t="shared" si="1"/>
        <v>0</v>
      </c>
      <c r="Y28" s="106">
        <f t="shared" si="1"/>
        <v>0</v>
      </c>
      <c r="Z28" s="107">
        <f t="shared" si="1"/>
        <v>0</v>
      </c>
      <c r="AA28" s="131">
        <f>SUM(AA9:AB27)</f>
        <v>0</v>
      </c>
      <c r="AB28" s="132"/>
      <c r="AC28" s="108">
        <f>SUM(AC9:AC27)</f>
        <v>0</v>
      </c>
      <c r="AD28" s="108">
        <f>SUM(AD9:AD27)</f>
        <v>432</v>
      </c>
      <c r="AE28" s="108">
        <f>SUM(AE9:AE27)</f>
        <v>0</v>
      </c>
      <c r="AF28" s="108">
        <f>SUM(AF9:AF27)</f>
        <v>0</v>
      </c>
      <c r="AG28" s="52"/>
      <c r="AH28" s="52"/>
      <c r="AI28" s="52"/>
    </row>
    <row r="29" spans="1:32" s="16" customFormat="1" ht="17.25" customHeight="1">
      <c r="A29" s="54" t="s">
        <v>13</v>
      </c>
      <c r="B29" s="39"/>
      <c r="C29" s="39"/>
      <c r="D29" s="39"/>
      <c r="E29" s="39">
        <f t="shared" si="0"/>
        <v>0</v>
      </c>
      <c r="F29" s="39"/>
      <c r="G29" s="39"/>
      <c r="H29" s="39"/>
      <c r="I29" s="39"/>
      <c r="J29" s="22">
        <v>2500</v>
      </c>
      <c r="K29" s="17">
        <v>1800</v>
      </c>
      <c r="L29" s="17"/>
      <c r="M29" s="17"/>
      <c r="N29" s="17">
        <v>500</v>
      </c>
      <c r="O29" s="17">
        <v>1100</v>
      </c>
      <c r="P29" s="40"/>
      <c r="Q29" s="40"/>
      <c r="R29" s="40"/>
      <c r="S29" s="40">
        <v>200</v>
      </c>
      <c r="T29" s="17">
        <v>300</v>
      </c>
      <c r="U29" s="41">
        <v>300</v>
      </c>
      <c r="Z29" s="50">
        <v>86</v>
      </c>
      <c r="AA29" s="133">
        <v>200</v>
      </c>
      <c r="AB29" s="134"/>
      <c r="AC29" s="55"/>
      <c r="AD29" s="55"/>
      <c r="AE29" s="55"/>
      <c r="AF29" s="55"/>
    </row>
    <row r="30" spans="1:32" s="16" customFormat="1" ht="16.5" customHeight="1">
      <c r="A30" s="7" t="s">
        <v>14</v>
      </c>
      <c r="B30" s="6"/>
      <c r="C30" s="6"/>
      <c r="D30" s="6"/>
      <c r="E30" s="6">
        <f t="shared" si="0"/>
        <v>0</v>
      </c>
      <c r="F30" s="6"/>
      <c r="G30" s="6"/>
      <c r="H30" s="6"/>
      <c r="I30" s="6"/>
      <c r="J30" s="18"/>
      <c r="K30" s="8">
        <v>0</v>
      </c>
      <c r="L30" s="8"/>
      <c r="M30" s="8"/>
      <c r="N30" s="8">
        <v>300</v>
      </c>
      <c r="O30" s="8">
        <v>200</v>
      </c>
      <c r="P30" s="4"/>
      <c r="Q30" s="4"/>
      <c r="R30" s="4"/>
      <c r="S30" s="4">
        <v>110</v>
      </c>
      <c r="T30" s="8">
        <v>0</v>
      </c>
      <c r="U30" s="5"/>
      <c r="Z30" s="47"/>
      <c r="AA30" s="121">
        <v>60</v>
      </c>
      <c r="AB30" s="122"/>
      <c r="AC30" s="58"/>
      <c r="AD30" s="58"/>
      <c r="AE30" s="58"/>
      <c r="AF30" s="58"/>
    </row>
    <row r="31" spans="1:32" s="16" customFormat="1" ht="18" customHeight="1">
      <c r="A31" s="7" t="s">
        <v>29</v>
      </c>
      <c r="B31" s="6"/>
      <c r="C31" s="6"/>
      <c r="D31" s="6"/>
      <c r="E31" s="6">
        <f t="shared" si="0"/>
        <v>0</v>
      </c>
      <c r="F31" s="6"/>
      <c r="G31" s="6"/>
      <c r="H31" s="6"/>
      <c r="I31" s="6"/>
      <c r="J31" s="18"/>
      <c r="K31" s="8"/>
      <c r="L31" s="8"/>
      <c r="M31" s="8"/>
      <c r="N31" s="8">
        <v>0</v>
      </c>
      <c r="O31" s="8"/>
      <c r="P31" s="4"/>
      <c r="Q31" s="4"/>
      <c r="R31" s="4"/>
      <c r="S31" s="4"/>
      <c r="T31" s="8">
        <v>0</v>
      </c>
      <c r="U31" s="5"/>
      <c r="Z31" s="47">
        <v>500</v>
      </c>
      <c r="AA31" s="121"/>
      <c r="AB31" s="122"/>
      <c r="AC31" s="58"/>
      <c r="AD31" s="58"/>
      <c r="AE31" s="58"/>
      <c r="AF31" s="58"/>
    </row>
    <row r="32" spans="1:32" s="16" customFormat="1" ht="18" customHeight="1">
      <c r="A32" s="75" t="s">
        <v>73</v>
      </c>
      <c r="B32" s="62"/>
      <c r="C32" s="62"/>
      <c r="D32" s="62"/>
      <c r="E32" s="62">
        <f t="shared" si="0"/>
        <v>0</v>
      </c>
      <c r="F32" s="62"/>
      <c r="G32" s="62"/>
      <c r="H32" s="62"/>
      <c r="I32" s="62">
        <v>130</v>
      </c>
      <c r="J32" s="70"/>
      <c r="K32" s="71"/>
      <c r="L32" s="71"/>
      <c r="M32" s="71"/>
      <c r="N32" s="71"/>
      <c r="O32" s="71"/>
      <c r="P32" s="72"/>
      <c r="Q32" s="72"/>
      <c r="R32" s="72"/>
      <c r="S32" s="72"/>
      <c r="T32" s="71"/>
      <c r="U32" s="73"/>
      <c r="V32" s="81"/>
      <c r="W32" s="81"/>
      <c r="X32" s="81"/>
      <c r="Y32" s="81"/>
      <c r="Z32" s="74"/>
      <c r="AA32" s="83"/>
      <c r="AB32" s="86"/>
      <c r="AC32" s="86"/>
      <c r="AD32" s="86"/>
      <c r="AE32" s="86"/>
      <c r="AF32" s="86"/>
    </row>
    <row r="33" spans="1:32" s="81" customFormat="1" ht="24.75" customHeight="1">
      <c r="A33" s="7" t="s">
        <v>56</v>
      </c>
      <c r="B33" s="6"/>
      <c r="C33" s="6"/>
      <c r="D33" s="6"/>
      <c r="E33" s="6">
        <f t="shared" si="0"/>
        <v>0</v>
      </c>
      <c r="F33" s="6"/>
      <c r="G33" s="6"/>
      <c r="H33" s="6"/>
      <c r="I33" s="6"/>
      <c r="J33" s="18"/>
      <c r="K33" s="8"/>
      <c r="L33" s="8"/>
      <c r="M33" s="8"/>
      <c r="N33" s="8"/>
      <c r="O33" s="8"/>
      <c r="P33" s="4"/>
      <c r="Q33" s="4"/>
      <c r="R33" s="4"/>
      <c r="S33" s="4"/>
      <c r="T33" s="8"/>
      <c r="U33" s="5"/>
      <c r="V33" s="16"/>
      <c r="W33" s="16"/>
      <c r="X33" s="16"/>
      <c r="Y33" s="16"/>
      <c r="Z33" s="47"/>
      <c r="AA33" s="57"/>
      <c r="AB33" s="58"/>
      <c r="AC33" s="58"/>
      <c r="AD33" s="58"/>
      <c r="AE33" s="58"/>
      <c r="AF33" s="58"/>
    </row>
    <row r="34" spans="1:32" s="81" customFormat="1" ht="24.75" customHeight="1">
      <c r="A34" s="7" t="s">
        <v>74</v>
      </c>
      <c r="B34" s="6"/>
      <c r="C34" s="6"/>
      <c r="D34" s="6"/>
      <c r="E34" s="6">
        <f t="shared" si="0"/>
        <v>0</v>
      </c>
      <c r="F34" s="6"/>
      <c r="G34" s="6"/>
      <c r="H34" s="6"/>
      <c r="I34" s="6"/>
      <c r="J34" s="18"/>
      <c r="K34" s="8"/>
      <c r="L34" s="8"/>
      <c r="M34" s="8"/>
      <c r="N34" s="8"/>
      <c r="O34" s="8"/>
      <c r="P34" s="4"/>
      <c r="Q34" s="4"/>
      <c r="R34" s="4"/>
      <c r="S34" s="4"/>
      <c r="T34" s="8"/>
      <c r="U34" s="5"/>
      <c r="V34" s="16"/>
      <c r="W34" s="16"/>
      <c r="X34" s="16"/>
      <c r="Y34" s="16"/>
      <c r="Z34" s="47"/>
      <c r="AA34" s="57"/>
      <c r="AB34" s="58"/>
      <c r="AC34" s="58"/>
      <c r="AD34" s="58"/>
      <c r="AE34" s="58"/>
      <c r="AF34" s="58"/>
    </row>
    <row r="35" spans="1:32" s="16" customFormat="1" ht="18" customHeight="1">
      <c r="A35" s="7" t="s">
        <v>57</v>
      </c>
      <c r="B35" s="6"/>
      <c r="C35" s="6"/>
      <c r="D35" s="6"/>
      <c r="E35" s="6">
        <f t="shared" si="0"/>
        <v>0</v>
      </c>
      <c r="F35" s="6"/>
      <c r="G35" s="6"/>
      <c r="H35" s="6"/>
      <c r="I35" s="6"/>
      <c r="J35" s="18"/>
      <c r="K35" s="8"/>
      <c r="L35" s="8"/>
      <c r="M35" s="8"/>
      <c r="N35" s="8"/>
      <c r="O35" s="8"/>
      <c r="P35" s="4"/>
      <c r="Q35" s="4"/>
      <c r="R35" s="4"/>
      <c r="S35" s="4"/>
      <c r="T35" s="8"/>
      <c r="U35" s="5"/>
      <c r="Z35" s="47"/>
      <c r="AA35" s="57"/>
      <c r="AB35" s="58"/>
      <c r="AC35" s="58"/>
      <c r="AD35" s="58"/>
      <c r="AE35" s="58"/>
      <c r="AF35" s="58"/>
    </row>
    <row r="36" spans="1:32" s="16" customFormat="1" ht="24.75" customHeight="1">
      <c r="A36" s="7" t="s">
        <v>15</v>
      </c>
      <c r="B36" s="6"/>
      <c r="C36" s="6"/>
      <c r="D36" s="6"/>
      <c r="E36" s="6">
        <f t="shared" si="0"/>
        <v>0</v>
      </c>
      <c r="F36" s="6"/>
      <c r="G36" s="6"/>
      <c r="H36" s="6"/>
      <c r="I36" s="6"/>
      <c r="J36" s="18"/>
      <c r="K36" s="8"/>
      <c r="L36" s="8"/>
      <c r="M36" s="8"/>
      <c r="N36" s="8">
        <v>0</v>
      </c>
      <c r="O36" s="8">
        <v>150</v>
      </c>
      <c r="P36" s="4"/>
      <c r="Q36" s="4"/>
      <c r="R36" s="4"/>
      <c r="S36" s="4"/>
      <c r="T36" s="8">
        <v>0</v>
      </c>
      <c r="U36" s="5"/>
      <c r="Z36" s="47"/>
      <c r="AA36" s="121"/>
      <c r="AB36" s="122"/>
      <c r="AC36" s="58"/>
      <c r="AD36" s="58"/>
      <c r="AE36" s="58"/>
      <c r="AF36" s="58"/>
    </row>
    <row r="37" spans="1:32" s="16" customFormat="1" ht="26.25" customHeight="1">
      <c r="A37" s="7" t="s">
        <v>16</v>
      </c>
      <c r="B37" s="6"/>
      <c r="C37" s="6"/>
      <c r="D37" s="6"/>
      <c r="E37" s="6">
        <f t="shared" si="0"/>
        <v>0</v>
      </c>
      <c r="F37" s="6"/>
      <c r="G37" s="6"/>
      <c r="H37" s="6"/>
      <c r="I37" s="6"/>
      <c r="J37" s="18"/>
      <c r="K37" s="8"/>
      <c r="L37" s="8"/>
      <c r="M37" s="8"/>
      <c r="N37" s="8">
        <v>0</v>
      </c>
      <c r="O37" s="8"/>
      <c r="P37" s="4"/>
      <c r="Q37" s="4"/>
      <c r="R37" s="4"/>
      <c r="S37" s="4">
        <v>300</v>
      </c>
      <c r="T37" s="8">
        <v>260</v>
      </c>
      <c r="U37" s="5"/>
      <c r="Z37" s="47"/>
      <c r="AA37" s="121">
        <v>200</v>
      </c>
      <c r="AB37" s="122"/>
      <c r="AC37" s="58"/>
      <c r="AD37" s="58"/>
      <c r="AE37" s="58"/>
      <c r="AF37" s="58"/>
    </row>
    <row r="38" spans="1:32" s="16" customFormat="1" ht="19.5" customHeight="1">
      <c r="A38" s="7" t="s">
        <v>60</v>
      </c>
      <c r="B38" s="6"/>
      <c r="C38" s="6"/>
      <c r="D38" s="6"/>
      <c r="E38" s="6">
        <f t="shared" si="0"/>
        <v>0</v>
      </c>
      <c r="F38" s="6"/>
      <c r="G38" s="6"/>
      <c r="H38" s="6"/>
      <c r="I38" s="6"/>
      <c r="J38" s="18"/>
      <c r="K38" s="8"/>
      <c r="L38" s="8"/>
      <c r="M38" s="8"/>
      <c r="N38" s="8"/>
      <c r="O38" s="8"/>
      <c r="P38" s="4"/>
      <c r="Q38" s="4"/>
      <c r="R38" s="4"/>
      <c r="S38" s="4"/>
      <c r="T38" s="8"/>
      <c r="U38" s="5"/>
      <c r="Z38" s="47"/>
      <c r="AA38" s="57"/>
      <c r="AB38" s="58"/>
      <c r="AC38" s="58"/>
      <c r="AD38" s="58"/>
      <c r="AE38" s="58"/>
      <c r="AF38" s="58"/>
    </row>
    <row r="39" spans="1:32" s="16" customFormat="1" ht="20.25" customHeight="1">
      <c r="A39" s="7" t="s">
        <v>61</v>
      </c>
      <c r="B39" s="6"/>
      <c r="C39" s="6"/>
      <c r="D39" s="6"/>
      <c r="E39" s="6">
        <f t="shared" si="0"/>
        <v>0</v>
      </c>
      <c r="F39" s="6"/>
      <c r="G39" s="6"/>
      <c r="H39" s="6"/>
      <c r="I39" s="6"/>
      <c r="J39" s="18"/>
      <c r="K39" s="8"/>
      <c r="L39" s="8"/>
      <c r="M39" s="8"/>
      <c r="N39" s="8"/>
      <c r="O39" s="8"/>
      <c r="P39" s="4"/>
      <c r="Q39" s="4"/>
      <c r="R39" s="4"/>
      <c r="S39" s="4"/>
      <c r="T39" s="8"/>
      <c r="U39" s="5"/>
      <c r="Z39" s="47"/>
      <c r="AA39" s="57"/>
      <c r="AB39" s="58"/>
      <c r="AC39" s="58"/>
      <c r="AD39" s="58"/>
      <c r="AE39" s="58"/>
      <c r="AF39" s="58"/>
    </row>
    <row r="40" spans="1:32" s="16" customFormat="1" ht="17.25" customHeight="1">
      <c r="A40" s="7" t="s">
        <v>62</v>
      </c>
      <c r="B40" s="6"/>
      <c r="C40" s="6"/>
      <c r="D40" s="6"/>
      <c r="E40" s="6">
        <f t="shared" si="0"/>
        <v>0</v>
      </c>
      <c r="F40" s="6"/>
      <c r="G40" s="6"/>
      <c r="H40" s="6"/>
      <c r="I40" s="6"/>
      <c r="J40" s="18"/>
      <c r="K40" s="8"/>
      <c r="L40" s="8"/>
      <c r="M40" s="8"/>
      <c r="N40" s="8"/>
      <c r="O40" s="8"/>
      <c r="P40" s="4"/>
      <c r="Q40" s="4"/>
      <c r="R40" s="4"/>
      <c r="S40" s="4"/>
      <c r="T40" s="8"/>
      <c r="U40" s="5"/>
      <c r="Z40" s="47"/>
      <c r="AA40" s="57"/>
      <c r="AB40" s="58"/>
      <c r="AC40" s="58"/>
      <c r="AD40" s="58"/>
      <c r="AE40" s="58"/>
      <c r="AF40" s="58"/>
    </row>
    <row r="41" spans="1:32" s="16" customFormat="1" ht="26.25" customHeight="1">
      <c r="A41" s="75" t="s">
        <v>67</v>
      </c>
      <c r="B41" s="62"/>
      <c r="C41" s="62"/>
      <c r="D41" s="62"/>
      <c r="E41" s="62">
        <f t="shared" si="0"/>
        <v>0</v>
      </c>
      <c r="F41" s="62"/>
      <c r="G41" s="62"/>
      <c r="H41" s="62">
        <v>5</v>
      </c>
      <c r="I41" s="62">
        <v>12</v>
      </c>
      <c r="J41" s="70"/>
      <c r="K41" s="71"/>
      <c r="L41" s="71"/>
      <c r="M41" s="71"/>
      <c r="N41" s="71"/>
      <c r="O41" s="71"/>
      <c r="P41" s="72"/>
      <c r="Q41" s="72"/>
      <c r="R41" s="72"/>
      <c r="S41" s="72"/>
      <c r="T41" s="71"/>
      <c r="U41" s="73"/>
      <c r="V41" s="81"/>
      <c r="W41" s="81"/>
      <c r="X41" s="81"/>
      <c r="Y41" s="81"/>
      <c r="Z41" s="74"/>
      <c r="AA41" s="83"/>
      <c r="AB41" s="86"/>
      <c r="AC41" s="86"/>
      <c r="AD41" s="86"/>
      <c r="AE41" s="86"/>
      <c r="AF41" s="86"/>
    </row>
    <row r="42" spans="1:32" s="11" customFormat="1" ht="27.75" customHeight="1">
      <c r="A42" s="29" t="s">
        <v>30</v>
      </c>
      <c r="B42" s="12"/>
      <c r="C42" s="12"/>
      <c r="D42" s="12"/>
      <c r="E42" s="6">
        <f t="shared" si="0"/>
        <v>0</v>
      </c>
      <c r="F42" s="12"/>
      <c r="G42" s="12"/>
      <c r="H42" s="12"/>
      <c r="I42" s="12"/>
      <c r="J42" s="18"/>
      <c r="K42" s="18"/>
      <c r="L42" s="18"/>
      <c r="M42" s="18"/>
      <c r="N42" s="18">
        <v>0</v>
      </c>
      <c r="O42" s="18"/>
      <c r="P42" s="30"/>
      <c r="Q42" s="30"/>
      <c r="R42" s="30"/>
      <c r="S42" s="30">
        <v>180</v>
      </c>
      <c r="T42" s="18">
        <v>0</v>
      </c>
      <c r="U42" s="31"/>
      <c r="Z42" s="48"/>
      <c r="AA42" s="135">
        <v>180</v>
      </c>
      <c r="AB42" s="136"/>
      <c r="AC42" s="85"/>
      <c r="AD42" s="85"/>
      <c r="AE42" s="85"/>
      <c r="AF42" s="85"/>
    </row>
    <row r="43" spans="1:32" s="16" customFormat="1" ht="18" customHeight="1">
      <c r="A43" s="7" t="s">
        <v>20</v>
      </c>
      <c r="B43" s="6"/>
      <c r="C43" s="6"/>
      <c r="D43" s="6"/>
      <c r="E43" s="6">
        <f t="shared" si="0"/>
        <v>0</v>
      </c>
      <c r="F43" s="6"/>
      <c r="G43" s="6"/>
      <c r="H43" s="6"/>
      <c r="I43" s="6"/>
      <c r="J43" s="18"/>
      <c r="K43" s="8">
        <v>400</v>
      </c>
      <c r="L43" s="8"/>
      <c r="M43" s="8">
        <v>720</v>
      </c>
      <c r="N43" s="8">
        <v>0</v>
      </c>
      <c r="O43" s="8">
        <v>110</v>
      </c>
      <c r="P43" s="4"/>
      <c r="Q43" s="4"/>
      <c r="R43" s="4"/>
      <c r="S43" s="4"/>
      <c r="T43" s="8">
        <v>41</v>
      </c>
      <c r="U43" s="5"/>
      <c r="Z43" s="47"/>
      <c r="AA43" s="121"/>
      <c r="AB43" s="122"/>
      <c r="AC43" s="58"/>
      <c r="AD43" s="58"/>
      <c r="AE43" s="58"/>
      <c r="AF43" s="58"/>
    </row>
    <row r="44" spans="1:32" s="16" customFormat="1" ht="27" customHeight="1">
      <c r="A44" s="7" t="s">
        <v>35</v>
      </c>
      <c r="B44" s="6"/>
      <c r="C44" s="6"/>
      <c r="D44" s="6"/>
      <c r="E44" s="6">
        <f t="shared" si="0"/>
        <v>0</v>
      </c>
      <c r="F44" s="6"/>
      <c r="G44" s="6"/>
      <c r="H44" s="6"/>
      <c r="I44" s="6"/>
      <c r="J44" s="18"/>
      <c r="K44" s="8"/>
      <c r="L44" s="8"/>
      <c r="M44" s="8"/>
      <c r="N44" s="8">
        <v>30</v>
      </c>
      <c r="O44" s="8">
        <v>20</v>
      </c>
      <c r="P44" s="4"/>
      <c r="Q44" s="4"/>
      <c r="R44" s="4"/>
      <c r="S44" s="4">
        <v>15</v>
      </c>
      <c r="T44" s="8">
        <v>0</v>
      </c>
      <c r="U44" s="5"/>
      <c r="Z44" s="47"/>
      <c r="AA44" s="121"/>
      <c r="AB44" s="122"/>
      <c r="AC44" s="58"/>
      <c r="AD44" s="58"/>
      <c r="AE44" s="58"/>
      <c r="AF44" s="58"/>
    </row>
    <row r="45" spans="1:32" s="16" customFormat="1" ht="23.25" customHeight="1">
      <c r="A45" s="7" t="s">
        <v>58</v>
      </c>
      <c r="B45" s="6"/>
      <c r="C45" s="6"/>
      <c r="D45" s="6"/>
      <c r="E45" s="6">
        <f t="shared" si="0"/>
        <v>0</v>
      </c>
      <c r="F45" s="6"/>
      <c r="G45" s="6"/>
      <c r="H45" s="6"/>
      <c r="I45" s="6"/>
      <c r="J45" s="18"/>
      <c r="K45" s="8"/>
      <c r="L45" s="8"/>
      <c r="M45" s="8"/>
      <c r="N45" s="8"/>
      <c r="O45" s="8"/>
      <c r="P45" s="4"/>
      <c r="Q45" s="4"/>
      <c r="R45" s="4"/>
      <c r="S45" s="4"/>
      <c r="T45" s="8"/>
      <c r="U45" s="5"/>
      <c r="Z45" s="47"/>
      <c r="AA45" s="57"/>
      <c r="AB45" s="58"/>
      <c r="AC45" s="58"/>
      <c r="AD45" s="58"/>
      <c r="AE45" s="58"/>
      <c r="AF45" s="58"/>
    </row>
    <row r="46" spans="1:32" s="16" customFormat="1" ht="23.25" customHeight="1">
      <c r="A46" s="7" t="s">
        <v>59</v>
      </c>
      <c r="B46" s="6"/>
      <c r="C46" s="6"/>
      <c r="D46" s="6"/>
      <c r="E46" s="6">
        <f t="shared" si="0"/>
        <v>0</v>
      </c>
      <c r="F46" s="6"/>
      <c r="G46" s="6"/>
      <c r="H46" s="6"/>
      <c r="I46" s="6"/>
      <c r="J46" s="18"/>
      <c r="K46" s="8"/>
      <c r="L46" s="8"/>
      <c r="M46" s="8"/>
      <c r="N46" s="8"/>
      <c r="O46" s="8"/>
      <c r="P46" s="4"/>
      <c r="Q46" s="4"/>
      <c r="R46" s="4"/>
      <c r="S46" s="4"/>
      <c r="T46" s="8"/>
      <c r="U46" s="5"/>
      <c r="Z46" s="47"/>
      <c r="AA46" s="57"/>
      <c r="AB46" s="58"/>
      <c r="AC46" s="58"/>
      <c r="AD46" s="58"/>
      <c r="AE46" s="58"/>
      <c r="AF46" s="58"/>
    </row>
    <row r="47" spans="1:32" s="16" customFormat="1" ht="21" customHeight="1">
      <c r="A47" s="75" t="s">
        <v>36</v>
      </c>
      <c r="B47" s="62"/>
      <c r="C47" s="62"/>
      <c r="D47" s="62"/>
      <c r="E47" s="62">
        <f t="shared" si="0"/>
        <v>0</v>
      </c>
      <c r="F47" s="62"/>
      <c r="G47" s="62"/>
      <c r="H47" s="62"/>
      <c r="I47" s="62">
        <v>12</v>
      </c>
      <c r="J47" s="70"/>
      <c r="K47" s="71"/>
      <c r="L47" s="71"/>
      <c r="M47" s="71"/>
      <c r="N47" s="71">
        <v>0</v>
      </c>
      <c r="O47" s="71">
        <v>100</v>
      </c>
      <c r="P47" s="72"/>
      <c r="Q47" s="72"/>
      <c r="R47" s="72"/>
      <c r="S47" s="72"/>
      <c r="T47" s="71">
        <v>40</v>
      </c>
      <c r="U47" s="73"/>
      <c r="V47" s="81"/>
      <c r="W47" s="81"/>
      <c r="X47" s="81"/>
      <c r="Y47" s="81"/>
      <c r="Z47" s="74"/>
      <c r="AA47" s="127"/>
      <c r="AB47" s="128"/>
      <c r="AC47" s="86"/>
      <c r="AD47" s="86"/>
      <c r="AE47" s="86"/>
      <c r="AF47" s="86"/>
    </row>
    <row r="48" spans="1:32" s="16" customFormat="1" ht="12.75" customHeight="1">
      <c r="A48" s="7" t="s">
        <v>17</v>
      </c>
      <c r="B48" s="6"/>
      <c r="C48" s="6"/>
      <c r="D48" s="6"/>
      <c r="E48" s="6">
        <f t="shared" si="0"/>
        <v>0</v>
      </c>
      <c r="F48" s="6"/>
      <c r="G48" s="6"/>
      <c r="H48" s="6"/>
      <c r="I48" s="6"/>
      <c r="J48" s="18">
        <v>216</v>
      </c>
      <c r="K48" s="8"/>
      <c r="L48" s="8"/>
      <c r="M48" s="8"/>
      <c r="N48" s="8">
        <v>20</v>
      </c>
      <c r="O48" s="8">
        <v>30</v>
      </c>
      <c r="P48" s="4"/>
      <c r="Q48" s="4"/>
      <c r="R48" s="4"/>
      <c r="S48" s="4"/>
      <c r="T48" s="8"/>
      <c r="U48" s="5"/>
      <c r="Z48" s="47"/>
      <c r="AA48" s="121"/>
      <c r="AB48" s="122"/>
      <c r="AC48" s="58"/>
      <c r="AD48" s="58">
        <v>10</v>
      </c>
      <c r="AE48" s="58"/>
      <c r="AF48" s="58"/>
    </row>
    <row r="49" spans="1:32" s="16" customFormat="1" ht="12.75">
      <c r="A49" s="7" t="s">
        <v>18</v>
      </c>
      <c r="B49" s="6"/>
      <c r="C49" s="6"/>
      <c r="D49" s="6"/>
      <c r="E49" s="6">
        <f t="shared" si="0"/>
        <v>0</v>
      </c>
      <c r="F49" s="6"/>
      <c r="G49" s="6"/>
      <c r="H49" s="6"/>
      <c r="I49" s="6"/>
      <c r="J49" s="18"/>
      <c r="K49" s="8"/>
      <c r="L49" s="8"/>
      <c r="M49" s="8"/>
      <c r="N49" s="8">
        <v>15</v>
      </c>
      <c r="O49" s="8">
        <v>25</v>
      </c>
      <c r="P49" s="4"/>
      <c r="Q49" s="4"/>
      <c r="R49" s="4"/>
      <c r="S49" s="4"/>
      <c r="T49" s="8"/>
      <c r="U49" s="5"/>
      <c r="Z49" s="47"/>
      <c r="AA49" s="121"/>
      <c r="AB49" s="122"/>
      <c r="AC49" s="58"/>
      <c r="AD49" s="58">
        <v>10</v>
      </c>
      <c r="AE49" s="58"/>
      <c r="AF49" s="58"/>
    </row>
    <row r="50" spans="1:32" s="16" customFormat="1" ht="13.5" thickBot="1">
      <c r="A50" s="33" t="s">
        <v>37</v>
      </c>
      <c r="B50" s="34"/>
      <c r="C50" s="34"/>
      <c r="D50" s="34"/>
      <c r="E50" s="34">
        <f t="shared" si="0"/>
        <v>0</v>
      </c>
      <c r="F50" s="34"/>
      <c r="G50" s="34">
        <v>25</v>
      </c>
      <c r="H50" s="34">
        <v>10</v>
      </c>
      <c r="I50" s="34">
        <v>60</v>
      </c>
      <c r="J50" s="35">
        <v>680</v>
      </c>
      <c r="K50" s="36">
        <v>1750</v>
      </c>
      <c r="L50" s="36"/>
      <c r="M50" s="36">
        <v>13090</v>
      </c>
      <c r="N50" s="36">
        <v>3445</v>
      </c>
      <c r="O50" s="36">
        <v>1650</v>
      </c>
      <c r="P50" s="37">
        <v>300</v>
      </c>
      <c r="Q50" s="37"/>
      <c r="R50" s="37"/>
      <c r="S50" s="37">
        <v>1860</v>
      </c>
      <c r="T50" s="36">
        <v>627</v>
      </c>
      <c r="U50" s="38">
        <v>378</v>
      </c>
      <c r="Z50" s="49">
        <v>2350</v>
      </c>
      <c r="AA50" s="129">
        <v>1480</v>
      </c>
      <c r="AB50" s="130"/>
      <c r="AC50" s="59"/>
      <c r="AD50" s="59">
        <v>10</v>
      </c>
      <c r="AE50" s="59"/>
      <c r="AF50" s="59"/>
    </row>
    <row r="51" spans="1:35" s="27" customFormat="1" ht="13.5" thickBot="1">
      <c r="A51" s="94" t="s">
        <v>38</v>
      </c>
      <c r="B51" s="95">
        <f>SUM(B29:B50)</f>
        <v>0</v>
      </c>
      <c r="C51" s="96">
        <f>SUM(C29:C50)</f>
        <v>0</v>
      </c>
      <c r="D51" s="96">
        <f>SUM(D29:D50)</f>
        <v>0</v>
      </c>
      <c r="E51" s="92">
        <f>SUM(E29:E50)</f>
        <v>0</v>
      </c>
      <c r="F51" s="97">
        <f aca="true" t="shared" si="2" ref="F51:Z51">SUM(F29:F50)</f>
        <v>0</v>
      </c>
      <c r="G51" s="95">
        <f t="shared" si="2"/>
        <v>25</v>
      </c>
      <c r="H51" s="95">
        <f t="shared" si="2"/>
        <v>15</v>
      </c>
      <c r="I51" s="95">
        <f t="shared" si="2"/>
        <v>214</v>
      </c>
      <c r="J51" s="98">
        <f t="shared" si="2"/>
        <v>3396</v>
      </c>
      <c r="K51" s="95">
        <f t="shared" si="2"/>
        <v>3950</v>
      </c>
      <c r="L51" s="95">
        <f t="shared" si="2"/>
        <v>0</v>
      </c>
      <c r="M51" s="95">
        <f t="shared" si="2"/>
        <v>13810</v>
      </c>
      <c r="N51" s="95">
        <f t="shared" si="2"/>
        <v>4310</v>
      </c>
      <c r="O51" s="95">
        <f t="shared" si="2"/>
        <v>3385</v>
      </c>
      <c r="P51" s="95">
        <f t="shared" si="2"/>
        <v>300</v>
      </c>
      <c r="Q51" s="95">
        <f t="shared" si="2"/>
        <v>0</v>
      </c>
      <c r="R51" s="95">
        <f t="shared" si="2"/>
        <v>0</v>
      </c>
      <c r="S51" s="95">
        <f t="shared" si="2"/>
        <v>2665</v>
      </c>
      <c r="T51" s="95">
        <f t="shared" si="2"/>
        <v>1268</v>
      </c>
      <c r="U51" s="95">
        <f t="shared" si="2"/>
        <v>678</v>
      </c>
      <c r="V51" s="95">
        <f t="shared" si="2"/>
        <v>0</v>
      </c>
      <c r="W51" s="95">
        <f t="shared" si="2"/>
        <v>0</v>
      </c>
      <c r="X51" s="95">
        <f t="shared" si="2"/>
        <v>0</v>
      </c>
      <c r="Y51" s="95">
        <f t="shared" si="2"/>
        <v>0</v>
      </c>
      <c r="Z51" s="96">
        <f t="shared" si="2"/>
        <v>2936</v>
      </c>
      <c r="AA51" s="123">
        <f>SUM(AA29:AB50)</f>
        <v>2120</v>
      </c>
      <c r="AB51" s="124"/>
      <c r="AC51" s="99">
        <f>SUM(AC29:AC50)</f>
        <v>0</v>
      </c>
      <c r="AD51" s="99">
        <f>SUM(AD29:AD50)</f>
        <v>30</v>
      </c>
      <c r="AE51" s="99">
        <f>SUM(AE29:AE50)</f>
        <v>0</v>
      </c>
      <c r="AF51" s="99">
        <f>SUM(AF29:AF50)</f>
        <v>0</v>
      </c>
      <c r="AG51" s="1"/>
      <c r="AH51" s="1"/>
      <c r="AI51" s="1"/>
    </row>
    <row r="52" spans="1:35" s="28" customFormat="1" ht="13.5" thickBot="1">
      <c r="A52" s="94" t="s">
        <v>71</v>
      </c>
      <c r="B52" s="95">
        <f>B28+B51</f>
        <v>0</v>
      </c>
      <c r="C52" s="96">
        <f>C28+C51</f>
        <v>0</v>
      </c>
      <c r="D52" s="96">
        <f>D28+D51</f>
        <v>0</v>
      </c>
      <c r="E52" s="92">
        <f>E28+E51</f>
        <v>0</v>
      </c>
      <c r="F52" s="97">
        <f aca="true" t="shared" si="3" ref="F52:AA52">F28+F51</f>
        <v>0</v>
      </c>
      <c r="G52" s="95">
        <f t="shared" si="3"/>
        <v>505</v>
      </c>
      <c r="H52" s="95">
        <f t="shared" si="3"/>
        <v>495</v>
      </c>
      <c r="I52" s="95">
        <f t="shared" si="3"/>
        <v>254</v>
      </c>
      <c r="J52" s="100">
        <f t="shared" si="3"/>
        <v>3396</v>
      </c>
      <c r="K52" s="93">
        <f t="shared" si="3"/>
        <v>3950</v>
      </c>
      <c r="L52" s="93">
        <f t="shared" si="3"/>
        <v>0</v>
      </c>
      <c r="M52" s="93">
        <f t="shared" si="3"/>
        <v>13810</v>
      </c>
      <c r="N52" s="93">
        <f t="shared" si="3"/>
        <v>4310</v>
      </c>
      <c r="O52" s="93">
        <f t="shared" si="3"/>
        <v>3385</v>
      </c>
      <c r="P52" s="93">
        <f t="shared" si="3"/>
        <v>300</v>
      </c>
      <c r="Q52" s="93">
        <f t="shared" si="3"/>
        <v>0</v>
      </c>
      <c r="R52" s="93">
        <f t="shared" si="3"/>
        <v>0</v>
      </c>
      <c r="S52" s="93">
        <f t="shared" si="3"/>
        <v>2665</v>
      </c>
      <c r="T52" s="93">
        <f t="shared" si="3"/>
        <v>1268</v>
      </c>
      <c r="U52" s="93">
        <f t="shared" si="3"/>
        <v>678</v>
      </c>
      <c r="V52" s="93">
        <f t="shared" si="3"/>
        <v>0</v>
      </c>
      <c r="W52" s="93">
        <f t="shared" si="3"/>
        <v>0</v>
      </c>
      <c r="X52" s="93">
        <f t="shared" si="3"/>
        <v>0</v>
      </c>
      <c r="Y52" s="93">
        <f t="shared" si="3"/>
        <v>0</v>
      </c>
      <c r="Z52" s="91">
        <f t="shared" si="3"/>
        <v>2936</v>
      </c>
      <c r="AA52" s="119">
        <f t="shared" si="3"/>
        <v>2120</v>
      </c>
      <c r="AB52" s="120"/>
      <c r="AC52" s="101">
        <f>AC28+AC51</f>
        <v>0</v>
      </c>
      <c r="AD52" s="101">
        <f>AD28+AD51</f>
        <v>462</v>
      </c>
      <c r="AE52" s="101">
        <f>AE28+AE51</f>
        <v>0</v>
      </c>
      <c r="AF52" s="101">
        <f>AF28+AF51</f>
        <v>0</v>
      </c>
      <c r="AG52" s="2"/>
      <c r="AH52" s="2"/>
      <c r="AI52" s="2"/>
    </row>
    <row r="53" spans="1:32" s="2" customFormat="1" ht="13.5">
      <c r="A53" s="44" t="s">
        <v>64</v>
      </c>
      <c r="B53" s="39"/>
      <c r="C53" s="39"/>
      <c r="D53" s="39"/>
      <c r="E53" s="39"/>
      <c r="F53" s="63">
        <v>2632</v>
      </c>
      <c r="G53" s="63"/>
      <c r="H53" s="63"/>
      <c r="I53" s="63"/>
      <c r="J53" s="64">
        <v>19271</v>
      </c>
      <c r="K53" s="65">
        <v>15976</v>
      </c>
      <c r="L53" s="65">
        <v>15976</v>
      </c>
      <c r="M53" s="65">
        <v>9344</v>
      </c>
      <c r="N53" s="65">
        <v>8243</v>
      </c>
      <c r="O53" s="65">
        <v>8243</v>
      </c>
      <c r="P53" s="65"/>
      <c r="Q53" s="65"/>
      <c r="R53" s="63"/>
      <c r="S53" s="63"/>
      <c r="T53" s="65"/>
      <c r="U53" s="65"/>
      <c r="V53" s="66"/>
      <c r="W53" s="66"/>
      <c r="X53" s="66"/>
      <c r="Y53" s="66"/>
      <c r="Z53" s="67"/>
      <c r="AA53" s="117">
        <v>5495</v>
      </c>
      <c r="AB53" s="118"/>
      <c r="AC53" s="68"/>
      <c r="AD53" s="68"/>
      <c r="AE53" s="68"/>
      <c r="AF53" s="68"/>
    </row>
    <row r="54" spans="1:32" s="2" customFormat="1" ht="15.75" customHeight="1" thickBot="1">
      <c r="A54" s="7" t="s">
        <v>31</v>
      </c>
      <c r="B54" s="60"/>
      <c r="C54" s="61"/>
      <c r="D54" s="61"/>
      <c r="E54" s="61"/>
      <c r="F54" s="32">
        <f>F52/F53*10</f>
        <v>0</v>
      </c>
      <c r="G54" s="32"/>
      <c r="H54" s="32"/>
      <c r="I54" s="20"/>
      <c r="J54" s="32">
        <f>J52/J53*100</f>
        <v>17.622334077110686</v>
      </c>
      <c r="K54" s="32"/>
      <c r="L54" s="32">
        <f aca="true" t="shared" si="4" ref="L54:R54">L52/L53*100</f>
        <v>0</v>
      </c>
      <c r="M54" s="32">
        <f>M52/M53*100</f>
        <v>147.79537671232876</v>
      </c>
      <c r="N54" s="21">
        <f t="shared" si="4"/>
        <v>52.286788790488906</v>
      </c>
      <c r="O54" s="21">
        <f t="shared" si="4"/>
        <v>41.06514618464151</v>
      </c>
      <c r="P54" s="21" t="e">
        <f t="shared" si="4"/>
        <v>#DIV/0!</v>
      </c>
      <c r="Q54" s="21" t="e">
        <f t="shared" si="4"/>
        <v>#DIV/0!</v>
      </c>
      <c r="R54" s="21" t="e">
        <f t="shared" si="4"/>
        <v>#DIV/0!</v>
      </c>
      <c r="S54" s="21"/>
      <c r="T54" s="13"/>
      <c r="U54" s="23" t="e">
        <f>U52/U53*100</f>
        <v>#DIV/0!</v>
      </c>
      <c r="V54" s="23" t="e">
        <f>V52/V53*100</f>
        <v>#DIV/0!</v>
      </c>
      <c r="W54" s="23" t="e">
        <f>W52/W53*100</f>
        <v>#DIV/0!</v>
      </c>
      <c r="X54" s="23" t="e">
        <f>X52/X53*100</f>
        <v>#DIV/0!</v>
      </c>
      <c r="Y54" s="24" t="e">
        <f>Y52/Y53*100</f>
        <v>#DIV/0!</v>
      </c>
      <c r="Z54" s="24"/>
      <c r="AA54" s="125">
        <f>AA52/AA53*100</f>
        <v>38.58052775250228</v>
      </c>
      <c r="AB54" s="126"/>
      <c r="AC54" s="56"/>
      <c r="AD54" s="56"/>
      <c r="AE54" s="56"/>
      <c r="AF54" s="56"/>
    </row>
    <row r="55" spans="2:6" s="3" customFormat="1" ht="15" customHeight="1">
      <c r="B55" s="147"/>
      <c r="C55" s="148"/>
      <c r="D55" s="148"/>
      <c r="E55" s="148"/>
      <c r="F55" s="149"/>
    </row>
    <row r="56" spans="2:6" s="19" customFormat="1" ht="19.5" customHeight="1" thickBot="1">
      <c r="B56" s="150"/>
      <c r="C56" s="151"/>
      <c r="D56" s="151"/>
      <c r="E56" s="151"/>
      <c r="F56" s="152"/>
    </row>
    <row r="57" spans="1:32" s="19" customFormat="1" ht="29.25" customHeight="1">
      <c r="A57" s="14"/>
      <c r="B57" s="14"/>
      <c r="C57" s="14"/>
      <c r="D57" s="14"/>
      <c r="E57" s="14"/>
      <c r="F57" s="14"/>
      <c r="G57" s="14"/>
      <c r="H57" s="14"/>
      <c r="I57" s="14"/>
      <c r="J57" s="26"/>
      <c r="K57" s="9"/>
      <c r="L57" s="9"/>
      <c r="M57" s="9"/>
      <c r="N57" s="9"/>
      <c r="O57" s="9"/>
      <c r="P57" s="9"/>
      <c r="Q57" s="9"/>
      <c r="R57" s="9"/>
      <c r="S57" s="9"/>
      <c r="T57" s="9"/>
      <c r="U57" s="25"/>
      <c r="V57" s="25"/>
      <c r="W57" s="25"/>
      <c r="X57" s="25"/>
      <c r="Y57" s="25"/>
      <c r="Z57" s="25"/>
      <c r="AA57" s="45"/>
      <c r="AB57" s="45"/>
      <c r="AC57" s="45"/>
      <c r="AD57" s="45"/>
      <c r="AE57" s="45"/>
      <c r="AF57" s="45"/>
    </row>
    <row r="58" spans="1:9" ht="12.75">
      <c r="A58" s="15"/>
      <c r="B58" s="15"/>
      <c r="C58" s="15"/>
      <c r="D58" s="15"/>
      <c r="E58" s="15"/>
      <c r="F58" s="15"/>
      <c r="G58" s="15"/>
      <c r="H58" s="15"/>
      <c r="I58" s="15"/>
    </row>
  </sheetData>
  <sheetProtection/>
  <mergeCells count="64">
    <mergeCell ref="A6:A8"/>
    <mergeCell ref="A1:AF5"/>
    <mergeCell ref="T6:T8"/>
    <mergeCell ref="K7:K8"/>
    <mergeCell ref="G6:G8"/>
    <mergeCell ref="J6:Q6"/>
    <mergeCell ref="I6:I8"/>
    <mergeCell ref="H6:H8"/>
    <mergeCell ref="B6:B8"/>
    <mergeCell ref="C6:C8"/>
    <mergeCell ref="F6:F8"/>
    <mergeCell ref="L7:L8"/>
    <mergeCell ref="D6:D8"/>
    <mergeCell ref="P7:P8"/>
    <mergeCell ref="M7:M8"/>
    <mergeCell ref="N7:N8"/>
    <mergeCell ref="E6:E8"/>
    <mergeCell ref="AA6:AB8"/>
    <mergeCell ref="J7:J8"/>
    <mergeCell ref="AA10:AB10"/>
    <mergeCell ref="Q7:Q8"/>
    <mergeCell ref="O7:O8"/>
    <mergeCell ref="AA13:AB13"/>
    <mergeCell ref="AA14:AB14"/>
    <mergeCell ref="AA15:AB15"/>
    <mergeCell ref="B55:F56"/>
    <mergeCell ref="AA16:AB16"/>
    <mergeCell ref="AA17:AB17"/>
    <mergeCell ref="AA25:AB25"/>
    <mergeCell ref="AA26:AB26"/>
    <mergeCell ref="R6:R8"/>
    <mergeCell ref="AA18:AB18"/>
    <mergeCell ref="AA19:AB19"/>
    <mergeCell ref="AA20:AB20"/>
    <mergeCell ref="Z6:Z8"/>
    <mergeCell ref="S6:S8"/>
    <mergeCell ref="U6:U8"/>
    <mergeCell ref="AA9:AB9"/>
    <mergeCell ref="AA21:AB21"/>
    <mergeCell ref="AA22:AB22"/>
    <mergeCell ref="AA23:AB23"/>
    <mergeCell ref="AA24:AB24"/>
    <mergeCell ref="AA54:AB54"/>
    <mergeCell ref="AA47:AB47"/>
    <mergeCell ref="AA48:AB48"/>
    <mergeCell ref="AA49:AB49"/>
    <mergeCell ref="AA50:AB50"/>
    <mergeCell ref="AA27:AB27"/>
    <mergeCell ref="AA28:AB28"/>
    <mergeCell ref="AA29:AB29"/>
    <mergeCell ref="AA53:AB53"/>
    <mergeCell ref="AA52:AB52"/>
    <mergeCell ref="AA30:AB30"/>
    <mergeCell ref="AA31:AB31"/>
    <mergeCell ref="AA51:AB51"/>
    <mergeCell ref="AA36:AB36"/>
    <mergeCell ref="AA44:AB44"/>
    <mergeCell ref="AA37:AB37"/>
    <mergeCell ref="AA42:AB42"/>
    <mergeCell ref="AA43:AB43"/>
    <mergeCell ref="AC6:AC8"/>
    <mergeCell ref="AF6:AF8"/>
    <mergeCell ref="AD6:AD8"/>
    <mergeCell ref="AE6:AE8"/>
  </mergeCells>
  <printOptions/>
  <pageMargins left="0.15748031496062992" right="0.15748031496062992" top="0.1968503937007874" bottom="0.1968503937007874" header="0.4330708661417323" footer="0.1968503937007874"/>
  <pageSetup horizontalDpi="300" verticalDpi="300" orientation="landscape" paperSize="9" scale="52" r:id="rId1"/>
  <colBreaks count="1" manualBreakCount="1">
    <brk id="33" max="5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пресса</cp:lastModifiedBy>
  <cp:lastPrinted>2023-04-06T14:01:41Z</cp:lastPrinted>
  <dcterms:created xsi:type="dcterms:W3CDTF">2001-05-08T06:08:01Z</dcterms:created>
  <dcterms:modified xsi:type="dcterms:W3CDTF">2024-04-16T12:46:01Z</dcterms:modified>
  <cp:category/>
  <cp:version/>
  <cp:contentType/>
  <cp:contentStatus/>
</cp:coreProperties>
</file>