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3395" yWindow="1050" windowWidth="14805" windowHeight="8010" activeTab="2"/>
  </bookViews>
  <sheets>
    <sheet name="План приватизации" sheetId="1" r:id="rId1"/>
    <sheet name="Дорожный фонд" sheetId="2" r:id="rId2"/>
    <sheet name="Резервный фонд" sheetId="4" r:id="rId3"/>
  </sheets>
  <calcPr calcId="145621"/>
</workbook>
</file>

<file path=xl/calcChain.xml><?xml version="1.0" encoding="utf-8"?>
<calcChain xmlns="http://schemas.openxmlformats.org/spreadsheetml/2006/main">
  <c r="B24" i="2" l="1"/>
  <c r="C24" i="2"/>
  <c r="E46" i="4" l="1"/>
  <c r="D50" i="2" l="1"/>
  <c r="D49" i="2"/>
  <c r="C48" i="2"/>
  <c r="B48" i="2"/>
  <c r="D48" i="2" s="1"/>
  <c r="D47" i="2"/>
  <c r="D46" i="2"/>
  <c r="C45" i="2"/>
  <c r="B45" i="2"/>
  <c r="D44" i="2"/>
  <c r="D43" i="2"/>
  <c r="C42" i="2"/>
  <c r="B42" i="2"/>
  <c r="D29" i="2"/>
  <c r="D28" i="2"/>
  <c r="C27" i="2"/>
  <c r="B27" i="2"/>
  <c r="D26" i="2"/>
  <c r="D25" i="2"/>
  <c r="D45" i="2" l="1"/>
  <c r="D42" i="2"/>
  <c r="D27" i="2"/>
  <c r="D24" i="2"/>
  <c r="D53" i="2" l="1"/>
  <c r="D52" i="2"/>
  <c r="C51" i="2"/>
  <c r="B51" i="2"/>
  <c r="D41" i="2"/>
  <c r="D40" i="2"/>
  <c r="C39" i="2"/>
  <c r="B39" i="2"/>
  <c r="C36" i="2"/>
  <c r="B36" i="2"/>
  <c r="D37" i="2"/>
  <c r="D35" i="2"/>
  <c r="D34" i="2"/>
  <c r="C33" i="2"/>
  <c r="B33" i="2"/>
  <c r="D32" i="2"/>
  <c r="D31" i="2"/>
  <c r="C30" i="2"/>
  <c r="B30" i="2"/>
  <c r="D23" i="2"/>
  <c r="D22" i="2"/>
  <c r="C21" i="2"/>
  <c r="B21" i="2"/>
  <c r="D18" i="2"/>
  <c r="C17" i="2"/>
  <c r="B17" i="2"/>
  <c r="D16" i="2"/>
  <c r="D15" i="2"/>
  <c r="D14" i="2"/>
  <c r="D13" i="2"/>
  <c r="D12" i="2"/>
  <c r="D11" i="2"/>
  <c r="D10" i="2"/>
  <c r="D9" i="2"/>
  <c r="D8" i="2"/>
  <c r="C7" i="2"/>
  <c r="B7" i="2"/>
  <c r="B54" i="2" l="1"/>
  <c r="C54" i="2"/>
  <c r="D39" i="2"/>
  <c r="D33" i="2"/>
  <c r="C19" i="2"/>
  <c r="D21" i="2"/>
  <c r="D51" i="2"/>
  <c r="D30" i="2"/>
  <c r="B19" i="2"/>
  <c r="D17" i="2"/>
  <c r="D36" i="2"/>
  <c r="D38" i="2"/>
  <c r="D19" i="2" l="1"/>
  <c r="D54" i="2"/>
</calcChain>
</file>

<file path=xl/sharedStrings.xml><?xml version="1.0" encoding="utf-8"?>
<sst xmlns="http://schemas.openxmlformats.org/spreadsheetml/2006/main" count="132" uniqueCount="84">
  <si>
    <t>Наименование объекта предусмотренного Прогнозным планом приватизации (первонач.)</t>
  </si>
  <si>
    <t>Наименование объекта предусмотренного Прогнозным планом приватизации (уточн.)</t>
  </si>
  <si>
    <t>Итоги (дата и номер договора)</t>
  </si>
  <si>
    <t>Сумма реализации, тыс. рублей</t>
  </si>
  <si>
    <t>Таблица 1</t>
  </si>
  <si>
    <t>Наименование показателя</t>
  </si>
  <si>
    <t>Доходы</t>
  </si>
  <si>
    <t>Итого доходов</t>
  </si>
  <si>
    <t>Расходы</t>
  </si>
  <si>
    <t>Итого расходов</t>
  </si>
  <si>
    <t>Исполнено, %</t>
  </si>
  <si>
    <t>№ п/п</t>
  </si>
  <si>
    <t>Итого</t>
  </si>
  <si>
    <t>Постановление (распоряжение) администрации</t>
  </si>
  <si>
    <t>дата</t>
  </si>
  <si>
    <t>номер</t>
  </si>
  <si>
    <t xml:space="preserve">Отчет об оценке стоимости имущества </t>
  </si>
  <si>
    <t xml:space="preserve">Количество объявленных аукционов </t>
  </si>
  <si>
    <t>Таблица 2</t>
  </si>
  <si>
    <t>Таблица 3</t>
  </si>
  <si>
    <t xml:space="preserve">№ </t>
  </si>
  <si>
    <t>Дата</t>
  </si>
  <si>
    <t>Сумма оценки, тыс. руб.</t>
  </si>
  <si>
    <t>Произведенные расходы на оценку</t>
  </si>
  <si>
    <t xml:space="preserve">Дата </t>
  </si>
  <si>
    <t>Сумма, тыс. руб.</t>
  </si>
  <si>
    <t>Кол-во</t>
  </si>
  <si>
    <t>Номер</t>
  </si>
  <si>
    <t>в т. ч. Республиканский бюджет Чувашской Республики</t>
  </si>
  <si>
    <t>Наименование направления выделения средств резервного фонда</t>
  </si>
  <si>
    <t>в т. ч. местный бюджет</t>
  </si>
  <si>
    <t>2. За счет безвозмездных поступлений</t>
  </si>
  <si>
    <t>1. За счет собственных доходов</t>
  </si>
  <si>
    <t>Фактическое исполнение за                   1 полугодие 2025 года, тыс. рублей</t>
  </si>
  <si>
    <t>План на 2025 год, тыс. рублей</t>
  </si>
  <si>
    <t>Нежилое здание с кадастровым номером 21:06:270101:97, площадью 111,0 кв.м., с земельным участком, площадью 594 кв.м. с кадастровым номером 21:06:270101:81, расположенные по адресу: Чувашская Республика, Алатырский район, п. Соловьевский, ул. Кооперативная, д.1.</t>
  </si>
  <si>
    <t>Имущественный комплекс ДОЛ «Изумрудный», расположенный по адресу: Чувашская Республика, Алатырский район, д. Новиковка</t>
  </si>
  <si>
    <t>Нежилое помещение (Детский сад № 13 «Солнышко») общей площадью 2013,0 кв.м, кадастровый номер 21:03:010512:60, нежилое помещение (овощехранилище) общей площадью 28,2 кв.м, кадастровый номер 21:03:010512:59, нежилое помещение общей площадью 137,2 кв.м., кадастровый номер 21:03:010538:445, с земельным участком площадью 6590,0 кв.м., кадастровый номер 21:03:010512:9, расположенные по адресу: Чувашская Республика - Чувашия, г. Алатырь, ул. Московская, д. 67.</t>
  </si>
  <si>
    <t>Акцизы на автомобильный бензин,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подлежащих зачислению в местный бюджет</t>
  </si>
  <si>
    <t>Транспортный налог</t>
  </si>
  <si>
    <t>Доходы от использования имущества, входящего в состав автомобильных дорог общего пользования местного значения города Алатыря</t>
  </si>
  <si>
    <t>Передачи в аренду земельных участков, расположенных в полосе отвода автомобильных дорог общего пользования местного значения города Алатыря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</si>
  <si>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</si>
  <si>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Налог на доходы физических лиц</t>
  </si>
  <si>
    <t xml:space="preserve">Инициативные платежи, зачисляемые в бюджеты городских округов </t>
  </si>
  <si>
    <t>Денежные средства, поступающие в бюджет от уплаты неустоек (штрафов, пеней), а также от возмещения убытков гос заказчика, в связи с нарушением подрядчиком уловий гос контракта</t>
  </si>
  <si>
    <t>Прочие денежные взыскания (штрафы) за правонарушения в области дорожного движения</t>
  </si>
  <si>
    <t>Субсидии бюджетам городских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пунктов, иные субсидии на финансовое обеспечение дорожной деятельности в отношении автомобильных дорог общего пользования местного значения города Алатыря</t>
  </si>
  <si>
    <t>1. Реализация инициативных проектов на территории городских округов Чувашской Республики за счет средств Дорожного фонда Чувашской Республики</t>
  </si>
  <si>
    <t>2. Реализация инициативных проектов на территории муниципальных округов Чувашской Республики за счет средств Дорожного фонда Чувашской Республики</t>
  </si>
  <si>
    <t>3. Пропаганда безопасности дорожного движения и культуры поведения участников дорожного движения</t>
  </si>
  <si>
    <t>4. Капитальный ремонт и ремонт автомобильных дорог общего пользования местного значения</t>
  </si>
  <si>
    <t>5. Капитальный ремонт и ремонт автомобильных дорог общего пользования местного значения в рамках выполнения мероприятий за счет средств местного бюджета</t>
  </si>
  <si>
    <t>6. Содержание автомобильных дорог общего пользования местного значения</t>
  </si>
  <si>
    <t>7. Содержание автомобильных дорог общего пользования местного значения в рамках выполнения мероприятий за счет средств местного бюджета</t>
  </si>
  <si>
    <t>8. Капитальный ремонт и ремонт дворовых территорий многоквартирных домов, проездов к дворовым территориям многоквартирных домов населенных пунктов</t>
  </si>
  <si>
    <t>9. Капитальный ремонт и ремонт дворовых территорий многоквартирных домов, проездов к дворовым территориям многоквартирных домов населенных пунктов  в рамках выполнения мероприятий за счет средств местного бюджета</t>
  </si>
  <si>
    <t>10. Строительство, содержание, модернизация и ремонт технических средств организации дорожного движения</t>
  </si>
  <si>
    <t>Организация похорон</t>
  </si>
  <si>
    <t xml:space="preserve">Оказание единовременной материальной помощи, в связи с утратой ими имущества первой необходимости  при пожаре </t>
  </si>
  <si>
    <t>Приобретение дров членам семей СВО</t>
  </si>
  <si>
    <t>Приобретение гипохлорита натрия</t>
  </si>
  <si>
    <t>На приобретение гипохлорида натрия в целях недопущения возможного возникновения чрезвычайной ситуации, вызванной паднием уровня воды в реке Сура в районе водозаборного коавша в с. Стемассы и угрозой отсутствия водоснабжения в г. Алатырь</t>
  </si>
  <si>
    <t>На приобретение материалов для монтажа и подключения насоса в целях недопущения возможного возникновения чрезвычайной ситуации, вызванной паднием уровня воды в реке Сура в районе водозаборного коавша в с. Стемассы и угрозой отсутствия водоснабжения в г. Алатырь</t>
  </si>
  <si>
    <t>О-0699/2025</t>
  </si>
  <si>
    <t>25.06.2025 06.08.2025  18.09.2025  06.11.2025</t>
  </si>
  <si>
    <t xml:space="preserve"> 5437844-1   5448446-1  5460212-1   5473199-1</t>
  </si>
  <si>
    <t>О-0368/2025</t>
  </si>
  <si>
    <t>793916   793917</t>
  </si>
  <si>
    <t>14.08.2025 14.08.2025</t>
  </si>
  <si>
    <t>Прогнозный план приватизации муниципального имущества за  2025 год</t>
  </si>
  <si>
    <t>26.09.2025  11.11.2025 18.12.2025</t>
  </si>
  <si>
    <t xml:space="preserve"> 5462475-1 5474305-1  5485427-1</t>
  </si>
  <si>
    <t>Нежилое помещение общей площадью 11,0 кв.м, кадастровый номер 21:03:010504:205, расположенное по адресу: Чувашская Республика - Чувашия, муниципальный округ Алатырский, г. Алатырь, ул. Ленина, д. 3</t>
  </si>
  <si>
    <t>O-0908/2025</t>
  </si>
  <si>
    <t>25.11.2025  26.12.2025</t>
  </si>
  <si>
    <t>5479090-1 5487836-1</t>
  </si>
  <si>
    <t>2/2025 от 24.12.2025</t>
  </si>
  <si>
    <t>Восстановление средств резервного фонда</t>
  </si>
  <si>
    <t>Дорожный фонд за 2025 год</t>
  </si>
  <si>
    <t>Резервный фонд за 2025 год</t>
  </si>
  <si>
    <t>Фактическое исполнение за  2025 год, тыс. рублей</t>
  </si>
  <si>
    <t>11. Поощрение органов местного самоуправления муниципальных образований Чувашской Республики</t>
  </si>
  <si>
    <t>0,97          0,97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</si>
</sst>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7" fillId="0" borderId="7">
      <alignment horizontal="left" wrapText="1" indent="2"/>
    </xf>
    <xf numFmtId="49" fontId="7" fillId="0" borderId="8">
      <alignment horizontal="center"/>
    </xf>
    <xf numFmtId="0" fontId="15" fillId="0" borderId="0">
      <alignment vertical="top" wrapText="1"/>
    </xf>
  </cellStyleXfs>
  <cellXfs count="4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right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/>
    <xf numFmtId="0" fontId="2" fillId="0" borderId="1" xfId="0" applyFont="1" applyBorder="1" applyAlignment="1">
      <alignment horizontal="justify" vertical="center" wrapText="1"/>
    </xf>
    <xf numFmtId="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4" fontId="6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justify" vertical="center" wrapText="1"/>
    </xf>
    <xf numFmtId="0" fontId="11" fillId="0" borderId="0" xfId="0" applyFont="1"/>
    <xf numFmtId="4" fontId="0" fillId="0" borderId="0" xfId="0" applyNumberFormat="1"/>
    <xf numFmtId="0" fontId="2" fillId="0" borderId="0" xfId="0" applyFont="1" applyAlignment="1">
      <alignment wrapText="1"/>
    </xf>
    <xf numFmtId="0" fontId="13" fillId="0" borderId="0" xfId="0" applyFont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14" fontId="2" fillId="2" borderId="1" xfId="0" applyNumberFormat="1" applyFont="1" applyFill="1" applyBorder="1" applyAlignment="1">
      <alignment horizontal="center" wrapText="1"/>
    </xf>
    <xf numFmtId="0" fontId="12" fillId="2" borderId="0" xfId="0" applyFont="1" applyFill="1" applyAlignment="1">
      <alignment horizontal="center" wrapText="1"/>
    </xf>
    <xf numFmtId="0" fontId="14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/>
    </xf>
  </cellXfs>
  <cellStyles count="4">
    <cellStyle name="xl31" xfId="1"/>
    <cellStyle name="xl43" xfId="2"/>
    <cellStyle name="Обычный" xfId="0" builtinId="0"/>
    <cellStyle name="Обычн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2"/>
  <sheetViews>
    <sheetView zoomScale="70" zoomScaleNormal="70" zoomScaleSheetLayoutView="70" workbookViewId="0">
      <selection activeCell="N11" sqref="N11"/>
    </sheetView>
  </sheetViews>
  <sheetFormatPr defaultRowHeight="15" x14ac:dyDescent="0.25"/>
  <cols>
    <col min="2" max="3" width="45.7109375" customWidth="1"/>
    <col min="4" max="4" width="13.85546875" customWidth="1"/>
    <col min="5" max="5" width="13.7109375" customWidth="1"/>
    <col min="6" max="6" width="16" customWidth="1"/>
    <col min="7" max="7" width="12.140625" customWidth="1"/>
    <col min="8" max="8" width="13.5703125" customWidth="1"/>
    <col min="9" max="9" width="14.42578125" customWidth="1"/>
    <col min="10" max="10" width="11.28515625" customWidth="1"/>
    <col min="11" max="11" width="12.28515625" customWidth="1"/>
    <col min="12" max="12" width="13.42578125" customWidth="1"/>
    <col min="13" max="13" width="20.28515625" customWidth="1"/>
    <col min="14" max="14" width="16.5703125" customWidth="1"/>
  </cols>
  <sheetData>
    <row r="2" spans="1:14" ht="20.25" x14ac:dyDescent="0.3">
      <c r="B2" s="33" t="s">
        <v>70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14" ht="18.75" x14ac:dyDescent="0.3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4" x14ac:dyDescent="0.25">
      <c r="N4" s="3" t="s">
        <v>4</v>
      </c>
    </row>
    <row r="5" spans="1:14" ht="31.5" customHeight="1" x14ac:dyDescent="0.25">
      <c r="A5" s="31" t="s">
        <v>11</v>
      </c>
      <c r="B5" s="37" t="s">
        <v>0</v>
      </c>
      <c r="C5" s="37" t="s">
        <v>1</v>
      </c>
      <c r="D5" s="34" t="s">
        <v>16</v>
      </c>
      <c r="E5" s="35"/>
      <c r="F5" s="36"/>
      <c r="G5" s="39" t="s">
        <v>23</v>
      </c>
      <c r="H5" s="39"/>
      <c r="I5" s="39"/>
      <c r="J5" s="34" t="s">
        <v>17</v>
      </c>
      <c r="K5" s="35"/>
      <c r="L5" s="36"/>
      <c r="M5" s="37" t="s">
        <v>2</v>
      </c>
      <c r="N5" s="37" t="s">
        <v>3</v>
      </c>
    </row>
    <row r="6" spans="1:14" ht="36" customHeight="1" x14ac:dyDescent="0.25">
      <c r="A6" s="32"/>
      <c r="B6" s="38"/>
      <c r="C6" s="38"/>
      <c r="D6" s="7" t="s">
        <v>20</v>
      </c>
      <c r="E6" s="7" t="s">
        <v>21</v>
      </c>
      <c r="F6" s="7" t="s">
        <v>22</v>
      </c>
      <c r="G6" s="7" t="s">
        <v>20</v>
      </c>
      <c r="H6" s="7" t="s">
        <v>24</v>
      </c>
      <c r="I6" s="7" t="s">
        <v>25</v>
      </c>
      <c r="J6" s="1" t="s">
        <v>26</v>
      </c>
      <c r="K6" s="1" t="s">
        <v>21</v>
      </c>
      <c r="L6" s="1" t="s">
        <v>27</v>
      </c>
      <c r="M6" s="38"/>
      <c r="N6" s="38"/>
    </row>
    <row r="7" spans="1:14" ht="115.5" customHeight="1" x14ac:dyDescent="0.25">
      <c r="A7" s="5">
        <v>1</v>
      </c>
      <c r="B7" s="19" t="s">
        <v>35</v>
      </c>
      <c r="C7" s="9" t="s">
        <v>35</v>
      </c>
      <c r="D7" s="23" t="s">
        <v>64</v>
      </c>
      <c r="E7" s="24">
        <v>45875</v>
      </c>
      <c r="F7" s="23">
        <v>140</v>
      </c>
      <c r="G7" s="25" t="s">
        <v>68</v>
      </c>
      <c r="H7" s="26" t="s">
        <v>69</v>
      </c>
      <c r="I7" s="26" t="s">
        <v>83</v>
      </c>
      <c r="J7" s="23">
        <v>3</v>
      </c>
      <c r="K7" s="27" t="s">
        <v>71</v>
      </c>
      <c r="L7" s="28" t="s">
        <v>72</v>
      </c>
      <c r="M7" s="5"/>
      <c r="N7" s="5"/>
    </row>
    <row r="8" spans="1:14" ht="72" customHeight="1" x14ac:dyDescent="0.25">
      <c r="A8" s="5">
        <v>2</v>
      </c>
      <c r="B8" s="9" t="s">
        <v>36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ht="216" customHeight="1" x14ac:dyDescent="0.25">
      <c r="A9" s="5">
        <v>3</v>
      </c>
      <c r="B9" s="20"/>
      <c r="C9" s="9" t="s">
        <v>37</v>
      </c>
      <c r="D9" s="21" t="s">
        <v>67</v>
      </c>
      <c r="E9" s="22">
        <v>45747</v>
      </c>
      <c r="F9" s="21">
        <v>17100</v>
      </c>
      <c r="G9" s="21">
        <v>310298</v>
      </c>
      <c r="H9" s="22">
        <v>45772</v>
      </c>
      <c r="I9" s="21">
        <v>4.9000000000000004</v>
      </c>
      <c r="J9" s="23">
        <v>4</v>
      </c>
      <c r="K9" s="27" t="s">
        <v>65</v>
      </c>
      <c r="L9" s="28" t="s">
        <v>66</v>
      </c>
      <c r="M9" s="5"/>
      <c r="N9" s="5"/>
    </row>
    <row r="10" spans="1:14" ht="104.25" customHeight="1" x14ac:dyDescent="0.25">
      <c r="A10" s="5">
        <v>4</v>
      </c>
      <c r="B10" s="5"/>
      <c r="C10" s="29" t="s">
        <v>73</v>
      </c>
      <c r="D10" s="21" t="s">
        <v>74</v>
      </c>
      <c r="E10" s="22">
        <v>45936</v>
      </c>
      <c r="F10" s="21">
        <v>23.6</v>
      </c>
      <c r="G10" s="21">
        <v>328388</v>
      </c>
      <c r="H10" s="22">
        <v>45961</v>
      </c>
      <c r="I10" s="21">
        <v>0.97</v>
      </c>
      <c r="J10" s="21">
        <v>2</v>
      </c>
      <c r="K10" s="30" t="s">
        <v>75</v>
      </c>
      <c r="L10" s="30" t="s">
        <v>76</v>
      </c>
      <c r="M10" s="30" t="s">
        <v>77</v>
      </c>
      <c r="N10" s="21">
        <v>23.6</v>
      </c>
    </row>
    <row r="12" spans="1:14" ht="17.25" customHeight="1" x14ac:dyDescent="0.25"/>
  </sheetData>
  <mergeCells count="9">
    <mergeCell ref="A5:A6"/>
    <mergeCell ref="B2:N2"/>
    <mergeCell ref="D5:F5"/>
    <mergeCell ref="B5:B6"/>
    <mergeCell ref="C5:C6"/>
    <mergeCell ref="J5:L5"/>
    <mergeCell ref="M5:M6"/>
    <mergeCell ref="N5:N6"/>
    <mergeCell ref="G5:I5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54"/>
  <sheetViews>
    <sheetView workbookViewId="0">
      <selection activeCell="C53" sqref="C53"/>
    </sheetView>
  </sheetViews>
  <sheetFormatPr defaultRowHeight="15" x14ac:dyDescent="0.25"/>
  <cols>
    <col min="1" max="1" width="57.140625" customWidth="1"/>
    <col min="2" max="3" width="18.7109375" customWidth="1"/>
    <col min="4" max="4" width="12.28515625" customWidth="1"/>
  </cols>
  <sheetData>
    <row r="2" spans="1:4" ht="18.75" x14ac:dyDescent="0.25">
      <c r="A2" s="40" t="s">
        <v>79</v>
      </c>
      <c r="B2" s="40"/>
      <c r="C2" s="40"/>
      <c r="D2" s="40"/>
    </row>
    <row r="4" spans="1:4" x14ac:dyDescent="0.25">
      <c r="D4" s="3" t="s">
        <v>18</v>
      </c>
    </row>
    <row r="5" spans="1:4" ht="63" x14ac:dyDescent="0.25">
      <c r="A5" s="4" t="s">
        <v>5</v>
      </c>
      <c r="B5" s="1" t="s">
        <v>34</v>
      </c>
      <c r="C5" s="1" t="s">
        <v>81</v>
      </c>
      <c r="D5" s="1" t="s">
        <v>10</v>
      </c>
    </row>
    <row r="6" spans="1:4" ht="15.75" x14ac:dyDescent="0.25">
      <c r="A6" s="4" t="s">
        <v>6</v>
      </c>
      <c r="B6" s="4"/>
      <c r="C6" s="4"/>
      <c r="D6" s="4"/>
    </row>
    <row r="7" spans="1:4" ht="15.75" x14ac:dyDescent="0.25">
      <c r="A7" s="11" t="s">
        <v>32</v>
      </c>
      <c r="B7" s="12">
        <f>SUM(B8:B16)</f>
        <v>50168.6</v>
      </c>
      <c r="C7" s="12">
        <f>SUM(C8:C16)</f>
        <v>40368.599999999991</v>
      </c>
      <c r="D7" s="4"/>
    </row>
    <row r="8" spans="1:4" ht="94.5" x14ac:dyDescent="0.25">
      <c r="A8" s="11" t="s">
        <v>38</v>
      </c>
      <c r="B8" s="12">
        <v>20519.599999999999</v>
      </c>
      <c r="C8" s="12">
        <v>20739.099999999999</v>
      </c>
      <c r="D8" s="13">
        <f>C8/B8*100</f>
        <v>101.06970896118833</v>
      </c>
    </row>
    <row r="9" spans="1:4" ht="15.75" x14ac:dyDescent="0.25">
      <c r="A9" s="11" t="s">
        <v>39</v>
      </c>
      <c r="B9" s="12">
        <v>4120.8</v>
      </c>
      <c r="C9" s="12">
        <v>4327.8999999999996</v>
      </c>
      <c r="D9" s="13">
        <f t="shared" ref="D9:D19" si="0">C9/B9*100</f>
        <v>105.02572316055134</v>
      </c>
    </row>
    <row r="10" spans="1:4" ht="47.25" x14ac:dyDescent="0.25">
      <c r="A10" s="11" t="s">
        <v>40</v>
      </c>
      <c r="B10" s="12">
        <v>231.5</v>
      </c>
      <c r="C10" s="12">
        <v>231.5</v>
      </c>
      <c r="D10" s="13">
        <f t="shared" si="0"/>
        <v>100</v>
      </c>
    </row>
    <row r="11" spans="1:4" ht="47.25" x14ac:dyDescent="0.25">
      <c r="A11" s="11" t="s">
        <v>41</v>
      </c>
      <c r="B11" s="12">
        <v>942.3</v>
      </c>
      <c r="C11" s="12">
        <v>975.3</v>
      </c>
      <c r="D11" s="13">
        <f t="shared" si="0"/>
        <v>103.50206940464821</v>
      </c>
    </row>
    <row r="12" spans="1:4" ht="78.75" x14ac:dyDescent="0.25">
      <c r="A12" s="11" t="s">
        <v>42</v>
      </c>
      <c r="B12" s="12">
        <v>0</v>
      </c>
      <c r="C12" s="12">
        <v>0</v>
      </c>
      <c r="D12" s="13" t="e">
        <f t="shared" si="0"/>
        <v>#DIV/0!</v>
      </c>
    </row>
    <row r="13" spans="1:4" ht="15.75" x14ac:dyDescent="0.25">
      <c r="A13" s="11" t="s">
        <v>43</v>
      </c>
      <c r="B13" s="12">
        <v>18393.3</v>
      </c>
      <c r="C13" s="12">
        <v>8713.4</v>
      </c>
      <c r="D13" s="13">
        <f t="shared" si="0"/>
        <v>47.372684618855779</v>
      </c>
    </row>
    <row r="14" spans="1:4" ht="31.5" x14ac:dyDescent="0.25">
      <c r="A14" s="11" t="s">
        <v>44</v>
      </c>
      <c r="B14" s="12">
        <v>5961.1</v>
      </c>
      <c r="C14" s="12">
        <v>5346.2</v>
      </c>
      <c r="D14" s="13">
        <f t="shared" si="0"/>
        <v>89.684789720018117</v>
      </c>
    </row>
    <row r="15" spans="1:4" ht="63" x14ac:dyDescent="0.25">
      <c r="A15" s="11" t="s">
        <v>45</v>
      </c>
      <c r="B15" s="12">
        <v>0</v>
      </c>
      <c r="C15" s="12">
        <v>35.200000000000003</v>
      </c>
      <c r="D15" s="13" t="e">
        <f t="shared" si="0"/>
        <v>#DIV/0!</v>
      </c>
    </row>
    <row r="16" spans="1:4" ht="31.5" x14ac:dyDescent="0.25">
      <c r="A16" s="11" t="s">
        <v>46</v>
      </c>
      <c r="B16" s="12">
        <v>0</v>
      </c>
      <c r="C16" s="12">
        <v>0</v>
      </c>
      <c r="D16" s="13" t="e">
        <f t="shared" si="0"/>
        <v>#DIV/0!</v>
      </c>
    </row>
    <row r="17" spans="1:4" ht="15.75" x14ac:dyDescent="0.25">
      <c r="A17" s="11" t="s">
        <v>31</v>
      </c>
      <c r="B17" s="12">
        <f>SUM(B18:B18)</f>
        <v>207010.4</v>
      </c>
      <c r="C17" s="12">
        <f>SUM(C18:C18)</f>
        <v>205911.1</v>
      </c>
      <c r="D17" s="13">
        <f t="shared" si="0"/>
        <v>99.468963878143327</v>
      </c>
    </row>
    <row r="18" spans="1:4" ht="157.5" x14ac:dyDescent="0.25">
      <c r="A18" s="11" t="s">
        <v>47</v>
      </c>
      <c r="B18" s="12">
        <v>207010.4</v>
      </c>
      <c r="C18" s="12">
        <v>205911.1</v>
      </c>
      <c r="D18" s="13">
        <f t="shared" si="0"/>
        <v>99.468963878143327</v>
      </c>
    </row>
    <row r="19" spans="1:4" ht="15.75" x14ac:dyDescent="0.25">
      <c r="A19" s="14" t="s">
        <v>7</v>
      </c>
      <c r="B19" s="15">
        <f>B7+B17</f>
        <v>257179</v>
      </c>
      <c r="C19" s="15">
        <f>C7+C17</f>
        <v>246279.7</v>
      </c>
      <c r="D19" s="13">
        <f t="shared" si="0"/>
        <v>95.761979010727941</v>
      </c>
    </row>
    <row r="20" spans="1:4" ht="15.75" x14ac:dyDescent="0.25">
      <c r="A20" s="11" t="s">
        <v>8</v>
      </c>
      <c r="B20" s="12"/>
      <c r="C20" s="12"/>
      <c r="D20" s="4"/>
    </row>
    <row r="21" spans="1:4" ht="47.25" x14ac:dyDescent="0.25">
      <c r="A21" s="11" t="s">
        <v>48</v>
      </c>
      <c r="B21" s="12">
        <f>B22+B23</f>
        <v>13632.7</v>
      </c>
      <c r="C21" s="12">
        <f>C22+C23</f>
        <v>11513.5</v>
      </c>
      <c r="D21" s="13">
        <f>C21/B21*100</f>
        <v>84.455023583002628</v>
      </c>
    </row>
    <row r="22" spans="1:4" ht="31.5" x14ac:dyDescent="0.25">
      <c r="A22" s="16" t="s">
        <v>28</v>
      </c>
      <c r="B22" s="12">
        <v>6816.4</v>
      </c>
      <c r="C22" s="12">
        <v>5756.8</v>
      </c>
      <c r="D22" s="13">
        <f>C22/B22*100</f>
        <v>84.455137609295235</v>
      </c>
    </row>
    <row r="23" spans="1:4" ht="15.75" x14ac:dyDescent="0.25">
      <c r="A23" s="16" t="s">
        <v>30</v>
      </c>
      <c r="B23" s="12">
        <v>6816.3</v>
      </c>
      <c r="C23" s="12">
        <v>5756.7</v>
      </c>
      <c r="D23" s="13">
        <f t="shared" ref="D23:D54" si="1">C23/B23*100</f>
        <v>84.454909555037176</v>
      </c>
    </row>
    <row r="24" spans="1:4" ht="47.25" x14ac:dyDescent="0.25">
      <c r="A24" s="11" t="s">
        <v>49</v>
      </c>
      <c r="B24" s="12">
        <f>B25+B26</f>
        <v>46578.9</v>
      </c>
      <c r="C24" s="12">
        <f>C25+C26</f>
        <v>46271.3</v>
      </c>
      <c r="D24" s="13">
        <f>C24/B24*100</f>
        <v>99.339615147631221</v>
      </c>
    </row>
    <row r="25" spans="1:4" ht="31.5" x14ac:dyDescent="0.25">
      <c r="A25" s="16" t="s">
        <v>28</v>
      </c>
      <c r="B25" s="12">
        <v>37017</v>
      </c>
      <c r="C25" s="12">
        <v>37017</v>
      </c>
      <c r="D25" s="13">
        <f>C25/B25*100</f>
        <v>100</v>
      </c>
    </row>
    <row r="26" spans="1:4" ht="15.75" x14ac:dyDescent="0.25">
      <c r="A26" s="16" t="s">
        <v>30</v>
      </c>
      <c r="B26" s="12">
        <v>9561.9</v>
      </c>
      <c r="C26" s="12">
        <v>9254.2999999999993</v>
      </c>
      <c r="D26" s="13">
        <f t="shared" ref="D26" si="2">C26/B26*100</f>
        <v>96.783066127024966</v>
      </c>
    </row>
    <row r="27" spans="1:4" ht="31.5" x14ac:dyDescent="0.25">
      <c r="A27" s="11" t="s">
        <v>50</v>
      </c>
      <c r="B27" s="12">
        <f>B28+B29</f>
        <v>14.5</v>
      </c>
      <c r="C27" s="12">
        <f>C28+C29</f>
        <v>14.5</v>
      </c>
      <c r="D27" s="13">
        <f>C27/B27*100</f>
        <v>100</v>
      </c>
    </row>
    <row r="28" spans="1:4" ht="31.5" x14ac:dyDescent="0.25">
      <c r="A28" s="16" t="s">
        <v>28</v>
      </c>
      <c r="B28" s="12">
        <v>0</v>
      </c>
      <c r="C28" s="12">
        <v>0</v>
      </c>
      <c r="D28" s="13" t="e">
        <f>C28/B28*100</f>
        <v>#DIV/0!</v>
      </c>
    </row>
    <row r="29" spans="1:4" ht="15.75" x14ac:dyDescent="0.25">
      <c r="A29" s="16" t="s">
        <v>30</v>
      </c>
      <c r="B29" s="12">
        <v>14.5</v>
      </c>
      <c r="C29" s="12">
        <v>14.5</v>
      </c>
      <c r="D29" s="13">
        <f t="shared" ref="D29" si="3">C29/B29*100</f>
        <v>100</v>
      </c>
    </row>
    <row r="30" spans="1:4" ht="31.5" x14ac:dyDescent="0.25">
      <c r="A30" s="11" t="s">
        <v>51</v>
      </c>
      <c r="B30" s="12">
        <f>SUM(B31:B32)</f>
        <v>138507.29999999999</v>
      </c>
      <c r="C30" s="12">
        <f>SUM(C31:C32)</f>
        <v>138507.29999999999</v>
      </c>
      <c r="D30" s="13">
        <f t="shared" si="1"/>
        <v>100</v>
      </c>
    </row>
    <row r="31" spans="1:4" ht="31.5" x14ac:dyDescent="0.25">
      <c r="A31" s="16" t="s">
        <v>28</v>
      </c>
      <c r="B31" s="12">
        <v>128811.8</v>
      </c>
      <c r="C31" s="12">
        <v>128811.8</v>
      </c>
      <c r="D31" s="13">
        <f t="shared" si="1"/>
        <v>100</v>
      </c>
    </row>
    <row r="32" spans="1:4" ht="15.75" x14ac:dyDescent="0.25">
      <c r="A32" s="16" t="s">
        <v>30</v>
      </c>
      <c r="B32" s="12">
        <v>9695.5</v>
      </c>
      <c r="C32" s="12">
        <v>9695.5</v>
      </c>
      <c r="D32" s="13">
        <f t="shared" si="1"/>
        <v>100</v>
      </c>
    </row>
    <row r="33" spans="1:4" ht="63" x14ac:dyDescent="0.25">
      <c r="A33" s="11" t="s">
        <v>52</v>
      </c>
      <c r="B33" s="12">
        <f>B34+B35</f>
        <v>2949.8</v>
      </c>
      <c r="C33" s="12">
        <f>C34+C35</f>
        <v>2949.8</v>
      </c>
      <c r="D33" s="13">
        <f t="shared" si="1"/>
        <v>100</v>
      </c>
    </row>
    <row r="34" spans="1:4" ht="31.5" x14ac:dyDescent="0.25">
      <c r="A34" s="16" t="s">
        <v>28</v>
      </c>
      <c r="B34" s="12">
        <v>0</v>
      </c>
      <c r="C34" s="12">
        <v>0</v>
      </c>
      <c r="D34" s="13" t="e">
        <f t="shared" si="1"/>
        <v>#DIV/0!</v>
      </c>
    </row>
    <row r="35" spans="1:4" ht="15.75" x14ac:dyDescent="0.25">
      <c r="A35" s="16" t="s">
        <v>30</v>
      </c>
      <c r="B35" s="12">
        <v>2949.8</v>
      </c>
      <c r="C35" s="12">
        <v>2949.8</v>
      </c>
      <c r="D35" s="13">
        <f t="shared" si="1"/>
        <v>100</v>
      </c>
    </row>
    <row r="36" spans="1:4" ht="31.5" x14ac:dyDescent="0.25">
      <c r="A36" s="11" t="s">
        <v>53</v>
      </c>
      <c r="B36" s="12">
        <f>B37+B38</f>
        <v>29869.7</v>
      </c>
      <c r="C36" s="12">
        <f>C37+C38</f>
        <v>29827</v>
      </c>
      <c r="D36" s="13">
        <f t="shared" si="1"/>
        <v>99.857045768789106</v>
      </c>
    </row>
    <row r="37" spans="1:4" ht="31.5" x14ac:dyDescent="0.25">
      <c r="A37" s="16" t="s">
        <v>28</v>
      </c>
      <c r="B37" s="12">
        <v>27778.799999999999</v>
      </c>
      <c r="C37" s="12">
        <v>27739.1</v>
      </c>
      <c r="D37" s="13">
        <f t="shared" si="1"/>
        <v>99.857085259262462</v>
      </c>
    </row>
    <row r="38" spans="1:4" ht="15.75" x14ac:dyDescent="0.25">
      <c r="A38" s="16" t="s">
        <v>30</v>
      </c>
      <c r="B38" s="12">
        <v>2090.9</v>
      </c>
      <c r="C38" s="12">
        <v>2087.9</v>
      </c>
      <c r="D38" s="13">
        <f t="shared" si="1"/>
        <v>99.856521115309192</v>
      </c>
    </row>
    <row r="39" spans="1:4" ht="47.25" x14ac:dyDescent="0.25">
      <c r="A39" s="11" t="s">
        <v>54</v>
      </c>
      <c r="B39" s="12">
        <f>B40+B41</f>
        <v>17476.400000000001</v>
      </c>
      <c r="C39" s="12">
        <f>C40+C41</f>
        <v>9047.7000000000007</v>
      </c>
      <c r="D39" s="13">
        <f t="shared" si="1"/>
        <v>51.770959694216202</v>
      </c>
    </row>
    <row r="40" spans="1:4" ht="31.5" x14ac:dyDescent="0.25">
      <c r="A40" s="16" t="s">
        <v>28</v>
      </c>
      <c r="B40" s="12">
        <v>0</v>
      </c>
      <c r="C40" s="12">
        <v>0</v>
      </c>
      <c r="D40" s="13" t="e">
        <f t="shared" si="1"/>
        <v>#DIV/0!</v>
      </c>
    </row>
    <row r="41" spans="1:4" ht="15.75" x14ac:dyDescent="0.25">
      <c r="A41" s="16" t="s">
        <v>30</v>
      </c>
      <c r="B41" s="12">
        <v>17476.400000000001</v>
      </c>
      <c r="C41" s="12">
        <v>9047.7000000000007</v>
      </c>
      <c r="D41" s="13">
        <f t="shared" si="1"/>
        <v>51.770959694216202</v>
      </c>
    </row>
    <row r="42" spans="1:4" ht="63" x14ac:dyDescent="0.25">
      <c r="A42" s="11" t="s">
        <v>55</v>
      </c>
      <c r="B42" s="12">
        <f>B43+B44</f>
        <v>6544.5999999999995</v>
      </c>
      <c r="C42" s="12">
        <f>C43+C44</f>
        <v>6544.5</v>
      </c>
      <c r="D42" s="13">
        <f t="shared" ref="D42:D44" si="4">C42/B42*100</f>
        <v>99.998472022736308</v>
      </c>
    </row>
    <row r="43" spans="1:4" ht="31.5" x14ac:dyDescent="0.25">
      <c r="A43" s="16" t="s">
        <v>28</v>
      </c>
      <c r="B43" s="12">
        <v>6086.4</v>
      </c>
      <c r="C43" s="12">
        <v>6086.4</v>
      </c>
      <c r="D43" s="13">
        <f t="shared" si="4"/>
        <v>100</v>
      </c>
    </row>
    <row r="44" spans="1:4" ht="15.75" x14ac:dyDescent="0.25">
      <c r="A44" s="16" t="s">
        <v>30</v>
      </c>
      <c r="B44" s="12">
        <v>458.2</v>
      </c>
      <c r="C44" s="12">
        <v>458.1</v>
      </c>
      <c r="D44" s="13">
        <f t="shared" si="4"/>
        <v>99.978175469227409</v>
      </c>
    </row>
    <row r="45" spans="1:4" ht="78.75" x14ac:dyDescent="0.25">
      <c r="A45" s="11" t="s">
        <v>56</v>
      </c>
      <c r="B45" s="12">
        <f>B46+B47</f>
        <v>768.7</v>
      </c>
      <c r="C45" s="12">
        <f>C46+C47</f>
        <v>768.7</v>
      </c>
      <c r="D45" s="13">
        <f t="shared" ref="D45:D50" si="5">C45/B45*100</f>
        <v>100</v>
      </c>
    </row>
    <row r="46" spans="1:4" ht="31.5" x14ac:dyDescent="0.25">
      <c r="A46" s="16" t="s">
        <v>28</v>
      </c>
      <c r="B46" s="12">
        <v>0</v>
      </c>
      <c r="C46" s="12">
        <v>0</v>
      </c>
      <c r="D46" s="13" t="e">
        <f t="shared" si="5"/>
        <v>#DIV/0!</v>
      </c>
    </row>
    <row r="47" spans="1:4" ht="15.75" x14ac:dyDescent="0.25">
      <c r="A47" s="16" t="s">
        <v>30</v>
      </c>
      <c r="B47" s="12">
        <v>768.7</v>
      </c>
      <c r="C47" s="12">
        <v>768.7</v>
      </c>
      <c r="D47" s="13">
        <f t="shared" si="5"/>
        <v>100</v>
      </c>
    </row>
    <row r="48" spans="1:4" ht="47.25" x14ac:dyDescent="0.25">
      <c r="A48" s="11" t="s">
        <v>57</v>
      </c>
      <c r="B48" s="12">
        <f>B49+B50</f>
        <v>335.4</v>
      </c>
      <c r="C48" s="12">
        <f>C49+C50</f>
        <v>335.4</v>
      </c>
      <c r="D48" s="13">
        <f t="shared" si="5"/>
        <v>100</v>
      </c>
    </row>
    <row r="49" spans="1:4" ht="31.5" x14ac:dyDescent="0.25">
      <c r="A49" s="16" t="s">
        <v>28</v>
      </c>
      <c r="B49" s="12">
        <v>0</v>
      </c>
      <c r="C49" s="12">
        <v>0</v>
      </c>
      <c r="D49" s="13" t="e">
        <f t="shared" si="5"/>
        <v>#DIV/0!</v>
      </c>
    </row>
    <row r="50" spans="1:4" ht="15.75" x14ac:dyDescent="0.25">
      <c r="A50" s="16" t="s">
        <v>30</v>
      </c>
      <c r="B50" s="12">
        <v>335.4</v>
      </c>
      <c r="C50" s="12">
        <v>335.4</v>
      </c>
      <c r="D50" s="13">
        <f t="shared" si="5"/>
        <v>100</v>
      </c>
    </row>
    <row r="51" spans="1:4" ht="31.5" x14ac:dyDescent="0.25">
      <c r="A51" s="11" t="s">
        <v>82</v>
      </c>
      <c r="B51" s="12">
        <f>B52+B53</f>
        <v>500</v>
      </c>
      <c r="C51" s="12">
        <f>C52+C53</f>
        <v>500</v>
      </c>
      <c r="D51" s="13">
        <f t="shared" si="1"/>
        <v>100</v>
      </c>
    </row>
    <row r="52" spans="1:4" ht="31.5" x14ac:dyDescent="0.25">
      <c r="A52" s="16" t="s">
        <v>28</v>
      </c>
      <c r="B52" s="12">
        <v>500</v>
      </c>
      <c r="C52" s="12">
        <v>500</v>
      </c>
      <c r="D52" s="13">
        <f t="shared" si="1"/>
        <v>100</v>
      </c>
    </row>
    <row r="53" spans="1:4" ht="15.75" x14ac:dyDescent="0.25">
      <c r="A53" s="16" t="s">
        <v>30</v>
      </c>
      <c r="B53" s="12">
        <v>0</v>
      </c>
      <c r="C53" s="12">
        <v>0</v>
      </c>
      <c r="D53" s="13" t="e">
        <f t="shared" si="1"/>
        <v>#DIV/0!</v>
      </c>
    </row>
    <row r="54" spans="1:4" ht="15.75" x14ac:dyDescent="0.25">
      <c r="A54" s="6" t="s">
        <v>9</v>
      </c>
      <c r="B54" s="15">
        <f>B21+B24+B27+B30+B33+B36+B39+B42+B45+B48+B51</f>
        <v>257178</v>
      </c>
      <c r="C54" s="15">
        <f>C21+C24+C27+C30+C33+C36+C39+C42+C45+C48+C51</f>
        <v>246279.69999999998</v>
      </c>
      <c r="D54" s="13">
        <f t="shared" si="1"/>
        <v>95.762351367535317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52"/>
  <sheetViews>
    <sheetView tabSelected="1" workbookViewId="0">
      <selection activeCell="A3" sqref="A3"/>
    </sheetView>
  </sheetViews>
  <sheetFormatPr defaultRowHeight="15" x14ac:dyDescent="0.25"/>
  <cols>
    <col min="2" max="2" width="13.42578125" customWidth="1"/>
    <col min="3" max="3" width="11.7109375" customWidth="1"/>
    <col min="4" max="4" width="58.7109375" customWidth="1"/>
    <col min="5" max="5" width="20.140625" customWidth="1"/>
  </cols>
  <sheetData>
    <row r="2" spans="1:5" ht="18.75" x14ac:dyDescent="0.25">
      <c r="A2" s="40" t="s">
        <v>80</v>
      </c>
      <c r="B2" s="40"/>
      <c r="C2" s="40"/>
      <c r="D2" s="40"/>
      <c r="E2" s="40"/>
    </row>
    <row r="4" spans="1:5" x14ac:dyDescent="0.25">
      <c r="E4" s="8" t="s">
        <v>19</v>
      </c>
    </row>
    <row r="5" spans="1:5" s="17" customFormat="1" ht="48" customHeight="1" x14ac:dyDescent="0.25">
      <c r="A5" s="31" t="s">
        <v>11</v>
      </c>
      <c r="B5" s="34" t="s">
        <v>13</v>
      </c>
      <c r="C5" s="36"/>
      <c r="D5" s="37" t="s">
        <v>29</v>
      </c>
      <c r="E5" s="37" t="s">
        <v>33</v>
      </c>
    </row>
    <row r="6" spans="1:5" s="17" customFormat="1" ht="15.75" customHeight="1" x14ac:dyDescent="0.25">
      <c r="A6" s="32"/>
      <c r="B6" s="4" t="s">
        <v>14</v>
      </c>
      <c r="C6" s="4" t="s">
        <v>15</v>
      </c>
      <c r="D6" s="38"/>
      <c r="E6" s="38"/>
    </row>
    <row r="7" spans="1:5" s="17" customFormat="1" ht="15.75" x14ac:dyDescent="0.25">
      <c r="A7" s="5">
        <v>1</v>
      </c>
      <c r="B7" s="10">
        <v>45691</v>
      </c>
      <c r="C7" s="5">
        <v>42</v>
      </c>
      <c r="D7" s="1" t="s">
        <v>58</v>
      </c>
      <c r="E7" s="12">
        <v>332.9</v>
      </c>
    </row>
    <row r="8" spans="1:5" s="17" customFormat="1" ht="15.75" x14ac:dyDescent="0.25">
      <c r="A8" s="5">
        <v>2</v>
      </c>
      <c r="B8" s="10">
        <v>45721</v>
      </c>
      <c r="C8" s="5">
        <v>74</v>
      </c>
      <c r="D8" s="1" t="s">
        <v>58</v>
      </c>
      <c r="E8" s="12">
        <v>293</v>
      </c>
    </row>
    <row r="9" spans="1:5" s="17" customFormat="1" ht="15.75" x14ac:dyDescent="0.25">
      <c r="A9" s="5">
        <v>3</v>
      </c>
      <c r="B9" s="10">
        <v>45740</v>
      </c>
      <c r="C9" s="5">
        <v>103</v>
      </c>
      <c r="D9" s="1" t="s">
        <v>58</v>
      </c>
      <c r="E9" s="12">
        <v>183.6</v>
      </c>
    </row>
    <row r="10" spans="1:5" s="17" customFormat="1" ht="15.75" x14ac:dyDescent="0.25">
      <c r="A10" s="5">
        <v>4</v>
      </c>
      <c r="B10" s="10">
        <v>45757</v>
      </c>
      <c r="C10" s="5">
        <v>130</v>
      </c>
      <c r="D10" s="1" t="s">
        <v>58</v>
      </c>
      <c r="E10" s="12">
        <v>364.4</v>
      </c>
    </row>
    <row r="11" spans="1:5" s="17" customFormat="1" ht="47.25" x14ac:dyDescent="0.25">
      <c r="A11" s="5">
        <v>5</v>
      </c>
      <c r="B11" s="10">
        <v>45758</v>
      </c>
      <c r="C11" s="5">
        <v>134</v>
      </c>
      <c r="D11" s="1" t="s">
        <v>59</v>
      </c>
      <c r="E11" s="12">
        <v>50</v>
      </c>
    </row>
    <row r="12" spans="1:5" s="17" customFormat="1" ht="15.75" x14ac:dyDescent="0.25">
      <c r="A12" s="5">
        <v>6</v>
      </c>
      <c r="B12" s="10">
        <v>45772</v>
      </c>
      <c r="C12" s="5">
        <v>150</v>
      </c>
      <c r="D12" s="1" t="s">
        <v>60</v>
      </c>
      <c r="E12" s="12">
        <v>300</v>
      </c>
    </row>
    <row r="13" spans="1:5" s="17" customFormat="1" ht="15.75" x14ac:dyDescent="0.25">
      <c r="A13" s="5">
        <v>7</v>
      </c>
      <c r="B13" s="10">
        <v>45777</v>
      </c>
      <c r="C13" s="5">
        <v>159</v>
      </c>
      <c r="D13" s="1" t="s">
        <v>61</v>
      </c>
      <c r="E13" s="12">
        <v>107.4</v>
      </c>
    </row>
    <row r="14" spans="1:5" s="17" customFormat="1" ht="15.75" x14ac:dyDescent="0.25">
      <c r="A14" s="5">
        <v>8</v>
      </c>
      <c r="B14" s="10">
        <v>45797</v>
      </c>
      <c r="C14" s="5">
        <v>182</v>
      </c>
      <c r="D14" s="1" t="s">
        <v>58</v>
      </c>
      <c r="E14" s="12">
        <v>369.3</v>
      </c>
    </row>
    <row r="15" spans="1:5" s="17" customFormat="1" ht="15.75" x14ac:dyDescent="0.25">
      <c r="A15" s="5">
        <v>9</v>
      </c>
      <c r="B15" s="10">
        <v>45828</v>
      </c>
      <c r="C15" s="5">
        <v>275</v>
      </c>
      <c r="D15" s="1" t="s">
        <v>58</v>
      </c>
      <c r="E15" s="12">
        <v>278.89999999999998</v>
      </c>
    </row>
    <row r="16" spans="1:5" s="17" customFormat="1" ht="15.75" x14ac:dyDescent="0.25">
      <c r="A16" s="5">
        <v>10</v>
      </c>
      <c r="B16" s="10">
        <v>45859</v>
      </c>
      <c r="C16" s="5">
        <v>317</v>
      </c>
      <c r="D16" s="1" t="s">
        <v>58</v>
      </c>
      <c r="E16" s="12">
        <v>531.79999999999995</v>
      </c>
    </row>
    <row r="17" spans="1:5" s="17" customFormat="1" ht="15.75" x14ac:dyDescent="0.25">
      <c r="A17" s="5">
        <v>11</v>
      </c>
      <c r="B17" s="10">
        <v>45868</v>
      </c>
      <c r="C17" s="5">
        <v>334</v>
      </c>
      <c r="D17" s="1" t="s">
        <v>58</v>
      </c>
      <c r="E17" s="12">
        <v>219.8</v>
      </c>
    </row>
    <row r="18" spans="1:5" s="17" customFormat="1" ht="78.75" x14ac:dyDescent="0.25">
      <c r="A18" s="5">
        <v>12</v>
      </c>
      <c r="B18" s="10">
        <v>45882</v>
      </c>
      <c r="C18" s="5">
        <v>363</v>
      </c>
      <c r="D18" s="1" t="s">
        <v>62</v>
      </c>
      <c r="E18" s="12">
        <v>429.6</v>
      </c>
    </row>
    <row r="19" spans="1:5" s="17" customFormat="1" ht="15.75" x14ac:dyDescent="0.25">
      <c r="A19" s="5">
        <v>13</v>
      </c>
      <c r="B19" s="10">
        <v>45889</v>
      </c>
      <c r="C19" s="5">
        <v>377</v>
      </c>
      <c r="D19" s="1" t="s">
        <v>58</v>
      </c>
      <c r="E19" s="12">
        <v>188.8</v>
      </c>
    </row>
    <row r="20" spans="1:5" s="17" customFormat="1" ht="15.75" x14ac:dyDescent="0.25">
      <c r="A20" s="5">
        <v>14</v>
      </c>
      <c r="B20" s="10">
        <v>45910</v>
      </c>
      <c r="C20" s="5">
        <v>428</v>
      </c>
      <c r="D20" s="1" t="s">
        <v>58</v>
      </c>
      <c r="E20" s="12">
        <v>271.7</v>
      </c>
    </row>
    <row r="21" spans="1:5" s="17" customFormat="1" ht="94.5" x14ac:dyDescent="0.25">
      <c r="A21" s="5">
        <v>15</v>
      </c>
      <c r="B21" s="10">
        <v>45911</v>
      </c>
      <c r="C21" s="5">
        <v>430</v>
      </c>
      <c r="D21" s="1" t="s">
        <v>63</v>
      </c>
      <c r="E21" s="12">
        <v>595.70000000000005</v>
      </c>
    </row>
    <row r="22" spans="1:5" s="17" customFormat="1" ht="15.75" x14ac:dyDescent="0.25">
      <c r="A22" s="5">
        <v>16</v>
      </c>
      <c r="B22" s="10">
        <v>45919</v>
      </c>
      <c r="C22" s="5">
        <v>443</v>
      </c>
      <c r="D22" s="1" t="s">
        <v>60</v>
      </c>
      <c r="E22" s="12">
        <v>480</v>
      </c>
    </row>
    <row r="23" spans="1:5" s="17" customFormat="1" ht="15.75" x14ac:dyDescent="0.25">
      <c r="A23" s="5">
        <v>17</v>
      </c>
      <c r="B23" s="10">
        <v>45929</v>
      </c>
      <c r="C23" s="5">
        <v>458</v>
      </c>
      <c r="D23" s="1" t="s">
        <v>58</v>
      </c>
      <c r="E23" s="12">
        <v>457.2</v>
      </c>
    </row>
    <row r="24" spans="1:5" s="17" customFormat="1" ht="47.25" x14ac:dyDescent="0.25">
      <c r="A24" s="5">
        <v>18</v>
      </c>
      <c r="B24" s="10">
        <v>45929</v>
      </c>
      <c r="C24" s="5">
        <v>457</v>
      </c>
      <c r="D24" s="1" t="s">
        <v>59</v>
      </c>
      <c r="E24" s="12">
        <v>50</v>
      </c>
    </row>
    <row r="25" spans="1:5" s="17" customFormat="1" ht="15.75" x14ac:dyDescent="0.25">
      <c r="A25" s="5">
        <v>19</v>
      </c>
      <c r="B25" s="10">
        <v>45943</v>
      </c>
      <c r="C25" s="5">
        <v>485</v>
      </c>
      <c r="D25" s="1" t="s">
        <v>58</v>
      </c>
      <c r="E25" s="12">
        <v>59500</v>
      </c>
    </row>
    <row r="26" spans="1:5" s="17" customFormat="1" ht="15.75" x14ac:dyDescent="0.25">
      <c r="A26" s="5">
        <v>20</v>
      </c>
      <c r="B26" s="10">
        <v>45958</v>
      </c>
      <c r="C26" s="5">
        <v>498</v>
      </c>
      <c r="D26" s="1" t="s">
        <v>58</v>
      </c>
      <c r="E26" s="12">
        <v>115187</v>
      </c>
    </row>
    <row r="27" spans="1:5" s="17" customFormat="1" ht="15.75" x14ac:dyDescent="0.25">
      <c r="A27" s="5">
        <v>21</v>
      </c>
      <c r="B27" s="10">
        <v>45967</v>
      </c>
      <c r="C27" s="5">
        <v>508</v>
      </c>
      <c r="D27" s="1" t="s">
        <v>58</v>
      </c>
      <c r="E27" s="12">
        <v>639700</v>
      </c>
    </row>
    <row r="28" spans="1:5" s="17" customFormat="1" ht="15.75" x14ac:dyDescent="0.25">
      <c r="A28" s="5">
        <v>22</v>
      </c>
      <c r="B28" s="10">
        <v>45967</v>
      </c>
      <c r="C28" s="5">
        <v>509</v>
      </c>
      <c r="D28" s="1" t="s">
        <v>78</v>
      </c>
      <c r="E28" s="12">
        <v>-472985</v>
      </c>
    </row>
    <row r="29" spans="1:5" s="17" customFormat="1" ht="47.25" x14ac:dyDescent="0.25">
      <c r="A29" s="5">
        <v>23</v>
      </c>
      <c r="B29" s="10">
        <v>45971</v>
      </c>
      <c r="C29" s="5">
        <v>517</v>
      </c>
      <c r="D29" s="1" t="s">
        <v>59</v>
      </c>
      <c r="E29" s="12">
        <v>40000</v>
      </c>
    </row>
    <row r="30" spans="1:5" s="17" customFormat="1" ht="47.25" x14ac:dyDescent="0.25">
      <c r="A30" s="5">
        <v>24</v>
      </c>
      <c r="B30" s="10">
        <v>45973</v>
      </c>
      <c r="C30" s="5">
        <v>519</v>
      </c>
      <c r="D30" s="1" t="s">
        <v>59</v>
      </c>
      <c r="E30" s="12">
        <v>25000</v>
      </c>
    </row>
    <row r="31" spans="1:5" s="17" customFormat="1" ht="15.75" x14ac:dyDescent="0.25">
      <c r="A31" s="5">
        <v>25</v>
      </c>
      <c r="B31" s="10">
        <v>45975</v>
      </c>
      <c r="C31" s="5">
        <v>528</v>
      </c>
      <c r="D31" s="1" t="s">
        <v>58</v>
      </c>
      <c r="E31" s="12">
        <v>33000</v>
      </c>
    </row>
    <row r="32" spans="1:5" s="17" customFormat="1" ht="15.75" x14ac:dyDescent="0.25">
      <c r="A32" s="5">
        <v>26</v>
      </c>
      <c r="B32" s="10">
        <v>45993</v>
      </c>
      <c r="C32" s="5">
        <v>543</v>
      </c>
      <c r="D32" s="1" t="s">
        <v>58</v>
      </c>
      <c r="E32" s="12">
        <v>597525</v>
      </c>
    </row>
    <row r="33" spans="1:5" s="17" customFormat="1" ht="15.75" x14ac:dyDescent="0.25">
      <c r="A33" s="5">
        <v>27</v>
      </c>
      <c r="B33" s="10">
        <v>45993</v>
      </c>
      <c r="C33" s="5">
        <v>544</v>
      </c>
      <c r="D33" s="1" t="s">
        <v>60</v>
      </c>
      <c r="E33" s="12">
        <v>75000</v>
      </c>
    </row>
    <row r="34" spans="1:5" s="17" customFormat="1" ht="15.75" x14ac:dyDescent="0.25">
      <c r="A34" s="5">
        <v>28</v>
      </c>
      <c r="B34" s="10">
        <v>46013</v>
      </c>
      <c r="C34" s="5">
        <v>569</v>
      </c>
      <c r="D34" s="1" t="s">
        <v>58</v>
      </c>
      <c r="E34" s="12">
        <v>304298</v>
      </c>
    </row>
    <row r="35" spans="1:5" s="17" customFormat="1" ht="47.25" x14ac:dyDescent="0.25">
      <c r="A35" s="5">
        <v>29</v>
      </c>
      <c r="B35" s="10">
        <v>46013</v>
      </c>
      <c r="C35" s="5">
        <v>570</v>
      </c>
      <c r="D35" s="1" t="s">
        <v>59</v>
      </c>
      <c r="E35" s="12">
        <v>25000</v>
      </c>
    </row>
    <row r="36" spans="1:5" s="17" customFormat="1" ht="15.75" x14ac:dyDescent="0.25">
      <c r="A36" s="5">
        <v>30</v>
      </c>
      <c r="B36" s="10">
        <v>46016</v>
      </c>
      <c r="C36" s="5">
        <v>576</v>
      </c>
      <c r="D36" s="1" t="s">
        <v>58</v>
      </c>
      <c r="E36" s="12">
        <v>409730</v>
      </c>
    </row>
    <row r="37" spans="1:5" s="17" customFormat="1" ht="47.25" x14ac:dyDescent="0.25">
      <c r="A37" s="5">
        <v>31</v>
      </c>
      <c r="B37" s="10">
        <v>46015</v>
      </c>
      <c r="C37" s="5">
        <v>573</v>
      </c>
      <c r="D37" s="1" t="s">
        <v>59</v>
      </c>
      <c r="E37" s="12">
        <v>25000</v>
      </c>
    </row>
    <row r="38" spans="1:5" s="17" customFormat="1" ht="15.75" hidden="1" x14ac:dyDescent="0.25">
      <c r="A38" s="5">
        <v>32</v>
      </c>
      <c r="B38" s="10"/>
      <c r="C38" s="5"/>
      <c r="D38" s="1"/>
      <c r="E38" s="12"/>
    </row>
    <row r="39" spans="1:5" s="17" customFormat="1" ht="15.75" hidden="1" x14ac:dyDescent="0.25">
      <c r="A39" s="5">
        <v>33</v>
      </c>
      <c r="B39" s="10"/>
      <c r="C39" s="5"/>
      <c r="D39" s="1"/>
      <c r="E39" s="12"/>
    </row>
    <row r="40" spans="1:5" s="17" customFormat="1" ht="15.75" hidden="1" x14ac:dyDescent="0.25">
      <c r="A40" s="5">
        <v>34</v>
      </c>
      <c r="B40" s="10"/>
      <c r="C40" s="5"/>
      <c r="D40" s="1"/>
      <c r="E40" s="12"/>
    </row>
    <row r="41" spans="1:5" s="17" customFormat="1" ht="15.75" hidden="1" x14ac:dyDescent="0.25">
      <c r="A41" s="5">
        <v>35</v>
      </c>
      <c r="B41" s="10"/>
      <c r="C41" s="5"/>
      <c r="D41" s="1"/>
      <c r="E41" s="12"/>
    </row>
    <row r="42" spans="1:5" s="17" customFormat="1" ht="15.75" hidden="1" x14ac:dyDescent="0.25">
      <c r="A42" s="5">
        <v>36</v>
      </c>
      <c r="B42" s="10"/>
      <c r="C42" s="5"/>
      <c r="D42" s="1"/>
      <c r="E42" s="12"/>
    </row>
    <row r="43" spans="1:5" s="17" customFormat="1" ht="15.75" hidden="1" x14ac:dyDescent="0.25">
      <c r="A43" s="5">
        <v>37</v>
      </c>
      <c r="B43" s="10"/>
      <c r="C43" s="5"/>
      <c r="D43" s="1"/>
      <c r="E43" s="12"/>
    </row>
    <row r="44" spans="1:5" s="17" customFormat="1" ht="15.75" hidden="1" x14ac:dyDescent="0.25">
      <c r="A44" s="5">
        <v>38</v>
      </c>
      <c r="B44" s="10"/>
      <c r="C44" s="5"/>
      <c r="D44" s="1"/>
      <c r="E44" s="12"/>
    </row>
    <row r="45" spans="1:5" s="17" customFormat="1" ht="15.75" hidden="1" x14ac:dyDescent="0.25">
      <c r="A45" s="5">
        <v>39</v>
      </c>
      <c r="B45" s="10"/>
      <c r="C45" s="5"/>
      <c r="D45" s="1"/>
      <c r="E45" s="12"/>
    </row>
    <row r="46" spans="1:5" s="17" customFormat="1" ht="15.75" x14ac:dyDescent="0.25">
      <c r="A46" s="41" t="s">
        <v>12</v>
      </c>
      <c r="B46" s="41"/>
      <c r="C46" s="41"/>
      <c r="D46" s="41"/>
      <c r="E46" s="12">
        <f>SUM(E7:E45)</f>
        <v>1881459.1</v>
      </c>
    </row>
    <row r="48" spans="1:5" x14ac:dyDescent="0.25">
      <c r="E48" s="18"/>
    </row>
    <row r="52" spans="5:5" x14ac:dyDescent="0.25">
      <c r="E52" s="18"/>
    </row>
  </sheetData>
  <mergeCells count="6">
    <mergeCell ref="A2:E2"/>
    <mergeCell ref="A46:D46"/>
    <mergeCell ref="A5:A6"/>
    <mergeCell ref="D5:D6"/>
    <mergeCell ref="E5:E6"/>
    <mergeCell ref="B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План приватизации</vt:lpstr>
      <vt:lpstr>Дорожный фонд</vt:lpstr>
      <vt:lpstr>Резервный фонд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2026-05-14T10:06:50Z</dcterms:modified>
</cp:coreProperties>
</file>