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antik_cult\Desktop\2025 год\Отчет по спорту_2024\1 ФК\"/>
    </mc:Choice>
  </mc:AlternateContent>
  <bookViews>
    <workbookView xWindow="0" yWindow="0" windowWidth="19200" windowHeight="12150" tabRatio="500" firstSheet="2" activeTab="4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externalReferences>
    <externalReference r:id="rId9"/>
  </externalReferences>
  <definedNames>
    <definedName name="_xlnm.Print_Area" localSheetId="5">Раздел5!$A$1:$Q$195</definedName>
  </definedNames>
  <calcPr calcId="162913"/>
</workbook>
</file>

<file path=xl/calcChain.xml><?xml version="1.0" encoding="utf-8"?>
<calcChain xmlns="http://schemas.openxmlformats.org/spreadsheetml/2006/main">
  <c r="C20" i="1" l="1"/>
  <c r="H173" i="6" l="1"/>
  <c r="H175" i="6"/>
  <c r="H178" i="6"/>
  <c r="H169" i="6"/>
  <c r="H170" i="6"/>
  <c r="H171" i="6"/>
  <c r="H172" i="6"/>
  <c r="H174" i="6"/>
  <c r="H176" i="6"/>
  <c r="H177" i="6"/>
  <c r="C153" i="6" l="1"/>
  <c r="D153" i="6"/>
  <c r="E153" i="6"/>
  <c r="F153" i="6"/>
  <c r="G153" i="6"/>
  <c r="C156" i="6"/>
  <c r="D156" i="6"/>
  <c r="E156" i="6"/>
  <c r="F156" i="6"/>
  <c r="G156" i="6"/>
  <c r="C165" i="6"/>
  <c r="D165" i="6"/>
  <c r="E165" i="6"/>
  <c r="F165" i="6"/>
  <c r="G165" i="6"/>
  <c r="C189" i="6" l="1"/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O189" i="6" l="1"/>
  <c r="C8" i="2"/>
  <c r="J165" i="6"/>
  <c r="H195" i="6"/>
  <c r="H188" i="6"/>
  <c r="H186" i="6"/>
  <c r="H182" i="6"/>
  <c r="H179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 s="1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80" i="6"/>
  <c r="H181" i="6"/>
  <c r="H183" i="6"/>
  <c r="H185" i="6"/>
  <c r="H187" i="6"/>
  <c r="H157" i="6"/>
  <c r="H158" i="6"/>
  <c r="H159" i="6"/>
  <c r="H160" i="6"/>
  <c r="H161" i="6"/>
  <c r="H162" i="6"/>
  <c r="H163" i="6"/>
  <c r="H164" i="6"/>
  <c r="H154" i="6"/>
  <c r="H155" i="6"/>
  <c r="E8" i="3"/>
  <c r="G8" i="3"/>
  <c r="F31" i="4"/>
  <c r="F8" i="4" s="1"/>
  <c r="F7" i="4" s="1"/>
  <c r="E31" i="4"/>
  <c r="D31" i="4"/>
  <c r="D8" i="4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84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C18" i="2"/>
  <c r="F37" i="4"/>
  <c r="D37" i="4"/>
  <c r="D189" i="6"/>
  <c r="I156" i="6"/>
  <c r="I153" i="6"/>
  <c r="I165" i="6"/>
  <c r="J156" i="6"/>
  <c r="K156" i="6"/>
  <c r="L156" i="6"/>
  <c r="M156" i="6"/>
  <c r="M153" i="6"/>
  <c r="M165" i="6"/>
  <c r="N156" i="6"/>
  <c r="P156" i="6"/>
  <c r="Q156" i="6"/>
  <c r="Q189" i="6"/>
  <c r="P189" i="6"/>
  <c r="Q165" i="6"/>
  <c r="Q153" i="6"/>
  <c r="P165" i="6"/>
  <c r="N165" i="6"/>
  <c r="L165" i="6"/>
  <c r="K165" i="6"/>
  <c r="J153" i="6"/>
  <c r="K153" i="6"/>
  <c r="L153" i="6"/>
  <c r="N153" i="6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C11" i="5"/>
  <c r="H11" i="5" s="1"/>
  <c r="C12" i="5"/>
  <c r="H12" i="5" s="1"/>
  <c r="C13" i="5"/>
  <c r="H13" i="5"/>
  <c r="C14" i="5"/>
  <c r="H14" i="5" s="1"/>
  <c r="C15" i="5"/>
  <c r="H15" i="5" s="1"/>
  <c r="C16" i="5"/>
  <c r="H16" i="5"/>
  <c r="C9" i="5"/>
  <c r="D8" i="5"/>
  <c r="E8" i="5"/>
  <c r="F8" i="5"/>
  <c r="G8" i="5"/>
  <c r="I8" i="5"/>
  <c r="C32" i="4"/>
  <c r="C33" i="4"/>
  <c r="C31" i="4" s="1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/>
  <c r="G7" i="4" s="1"/>
  <c r="H31" i="4"/>
  <c r="H8" i="4" s="1"/>
  <c r="H7" i="4" s="1"/>
  <c r="I31" i="4"/>
  <c r="I8" i="4"/>
  <c r="I7" i="4" s="1"/>
  <c r="J31" i="4"/>
  <c r="J8" i="4" s="1"/>
  <c r="K31" i="4"/>
  <c r="K8" i="4"/>
  <c r="K7" i="4" s="1"/>
  <c r="L31" i="4"/>
  <c r="L8" i="4" s="1"/>
  <c r="M31" i="4"/>
  <c r="M8" i="4"/>
  <c r="M7" i="4" s="1"/>
  <c r="N31" i="4"/>
  <c r="N8" i="4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E7" i="4" s="1"/>
  <c r="J8" i="6"/>
  <c r="M8" i="6"/>
  <c r="L8" i="6"/>
  <c r="G8" i="6"/>
  <c r="D8" i="6"/>
  <c r="P8" i="6"/>
  <c r="F8" i="6"/>
  <c r="E8" i="6"/>
  <c r="I8" i="6"/>
  <c r="H165" i="6"/>
  <c r="K8" i="6"/>
  <c r="C8" i="6"/>
  <c r="Q8" i="6"/>
  <c r="N8" i="6"/>
  <c r="O8" i="6"/>
  <c r="H153" i="6"/>
  <c r="L7" i="4" l="1"/>
  <c r="J7" i="4"/>
  <c r="D7" i="4"/>
  <c r="C37" i="4"/>
  <c r="H156" i="6"/>
  <c r="H8" i="6"/>
  <c r="C8" i="5"/>
  <c r="C8" i="4"/>
  <c r="C7" i="4" s="1"/>
  <c r="H9" i="5"/>
  <c r="H8" i="5" s="1"/>
  <c r="D8" i="3"/>
  <c r="R8" i="6" s="1"/>
  <c r="C7" i="2"/>
</calcChain>
</file>

<file path=xl/sharedStrings.xml><?xml version="1.0" encoding="utf-8"?>
<sst xmlns="http://schemas.openxmlformats.org/spreadsheetml/2006/main" count="651" uniqueCount="453">
  <si>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</si>
  <si>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</si>
  <si>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</si>
  <si>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</si>
  <si>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</si>
  <si>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</si>
  <si>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</si>
  <si>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</si>
  <si>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</si>
  <si>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</si>
  <si>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</si>
  <si>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</si>
  <si>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</si>
  <si>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</si>
  <si>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</si>
  <si>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</si>
  <si>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</si>
  <si>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</si>
  <si>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</si>
  <si>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</si>
  <si>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</si>
  <si>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</si>
  <si>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</si>
  <si>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</si>
  <si>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</si>
  <si>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</si>
  <si>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</si>
  <si>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</si>
  <si>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</si>
  <si>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</si>
  <si>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</si>
  <si>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</si>
  <si>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</si>
  <si>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</si>
  <si>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</si>
  <si>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</si>
  <si>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</si>
  <si>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</si>
  <si>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</si>
  <si>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</si>
  <si>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</si>
  <si>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</si>
  <si>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</si>
  <si>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</si>
  <si>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</si>
  <si>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</si>
  <si>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</si>
  <si>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</si>
  <si>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</si>
  <si>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</si>
  <si>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</si>
  <si>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</si>
  <si>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</si>
  <si>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</si>
  <si>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</si>
  <si>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</si>
  <si>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</si>
  <si>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</si>
  <si>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</si>
  <si>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</si>
  <si>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</si>
  <si>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</si>
  <si>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</si>
  <si>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</si>
  <si>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</si>
  <si>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</si>
  <si>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</si>
  <si>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</si>
  <si>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</si>
  <si>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</si>
  <si>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</si>
  <si>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</si>
  <si>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</si>
  <si>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</si>
  <si>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</si>
  <si>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</si>
  <si>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</si>
  <si>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</si>
  <si>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</si>
  <si>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</si>
  <si>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</si>
  <si>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</si>
  <si>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</si>
  <si>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</si>
  <si>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</si>
  <si>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</si>
  <si>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</si>
  <si>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</si>
  <si>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</si>
  <si>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</si>
  <si>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</si>
  <si>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</si>
  <si>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</si>
  <si>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</si>
  <si>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</si>
  <si>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</si>
  <si>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</si>
  <si>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</si>
  <si>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</si>
  <si>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</si>
  <si>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</si>
  <si>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</si>
  <si>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</si>
  <si>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</si>
  <si>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</si>
  <si>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</si>
  <si>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</si>
  <si>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</si>
  <si>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</si>
  <si>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</si>
  <si>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</si>
  <si>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</si>
  <si>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</si>
  <si>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</si>
  <si>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</si>
  <si>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</si>
  <si>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</si>
  <si>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</si>
  <si>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</si>
  <si>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</si>
  <si>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</si>
  <si>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</si>
  <si>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</si>
  <si>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</si>
  <si>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</si>
  <si>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</si>
  <si>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</si>
  <si>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</si>
  <si>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</si>
  <si>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</si>
  <si>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</si>
  <si>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</si>
  <si>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</si>
  <si>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</si>
  <si>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</si>
  <si>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</si>
  <si>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</si>
  <si>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</si>
  <si>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</si>
  <si>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</si>
  <si>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</si>
  <si>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</si>
  <si>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</si>
  <si>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</si>
  <si>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</si>
  <si>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</si>
  <si>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</si>
  <si>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</si>
  <si>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</si>
  <si>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</si>
  <si>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</si>
  <si>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</si>
  <si>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</si>
  <si>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</si>
  <si>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</si>
  <si>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</si>
  <si>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</si>
  <si>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</si>
  <si>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</si>
  <si>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</si>
  <si>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</si>
  <si>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</si>
  <si>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</si>
  <si>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</si>
  <si>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</si>
  <si>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</si>
  <si>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</si>
  <si>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</si>
  <si>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</si>
  <si>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</si>
  <si>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</si>
  <si>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</si>
  <si>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</si>
  <si>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</si>
  <si>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</si>
  <si>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</si>
  <si>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</si>
  <si>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</si>
  <si>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</si>
  <si>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</si>
  <si>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</si>
  <si>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</si>
  <si>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</si>
  <si>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</si>
  <si>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</si>
  <si>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</si>
  <si>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</si>
  <si>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</si>
  <si>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</si>
  <si>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</si>
  <si>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</si>
  <si>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</si>
  <si>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</si>
  <si>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</si>
  <si>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</si>
  <si>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</si>
  <si>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</si>
  <si>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</si>
  <si>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</si>
  <si>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</si>
  <si>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</si>
  <si>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Вид общественно полезной услуги в области физической культуры и массового спорта</t>
  </si>
  <si>
    <t>№ строки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</si>
  <si>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</si>
  <si>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</si>
  <si>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</si>
  <si>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</si>
  <si>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</si>
  <si>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</si>
  <si>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</si>
  <si>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</si>
  <si>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</si>
  <si>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</si>
  <si>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</si>
  <si>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</si>
  <si>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</si>
  <si>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</si>
  <si>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</si>
  <si>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</si>
  <si>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</si>
  <si>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</si>
  <si>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</si>
  <si>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</si>
  <si>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</si>
  <si>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</si>
  <si>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</si>
  <si>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</si>
  <si>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</si>
  <si>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</si>
  <si>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</si>
  <si>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</si>
  <si>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</si>
  <si>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</si>
  <si>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</si>
  <si>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</si>
  <si>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</si>
  <si>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</si>
  <si>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</si>
  <si>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</si>
  <si>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</si>
  <si>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</si>
  <si>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</si>
  <si>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</si>
  <si>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</si>
  <si>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</si>
  <si>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</si>
  <si>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</si>
  <si>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</si>
  <si>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</si>
  <si>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</si>
  <si>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</si>
  <si>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</si>
  <si>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</si>
  <si>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</si>
  <si>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</si>
  <si>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</si>
  <si>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</si>
  <si>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</si>
  <si>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</si>
  <si>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</si>
  <si>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</si>
  <si>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</si>
  <si>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</si>
  <si>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</si>
  <si>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</si>
  <si>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</si>
  <si>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</si>
  <si>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</si>
  <si>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</si>
  <si>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</si>
  <si>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</si>
  <si>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</si>
  <si>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</si>
  <si>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</si>
  <si>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</si>
  <si>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</si>
  <si>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</si>
  <si>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</si>
  <si>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</si>
  <si>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</si>
  <si>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</si>
  <si>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</si>
  <si>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</si>
  <si>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</si>
  <si>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</si>
  <si>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</si>
  <si>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</si>
  <si>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</si>
  <si>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</si>
  <si>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</si>
  <si>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</si>
  <si>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</si>
  <si>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</si>
  <si>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</si>
  <si>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</si>
  <si>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</si>
  <si>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</si>
  <si>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</si>
  <si>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</si>
  <si>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</si>
  <si>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</si>
  <si>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</si>
  <si>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</si>
  <si>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</si>
  <si>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</si>
  <si>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</si>
  <si>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</si>
  <si>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</si>
  <si>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</si>
  <si>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</si>
  <si>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</si>
  <si>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</si>
  <si>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</si>
  <si>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</si>
  <si>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</si>
  <si>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</si>
  <si>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</si>
  <si>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</si>
  <si>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</si>
  <si>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</si>
  <si>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</si>
  <si>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</si>
  <si>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</si>
  <si>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</si>
  <si>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</si>
  <si>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</si>
  <si>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</si>
  <si>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</si>
  <si>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</si>
  <si>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</si>
  <si>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</si>
  <si>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</si>
  <si>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</si>
  <si>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</si>
  <si>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</si>
  <si>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</si>
  <si>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</si>
  <si>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</si>
  <si>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</si>
  <si>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</si>
  <si>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</si>
  <si>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</si>
  <si>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</si>
  <si>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</si>
  <si>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</si>
  <si>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</si>
  <si>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</si>
  <si>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</si>
  <si>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</si>
  <si>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</si>
  <si>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</si>
  <si>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</si>
  <si>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</si>
  <si>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</si>
  <si>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</si>
  <si>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</si>
  <si>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</si>
  <si>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</si>
  <si>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</si>
  <si>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</si>
  <si>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</si>
  <si>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</si>
  <si>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</si>
  <si>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</si>
  <si>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</si>
  <si>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</si>
  <si>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</si>
  <si>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</si>
  <si>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</si>
  <si>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</si>
  <si>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</si>
  <si>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</si>
  <si>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</si>
  <si>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</si>
  <si>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</si>
  <si>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</si>
  <si>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</si>
  <si>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</si>
  <si>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</si>
  <si>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</si>
  <si>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</si>
  <si>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</si>
  <si>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</si>
  <si>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</si>
  <si>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>Всего (сумма строк 276-293)</t>
  </si>
  <si>
    <t>Прикладные виды спорта – всего
(сумма строк 239-240)</t>
  </si>
  <si>
    <t>Национальные виды спорта – всего 
(сумма строк 242-249)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</si>
  <si>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</si>
  <si>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</si>
  <si>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</si>
  <si>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</si>
  <si>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</si>
  <si>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</si>
  <si>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</si>
  <si>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</si>
  <si>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</si>
  <si>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</si>
  <si>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</si>
  <si>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</si>
  <si>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</si>
  <si>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</si>
  <si>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</si>
  <si>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</si>
  <si>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</si>
  <si>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</si>
  <si>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</si>
  <si>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</si>
  <si>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</si>
  <si>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</si>
  <si>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</si>
  <si>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</si>
  <si>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</si>
  <si>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</si>
  <si>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</si>
  <si>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</si>
  <si>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</si>
  <si>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</si>
  <si>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</si>
  <si>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</si>
  <si>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</si>
  <si>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</si>
  <si>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</si>
  <si>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</si>
  <si>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</si>
  <si>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</si>
  <si>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</si>
  <si>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</si>
  <si>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</si>
  <si>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</si>
  <si>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</si>
  <si>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</si>
  <si>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</si>
  <si>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Обязанность предоставления административных данных предусмотрена статьей 8 Федерального закона от 29 ноября 2007 г.
№ 282-ФЗ «Об официальном статистическом учете и системе государственной статистики в Российской Федерации»</t>
  </si>
  <si>
    <t>Раздел I. Кадры, человек</t>
  </si>
  <si>
    <t>Раздел IV. Финансирование физической культуры и спорта, тысяча рублей</t>
  </si>
  <si>
    <t>Раздел V. Развитие видов спорта и двигательной активности, человек</t>
  </si>
  <si>
    <t>Всего видов спорта (сумма строк 94-204, 206-237, 238, 241, 250, 274, 280)</t>
  </si>
  <si>
    <t>Виды спорта, признанные в Российской Федерации (сумма строк 251-273)</t>
  </si>
  <si>
    <t>Брейкинг</t>
  </si>
  <si>
    <t>Воздушная гимнастика</t>
  </si>
  <si>
    <t>Гонки дронов (беспилотных воздушных судов)</t>
  </si>
  <si>
    <t>Лазерный бой</t>
  </si>
  <si>
    <t>Многоборье готов к труду и обороне</t>
  </si>
  <si>
    <t>Иные виды двигательной активности (сумма строк 275-279)</t>
  </si>
  <si>
    <t>Количество СОНКО, оказывающих общественно полезные услуги в области физической культуры и массового спорта (единица)</t>
  </si>
  <si>
    <t>Количество СОНКО, получивших государственную поддержку на оказание общественно полезных услуг населению
(единица)</t>
  </si>
  <si>
    <t>Количество человек, получивших услугу
(человек)</t>
  </si>
  <si>
    <t>Фактически выделено бюджетных средств на оказание услуги посредством СОНКО, тысяча рублей</t>
  </si>
  <si>
    <t>(Должностное лицо, ответственное за предоставление первичных статистических и (или) административных данных (лицо, уполномоченное предоставлять первичные статистические и (или) административные данные от имени респондента)</t>
  </si>
  <si>
    <t>Раздел VII. Спортивное мастерство, человек</t>
  </si>
  <si>
    <t xml:space="preserve">Присвоено спортивных званий - всего (сумма строк 301-303) </t>
  </si>
  <si>
    <t>Приказ Росстата:
Об утверждении формы
от 29.12.2023 № 709
О внесении изменений
(при наличии)
от __________ № ___
от __________ № ___</t>
  </si>
  <si>
    <t>429290, Чувашская Республика, Янтиковский район, с.Янтиково, пр.Ленина, 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</si>
</sst>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  <numFmt numFmtId="167" formatCode="#,##0.0"/>
  </numFmts>
  <fonts count="12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2" borderId="0" applyBorder="0" applyProtection="0"/>
    <xf numFmtId="165" fontId="10" fillId="3" borderId="47">
      <alignment horizontal="center" vertical="center"/>
    </xf>
    <xf numFmtId="164" fontId="1" fillId="0" borderId="0" applyBorder="0" applyAlignment="0" applyProtection="0"/>
  </cellStyleXfs>
  <cellXfs count="201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5" fontId="1" fillId="0" borderId="1" xfId="3" applyNumberFormat="1" applyBorder="1" applyAlignment="1" applyProtection="1">
      <alignment horizontal="center" vertical="center" wrapText="1"/>
      <protection locked="0"/>
    </xf>
    <xf numFmtId="165" fontId="1" fillId="0" borderId="1" xfId="3" applyNumberFormat="1" applyBorder="1" applyAlignment="1" applyProtection="1">
      <alignment horizontal="center" vertical="center"/>
    </xf>
    <xf numFmtId="165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164" fontId="1" fillId="0" borderId="1" xfId="3" applyBorder="1" applyAlignment="1" applyProtection="1">
      <alignment horizontal="center" vertic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5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5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5" fontId="1" fillId="0" borderId="1" xfId="3" applyNumberFormat="1" applyFill="1" applyBorder="1" applyAlignment="1" applyProtection="1">
      <alignment horizontal="center" vertical="center"/>
      <protection hidden="1"/>
    </xf>
    <xf numFmtId="165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5" fontId="10" fillId="3" borderId="47" xfId="2">
      <alignment horizontal="center" vertical="center"/>
    </xf>
    <xf numFmtId="165" fontId="8" fillId="3" borderId="47" xfId="2" applyFont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5" fontId="1" fillId="0" borderId="0" xfId="3" applyNumberFormat="1" applyFill="1" applyBorder="1" applyProtection="1"/>
    <xf numFmtId="165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4" fontId="1" fillId="0" borderId="0" xfId="3" applyFill="1" applyBorder="1" applyProtection="1"/>
    <xf numFmtId="165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  <protection hidden="1"/>
    </xf>
    <xf numFmtId="165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5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7" fontId="0" fillId="3" borderId="1" xfId="3" applyNumberFormat="1" applyFont="1" applyFill="1" applyBorder="1" applyAlignment="1" applyProtection="1">
      <alignment horizontal="center" vertical="center"/>
      <protection hidden="1"/>
    </xf>
    <xf numFmtId="167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5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1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49" xfId="0" applyFont="1" applyFill="1" applyBorder="1" applyAlignment="1" applyProtection="1">
      <alignment horizontal="center" vertical="center" wrapText="1"/>
    </xf>
    <xf numFmtId="0" fontId="0" fillId="6" borderId="50" xfId="0" applyFont="1" applyFill="1" applyBorder="1" applyAlignment="1" applyProtection="1">
      <alignment horizontal="center" vertical="center"/>
    </xf>
    <xf numFmtId="0" fontId="0" fillId="6" borderId="51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6" borderId="0" xfId="0" applyFill="1" applyAlignment="1" applyProtection="1">
      <alignment horizontal="right"/>
    </xf>
    <xf numFmtId="167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1170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tik_sport/Desktop/&#1084;&#1086;&#1081;/1%20&#1092;&#1082;/&#1071;&#1085;&#1090;&#1080;&#1082;&#1086;&#1074;&#1089;&#1082;&#1080;&#1081;%201FK_Shablon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0"/>
      <sheetName val="Раздел1"/>
      <sheetName val="Раздел2"/>
      <sheetName val="Раздел3"/>
      <sheetName val="Раздел4"/>
      <sheetName val="Раздел5"/>
      <sheetName val="Раздел6"/>
      <sheetName val="Раздел7"/>
    </sheetNames>
    <sheetDataSet>
      <sheetData sheetId="0" refreshError="1">
        <row r="20">
          <cell r="C20" t="str">
            <v>Администрация Янтиковского муниципального округа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zoomScale="70" zoomScaleNormal="70" workbookViewId="0">
      <selection activeCell="D29" sqref="D29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30" t="s">
        <v>0</v>
      </c>
      <c r="B2" s="131"/>
      <c r="C2" s="131"/>
      <c r="D2" s="131"/>
      <c r="E2" s="131"/>
      <c r="F2" s="132"/>
    </row>
    <row r="3" spans="1:6" ht="13.5" thickBot="1"/>
    <row r="4" spans="1:6" ht="13.5" thickBot="1">
      <c r="A4" s="133" t="s">
        <v>1</v>
      </c>
      <c r="B4" s="134"/>
      <c r="C4" s="134"/>
      <c r="D4" s="134"/>
      <c r="E4" s="134"/>
      <c r="F4" s="135"/>
    </row>
    <row r="5" spans="1:6" ht="13.5" thickBot="1"/>
    <row r="6" spans="1:6" ht="81" customHeight="1" thickBot="1">
      <c r="A6" s="136" t="s">
        <v>281</v>
      </c>
      <c r="B6" s="137"/>
      <c r="C6" s="137"/>
      <c r="D6" s="137"/>
      <c r="E6" s="137"/>
      <c r="F6" s="138"/>
    </row>
    <row r="7" spans="1:6" ht="13.5" thickBot="1">
      <c r="A7" s="97"/>
      <c r="B7" s="97"/>
      <c r="C7" s="97"/>
      <c r="D7" s="97"/>
      <c r="E7" s="97"/>
      <c r="F7" s="97"/>
    </row>
    <row r="8" spans="1:6" ht="28.9" customHeight="1" thickBot="1">
      <c r="A8" s="139" t="s">
        <v>432</v>
      </c>
      <c r="B8" s="140"/>
      <c r="C8" s="140"/>
      <c r="D8" s="140"/>
      <c r="E8" s="140"/>
      <c r="F8" s="141"/>
    </row>
    <row r="9" spans="1:6" ht="13.5" thickBot="1"/>
    <row r="10" spans="1:6">
      <c r="A10" s="142" t="s">
        <v>214</v>
      </c>
      <c r="B10" s="143"/>
      <c r="C10" s="143"/>
      <c r="D10" s="143"/>
      <c r="E10" s="143"/>
      <c r="F10" s="144"/>
    </row>
    <row r="11" spans="1:6">
      <c r="A11" s="3"/>
      <c r="B11" s="115" t="s">
        <v>215</v>
      </c>
      <c r="C11" s="115"/>
      <c r="D11" s="14">
        <v>24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4" t="s">
        <v>3</v>
      </c>
      <c r="B14" s="125"/>
      <c r="C14" s="126"/>
      <c r="D14" s="109" t="s">
        <v>431</v>
      </c>
      <c r="F14" s="10" t="s">
        <v>218</v>
      </c>
    </row>
    <row r="15" spans="1:6" ht="100.15" customHeight="1" thickBot="1">
      <c r="A15" s="122" t="s">
        <v>216</v>
      </c>
      <c r="B15" s="122"/>
      <c r="C15" s="122"/>
      <c r="D15" s="127" t="s">
        <v>4</v>
      </c>
      <c r="F15" s="11" t="s">
        <v>451</v>
      </c>
    </row>
    <row r="16" spans="1:6" ht="18.600000000000001" customHeight="1" thickBot="1">
      <c r="A16" s="123"/>
      <c r="B16" s="123"/>
      <c r="C16" s="123"/>
      <c r="D16" s="128"/>
      <c r="F16" s="12" t="s">
        <v>5</v>
      </c>
    </row>
    <row r="17" spans="1:8" ht="80.45" customHeight="1">
      <c r="A17" s="129" t="s">
        <v>217</v>
      </c>
      <c r="B17" s="129"/>
      <c r="C17" s="129"/>
      <c r="D17" s="44" t="s">
        <v>6</v>
      </c>
    </row>
    <row r="18" spans="1:8" ht="52.9" customHeight="1">
      <c r="A18" s="123" t="s">
        <v>406</v>
      </c>
      <c r="B18" s="123"/>
      <c r="C18" s="123"/>
      <c r="D18" s="44" t="s">
        <v>7</v>
      </c>
    </row>
    <row r="19" spans="1:8" ht="13.5" thickBot="1"/>
    <row r="20" spans="1:8" ht="13.5" thickBot="1">
      <c r="A20" s="116" t="s">
        <v>219</v>
      </c>
      <c r="B20" s="117"/>
      <c r="C20" s="118" t="str">
        <f>[1]Раздел0!$C$20</f>
        <v>Администрация Янтиковского муниципального округа</v>
      </c>
      <c r="D20" s="118"/>
      <c r="E20" s="118"/>
      <c r="F20" s="118"/>
      <c r="G20" s="119"/>
    </row>
    <row r="21" spans="1:8" ht="13.5" thickBot="1">
      <c r="A21" s="120" t="s">
        <v>220</v>
      </c>
      <c r="B21" s="120"/>
      <c r="C21" s="121" t="s">
        <v>452</v>
      </c>
      <c r="D21" s="121"/>
      <c r="E21" s="121"/>
      <c r="F21" s="121"/>
      <c r="G21" s="121"/>
    </row>
    <row r="22" spans="1:8" ht="13.5" thickBot="1">
      <c r="A22" s="148" t="s">
        <v>8</v>
      </c>
      <c r="B22" s="149"/>
      <c r="C22" s="124" t="s">
        <v>9</v>
      </c>
      <c r="D22" s="125"/>
      <c r="E22" s="125"/>
      <c r="F22" s="125"/>
      <c r="G22" s="126"/>
    </row>
    <row r="23" spans="1:8" ht="54" customHeight="1">
      <c r="A23" s="148"/>
      <c r="B23" s="148"/>
      <c r="C23" s="127" t="s">
        <v>415</v>
      </c>
      <c r="D23" s="127"/>
      <c r="E23" s="150"/>
      <c r="F23" s="150"/>
      <c r="G23" s="98"/>
    </row>
    <row r="24" spans="1:8" ht="13.5" thickBot="1">
      <c r="A24" s="147">
        <v>1</v>
      </c>
      <c r="B24" s="147"/>
      <c r="C24" s="147">
        <v>2</v>
      </c>
      <c r="D24" s="147"/>
      <c r="E24" s="147">
        <v>3</v>
      </c>
      <c r="F24" s="147"/>
      <c r="G24" s="13">
        <v>4</v>
      </c>
    </row>
    <row r="25" spans="1:8" ht="12.75" customHeight="1" thickBot="1">
      <c r="A25" s="151" t="s">
        <v>407</v>
      </c>
      <c r="B25" s="152"/>
      <c r="C25" s="153"/>
      <c r="D25" s="154"/>
      <c r="E25" s="145"/>
      <c r="F25" s="146"/>
      <c r="G25" s="99"/>
    </row>
    <row r="26" spans="1:8" ht="15.6" customHeight="1">
      <c r="A26" s="106"/>
      <c r="B26" s="106"/>
      <c r="C26" s="106"/>
      <c r="D26" s="106"/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j58OpJBHrG9KB8vbib6RKLrSpUQppXYMuwGZqrMEYw5ev0q6AHnfhkaNYKliecaEAS3QTyW63XBGW6LniNM4dQ==" saltValue="R9V3f15YGqjEHK0iuZCA8A==" spinCount="100000" sheet="1" objects="1" scenarios="1" selectLockedCells="1"/>
  <mergeCells count="25"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  <mergeCell ref="A2:F2"/>
    <mergeCell ref="A4:F4"/>
    <mergeCell ref="A6:F6"/>
    <mergeCell ref="A8:F8"/>
    <mergeCell ref="A10:F10"/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5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24" sqref="F24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5" t="s">
        <v>433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24.6" customHeight="1">
      <c r="A3" s="156" t="s">
        <v>405</v>
      </c>
      <c r="B3" s="156" t="s">
        <v>416</v>
      </c>
      <c r="C3" s="156" t="s">
        <v>10</v>
      </c>
      <c r="D3" s="90"/>
      <c r="E3" s="157" t="s">
        <v>418</v>
      </c>
      <c r="F3" s="157"/>
      <c r="G3" s="157"/>
      <c r="H3" s="157"/>
      <c r="I3" s="157"/>
      <c r="J3" s="157"/>
      <c r="K3" s="157"/>
      <c r="L3" s="157"/>
      <c r="M3" s="156" t="s">
        <v>294</v>
      </c>
      <c r="N3" s="156" t="s">
        <v>295</v>
      </c>
    </row>
    <row r="4" spans="1:14" ht="67.150000000000006" customHeight="1">
      <c r="A4" s="156"/>
      <c r="B4" s="156"/>
      <c r="C4" s="156"/>
      <c r="D4" s="156" t="s">
        <v>282</v>
      </c>
      <c r="E4" s="156" t="s">
        <v>11</v>
      </c>
      <c r="F4" s="156" t="s">
        <v>222</v>
      </c>
      <c r="G4" s="156" t="s">
        <v>12</v>
      </c>
      <c r="H4" s="156"/>
      <c r="I4" s="157" t="s">
        <v>13</v>
      </c>
      <c r="J4" s="157"/>
      <c r="K4" s="157"/>
      <c r="L4" s="156" t="s">
        <v>286</v>
      </c>
      <c r="M4" s="156"/>
      <c r="N4" s="156"/>
    </row>
    <row r="5" spans="1:14" ht="52.9" customHeight="1">
      <c r="A5" s="156"/>
      <c r="B5" s="156"/>
      <c r="C5" s="156"/>
      <c r="D5" s="156"/>
      <c r="E5" s="156"/>
      <c r="F5" s="156"/>
      <c r="G5" s="91" t="s">
        <v>14</v>
      </c>
      <c r="H5" s="91" t="s">
        <v>15</v>
      </c>
      <c r="I5" s="90" t="s">
        <v>285</v>
      </c>
      <c r="J5" s="90" t="s">
        <v>284</v>
      </c>
      <c r="K5" s="90" t="s">
        <v>417</v>
      </c>
      <c r="L5" s="156"/>
      <c r="M5" s="156"/>
      <c r="N5" s="156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283</v>
      </c>
      <c r="B7" s="93" t="s">
        <v>296</v>
      </c>
      <c r="C7" s="108">
        <f>C8+C9+C11+C13+C15+SUM(C16:C18)+SUM(C21:C23)</f>
        <v>14</v>
      </c>
      <c r="D7" s="108">
        <f t="shared" ref="D7:N7" si="0">D8+D9+D11+D13+D15+SUM(D16:D18)+SUM(D21:D23)</f>
        <v>14</v>
      </c>
      <c r="E7" s="108">
        <f t="shared" si="0"/>
        <v>1</v>
      </c>
      <c r="F7" s="108">
        <f t="shared" si="0"/>
        <v>14</v>
      </c>
      <c r="G7" s="108">
        <f t="shared" si="0"/>
        <v>9</v>
      </c>
      <c r="H7" s="108">
        <f t="shared" si="0"/>
        <v>5</v>
      </c>
      <c r="I7" s="108">
        <f t="shared" si="0"/>
        <v>3</v>
      </c>
      <c r="J7" s="108">
        <f t="shared" si="0"/>
        <v>8</v>
      </c>
      <c r="K7" s="108">
        <f t="shared" si="0"/>
        <v>3</v>
      </c>
      <c r="L7" s="108">
        <f t="shared" si="0"/>
        <v>5</v>
      </c>
      <c r="M7" s="108">
        <f t="shared" si="0"/>
        <v>1</v>
      </c>
      <c r="N7" s="108">
        <f t="shared" si="0"/>
        <v>0</v>
      </c>
    </row>
    <row r="8" spans="1:14" ht="38.25">
      <c r="A8" s="94" t="s">
        <v>287</v>
      </c>
      <c r="B8" s="93" t="s">
        <v>297</v>
      </c>
      <c r="C8" s="64">
        <f>SUM(I8:K8)</f>
        <v>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5">
      <c r="A9" s="94" t="s">
        <v>288</v>
      </c>
      <c r="B9" s="93" t="s">
        <v>298</v>
      </c>
      <c r="C9" s="64">
        <f t="shared" ref="C9:C17" si="1">SUM(I9:K9)</f>
        <v>10</v>
      </c>
      <c r="D9" s="26">
        <v>10</v>
      </c>
      <c r="E9" s="26">
        <v>1</v>
      </c>
      <c r="F9" s="26">
        <v>10</v>
      </c>
      <c r="G9" s="26">
        <v>7</v>
      </c>
      <c r="H9" s="26">
        <v>3</v>
      </c>
      <c r="I9" s="26">
        <v>3</v>
      </c>
      <c r="J9" s="26">
        <v>5</v>
      </c>
      <c r="K9" s="26">
        <v>2</v>
      </c>
      <c r="L9" s="26">
        <v>5</v>
      </c>
      <c r="M9" s="26"/>
      <c r="N9" s="26"/>
    </row>
    <row r="10" spans="1:14" ht="25.5">
      <c r="A10" s="95" t="s">
        <v>289</v>
      </c>
      <c r="B10" s="93" t="s">
        <v>299</v>
      </c>
      <c r="C10" s="64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5.5">
      <c r="A11" s="94" t="s">
        <v>290</v>
      </c>
      <c r="B11" s="93" t="s">
        <v>300</v>
      </c>
      <c r="C11" s="64">
        <f t="shared" si="1"/>
        <v>0</v>
      </c>
      <c r="D11" s="103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5.5">
      <c r="A12" s="95" t="s">
        <v>289</v>
      </c>
      <c r="B12" s="93" t="s">
        <v>301</v>
      </c>
      <c r="C12" s="64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>
      <c r="A13" s="94" t="s">
        <v>291</v>
      </c>
      <c r="B13" s="93" t="s">
        <v>302</v>
      </c>
      <c r="C13" s="64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5.5">
      <c r="A14" s="95" t="s">
        <v>289</v>
      </c>
      <c r="B14" s="93" t="s">
        <v>303</v>
      </c>
      <c r="C14" s="64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1">
      <c r="A15" s="94" t="s">
        <v>292</v>
      </c>
      <c r="B15" s="93" t="s">
        <v>322</v>
      </c>
      <c r="C15" s="64">
        <f t="shared" si="1"/>
        <v>4</v>
      </c>
      <c r="D15" s="26">
        <v>4</v>
      </c>
      <c r="E15" s="26"/>
      <c r="F15" s="103">
        <v>4</v>
      </c>
      <c r="G15" s="26">
        <v>2</v>
      </c>
      <c r="H15" s="26">
        <v>2</v>
      </c>
      <c r="I15" s="26">
        <v>0</v>
      </c>
      <c r="J15" s="26">
        <v>3</v>
      </c>
      <c r="K15" s="26">
        <v>1</v>
      </c>
      <c r="L15" s="26"/>
      <c r="M15" s="26"/>
      <c r="N15" s="26"/>
    </row>
    <row r="16" spans="1:14" ht="25.5">
      <c r="A16" s="94" t="s">
        <v>16</v>
      </c>
      <c r="B16" s="96">
        <v>10</v>
      </c>
      <c r="C16" s="64">
        <f t="shared" si="1"/>
        <v>0</v>
      </c>
      <c r="D16" s="26"/>
      <c r="E16" s="26"/>
      <c r="F16" s="103"/>
      <c r="G16" s="26"/>
      <c r="H16" s="26"/>
      <c r="I16" s="26"/>
      <c r="J16" s="26"/>
      <c r="K16" s="26"/>
      <c r="L16" s="26"/>
      <c r="M16" s="26"/>
      <c r="N16" s="26"/>
    </row>
    <row r="17" spans="1:14" ht="15">
      <c r="A17" s="94" t="s">
        <v>17</v>
      </c>
      <c r="B17" s="96">
        <v>11</v>
      </c>
      <c r="C17" s="64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>
      <c r="A18" s="94" t="s">
        <v>18</v>
      </c>
      <c r="B18" s="96">
        <v>12</v>
      </c>
      <c r="C18" s="64">
        <f>SUM(I18+J18+K18)</f>
        <v>0</v>
      </c>
      <c r="D18" s="103"/>
      <c r="E18" s="26"/>
      <c r="F18" s="26"/>
      <c r="G18" s="103"/>
      <c r="H18" s="26"/>
      <c r="I18" s="26"/>
      <c r="J18" s="26"/>
      <c r="K18" s="26"/>
      <c r="L18" s="26"/>
      <c r="M18" s="26"/>
      <c r="N18" s="26"/>
    </row>
    <row r="19" spans="1:14" ht="25.5">
      <c r="A19" s="94" t="s">
        <v>419</v>
      </c>
      <c r="B19" s="96">
        <v>13</v>
      </c>
      <c r="C19" s="64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94" t="s">
        <v>19</v>
      </c>
      <c r="B20" s="96">
        <v>14</v>
      </c>
      <c r="C20" s="64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5.5">
      <c r="A21" s="94" t="s">
        <v>20</v>
      </c>
      <c r="B21" s="96">
        <v>15</v>
      </c>
      <c r="C21" s="64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5.5">
      <c r="A22" s="94" t="s">
        <v>21</v>
      </c>
      <c r="B22" s="96">
        <v>16</v>
      </c>
      <c r="C22" s="64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>
        <v>1</v>
      </c>
      <c r="N22" s="26"/>
    </row>
    <row r="23" spans="1:14" ht="25.5">
      <c r="A23" s="94" t="s">
        <v>22</v>
      </c>
      <c r="B23" s="96">
        <v>17</v>
      </c>
      <c r="C23" s="64">
        <f t="shared" si="2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38.25">
      <c r="A24" s="94" t="s">
        <v>293</v>
      </c>
      <c r="B24" s="96">
        <v>18</v>
      </c>
      <c r="C24" s="64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8.25">
      <c r="A25" s="94" t="s">
        <v>23</v>
      </c>
      <c r="B25" s="96">
        <v>19</v>
      </c>
      <c r="C25" s="64">
        <f t="shared" si="2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sheetProtection algorithmName="SHA-512" hashValue="uX//FMwCw0qA5FlzQL7LXKmC9Qn1zl/BluL/4IYCZ+GfDXTNSnQaFXUz2qZkAQSiPUNcl5Qof7BQX0VOKcefHA==" saltValue="HsSAlqxcZIgI9ngUjLCbew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1169" priority="452" stopIfTrue="1">
      <formula>$C$18&lt;$E$18</formula>
    </cfRule>
  </conditionalFormatting>
  <conditionalFormatting sqref="C18:C20 G18:H20">
    <cfRule type="expression" dxfId="1168" priority="454" stopIfTrue="1">
      <formula>$C$18&lt;($G$18+$H$18)</formula>
    </cfRule>
  </conditionalFormatting>
  <conditionalFormatting sqref="C18:C20 F18:F20">
    <cfRule type="expression" dxfId="1167" priority="451" stopIfTrue="1">
      <formula>$C$18&lt;$F$18</formula>
    </cfRule>
  </conditionalFormatting>
  <conditionalFormatting sqref="L18:L20 C18:C20">
    <cfRule type="expression" dxfId="1166" priority="449" stopIfTrue="1">
      <formula>$C$18&lt;$L$18</formula>
    </cfRule>
  </conditionalFormatting>
  <conditionalFormatting sqref="C7:C25 G7:H14 G16:H25">
    <cfRule type="expression" dxfId="1165" priority="112" stopIfTrue="1">
      <formula>$C$14&lt;($G$14+$H$14)</formula>
    </cfRule>
    <cfRule type="expression" dxfId="1164" priority="113" stopIfTrue="1">
      <formula>$C$13&lt;($G$13+$H$13)</formula>
    </cfRule>
    <cfRule type="expression" dxfId="1163" priority="114" stopIfTrue="1">
      <formula>$C$12&lt;($G$12+$H$12)</formula>
    </cfRule>
    <cfRule type="expression" dxfId="1162" priority="115" stopIfTrue="1">
      <formula>$C$11&lt;($G$11+$H$11)</formula>
    </cfRule>
    <cfRule type="expression" dxfId="1161" priority="116" stopIfTrue="1">
      <formula>$C$10&lt;($G$10+$H$10)</formula>
    </cfRule>
    <cfRule type="expression" dxfId="1160" priority="117" stopIfTrue="1">
      <formula>$C$9&lt;($G$9+$H$9)</formula>
    </cfRule>
    <cfRule type="expression" dxfId="1159" priority="118" stopIfTrue="1">
      <formula>$C$20&lt;($G$20+$H$20)</formula>
    </cfRule>
    <cfRule type="expression" dxfId="1158" priority="119" stopIfTrue="1">
      <formula>$C$19&lt;($G$19+$H$19)</formula>
    </cfRule>
    <cfRule type="expression" dxfId="1157" priority="397" stopIfTrue="1">
      <formula>($G$7+$H$7)&gt;$C$7</formula>
    </cfRule>
  </conditionalFormatting>
  <conditionalFormatting sqref="C25:N25 C7:N7">
    <cfRule type="expression" dxfId="1156" priority="398" stopIfTrue="1">
      <formula>$C$25&gt;$C$7</formula>
    </cfRule>
  </conditionalFormatting>
  <conditionalFormatting sqref="C7:C25 E7:E14 F21:H21 E16:E25">
    <cfRule type="expression" dxfId="1155" priority="146" stopIfTrue="1">
      <formula>$C$20&lt;$E$20</formula>
    </cfRule>
    <cfRule type="expression" dxfId="1154" priority="147" stopIfTrue="1">
      <formula>$C$19&lt;$E$19</formula>
    </cfRule>
    <cfRule type="expression" dxfId="1153" priority="396" stopIfTrue="1">
      <formula>$E$7&gt;$C$7</formula>
    </cfRule>
  </conditionalFormatting>
  <conditionalFormatting sqref="C7:C25 F7:F14 F16:F25">
    <cfRule type="expression" dxfId="1152" priority="94" stopIfTrue="1">
      <formula>$C$14&lt;$F$14</formula>
    </cfRule>
    <cfRule type="expression" dxfId="1151" priority="95" stopIfTrue="1">
      <formula>$C$13&lt;$F$13</formula>
    </cfRule>
    <cfRule type="expression" dxfId="1150" priority="96" stopIfTrue="1">
      <formula>$C$12&lt;$F$12</formula>
    </cfRule>
    <cfRule type="expression" dxfId="1149" priority="97" stopIfTrue="1">
      <formula>$C$11&lt;$F$11</formula>
    </cfRule>
    <cfRule type="expression" dxfId="1148" priority="98" stopIfTrue="1">
      <formula>$C$10&lt;$F$10</formula>
    </cfRule>
    <cfRule type="expression" dxfId="1147" priority="99" stopIfTrue="1">
      <formula>$C$9&lt;$F$9</formula>
    </cfRule>
    <cfRule type="expression" dxfId="1146" priority="126" stopIfTrue="1">
      <formula>$C$25&lt;$F$25</formula>
    </cfRule>
    <cfRule type="expression" dxfId="1145" priority="127" stopIfTrue="1">
      <formula>$C$24&lt;$F$24</formula>
    </cfRule>
    <cfRule type="expression" dxfId="1144" priority="144" stopIfTrue="1">
      <formula>$C$20&lt;$F$20</formula>
    </cfRule>
    <cfRule type="expression" dxfId="1143" priority="145" stopIfTrue="1">
      <formula>$C$19&lt;$F$19</formula>
    </cfRule>
    <cfRule type="expression" dxfId="1142" priority="395" stopIfTrue="1">
      <formula>$F$7&gt;$C$7</formula>
    </cfRule>
  </conditionalFormatting>
  <conditionalFormatting sqref="C7:C25 L7:L14 L16:L25">
    <cfRule type="expression" dxfId="1141" priority="76">
      <formula>$C$13&lt;$L$13</formula>
    </cfRule>
    <cfRule type="expression" dxfId="1140" priority="77">
      <formula>$C$12&lt;$L$12</formula>
    </cfRule>
    <cfRule type="expression" dxfId="1139" priority="78" stopIfTrue="1">
      <formula>$C$14&lt;$L$14</formula>
    </cfRule>
    <cfRule type="expression" dxfId="1138" priority="79" stopIfTrue="1">
      <formula>$C$11&lt;$L$11</formula>
    </cfRule>
    <cfRule type="expression" dxfId="1137" priority="80" stopIfTrue="1">
      <formula>$C$10&lt;$L$10</formula>
    </cfRule>
    <cfRule type="expression" dxfId="1136" priority="81" stopIfTrue="1">
      <formula>$C$9&lt;$L$9</formula>
    </cfRule>
    <cfRule type="expression" dxfId="1135" priority="120" stopIfTrue="1">
      <formula>$C$25&lt;$L$25</formula>
    </cfRule>
    <cfRule type="expression" dxfId="1134" priority="121" stopIfTrue="1">
      <formula>$C$24&lt;$L$24</formula>
    </cfRule>
    <cfRule type="expression" dxfId="1133" priority="394" stopIfTrue="1">
      <formula>$L$7&gt;$C$7</formula>
    </cfRule>
  </conditionalFormatting>
  <conditionalFormatting sqref="C7:C25 I7:K14 I16:K25">
    <cfRule type="expression" dxfId="1132" priority="393" stopIfTrue="1">
      <formula>$C$7&lt;&gt;SUM($I$7:$K$7)</formula>
    </cfRule>
  </conditionalFormatting>
  <conditionalFormatting sqref="C7:N7 C24:N24">
    <cfRule type="expression" dxfId="1131" priority="135" stopIfTrue="1">
      <formula>$K$24&gt;$K$7</formula>
    </cfRule>
    <cfRule type="expression" dxfId="1130" priority="136" stopIfTrue="1">
      <formula>$J$24&gt;$J$7</formula>
    </cfRule>
    <cfRule type="expression" dxfId="1129" priority="137" stopIfTrue="1">
      <formula>$I$24&gt;$I$7</formula>
    </cfRule>
    <cfRule type="expression" dxfId="1128" priority="392" stopIfTrue="1">
      <formula>$C$24&gt;$C$7</formula>
    </cfRule>
  </conditionalFormatting>
  <conditionalFormatting sqref="C7:D14 C16:D25 C15">
    <cfRule type="expression" dxfId="1127" priority="148" stopIfTrue="1">
      <formula>$C$20&lt;$D$20</formula>
    </cfRule>
    <cfRule type="expression" dxfId="1126" priority="149" stopIfTrue="1">
      <formula>$C$19&lt;$D$19</formula>
    </cfRule>
    <cfRule type="expression" dxfId="1125" priority="386" stopIfTrue="1">
      <formula>$D$7&gt;$C$7</formula>
    </cfRule>
  </conditionalFormatting>
  <conditionalFormatting sqref="C24:N24 C7:N7">
    <cfRule type="expression" dxfId="1124" priority="374" stopIfTrue="1">
      <formula>$N$7&lt;$N$24</formula>
    </cfRule>
    <cfRule type="expression" dxfId="1123" priority="375" stopIfTrue="1">
      <formula>$M$7&lt;$M$24</formula>
    </cfRule>
    <cfRule type="expression" dxfId="1122" priority="376" stopIfTrue="1">
      <formula>$L$7&lt;$L$24</formula>
    </cfRule>
    <cfRule type="expression" dxfId="1121" priority="377" stopIfTrue="1">
      <formula>$H$7&lt;$H$24</formula>
    </cfRule>
    <cfRule type="expression" dxfId="1120" priority="378" stopIfTrue="1">
      <formula>$G$7&lt;$G$24</formula>
    </cfRule>
    <cfRule type="expression" dxfId="1119" priority="379" stopIfTrue="1">
      <formula>$F$7&lt;$F$24</formula>
    </cfRule>
    <cfRule type="expression" dxfId="1118" priority="380" stopIfTrue="1">
      <formula>$E$7&lt;$E$24</formula>
    </cfRule>
    <cfRule type="expression" dxfId="1117" priority="381" stopIfTrue="1">
      <formula>$D$7&lt;$D$24</formula>
    </cfRule>
  </conditionalFormatting>
  <conditionalFormatting sqref="C7:N7 C25:N25">
    <cfRule type="expression" dxfId="1116" priority="132" stopIfTrue="1">
      <formula>$K$25&gt;$K$7</formula>
    </cfRule>
    <cfRule type="expression" dxfId="1115" priority="133" stopIfTrue="1">
      <formula>$J$25&gt;$J$7</formula>
    </cfRule>
    <cfRule type="expression" dxfId="1114" priority="134" stopIfTrue="1">
      <formula>$I$25&gt;$I$7</formula>
    </cfRule>
    <cfRule type="expression" dxfId="1113" priority="366" stopIfTrue="1">
      <formula>$N$7&lt;$N$25</formula>
    </cfRule>
    <cfRule type="expression" dxfId="1112" priority="367" stopIfTrue="1">
      <formula>$M$7&lt;$M$25</formula>
    </cfRule>
    <cfRule type="expression" dxfId="1111" priority="368" stopIfTrue="1">
      <formula>$L$7&lt;$L$25</formula>
    </cfRule>
    <cfRule type="expression" dxfId="1110" priority="369" stopIfTrue="1">
      <formula>$H$7&lt;$H$25</formula>
    </cfRule>
    <cfRule type="expression" dxfId="1109" priority="370" stopIfTrue="1">
      <formula>$G$7&lt;$G$25</formula>
    </cfRule>
    <cfRule type="expression" dxfId="1108" priority="371" stopIfTrue="1">
      <formula>$F$7&lt;$F$25</formula>
    </cfRule>
    <cfRule type="expression" dxfId="1107" priority="372" stopIfTrue="1">
      <formula>$E$7&lt;$E$25</formula>
    </cfRule>
    <cfRule type="expression" dxfId="1106" priority="373" stopIfTrue="1">
      <formula>$D$7&lt;$D$25</formula>
    </cfRule>
  </conditionalFormatting>
  <conditionalFormatting sqref="C9:N10 D10:D14">
    <cfRule type="expression" dxfId="1105" priority="309" stopIfTrue="1">
      <formula>$K$9&lt;$K$10</formula>
    </cfRule>
    <cfRule type="expression" dxfId="1104" priority="310" stopIfTrue="1">
      <formula>$J$9&lt;$J$10</formula>
    </cfRule>
    <cfRule type="expression" dxfId="1103" priority="311" stopIfTrue="1">
      <formula>$I$9&lt;$I$10</formula>
    </cfRule>
    <cfRule type="expression" dxfId="1102" priority="355" stopIfTrue="1">
      <formula>$N$9&lt;$N$10</formula>
    </cfRule>
    <cfRule type="expression" dxfId="1101" priority="357" stopIfTrue="1">
      <formula>$M$9&lt;$M$10</formula>
    </cfRule>
    <cfRule type="expression" dxfId="1100" priority="358" stopIfTrue="1">
      <formula>$L$9&lt;$L$10</formula>
    </cfRule>
    <cfRule type="expression" dxfId="1099" priority="359" stopIfTrue="1">
      <formula>$H$9&lt;$H$10</formula>
    </cfRule>
    <cfRule type="expression" dxfId="1098" priority="360" stopIfTrue="1">
      <formula>$G$9&lt;$G$10</formula>
    </cfRule>
    <cfRule type="expression" dxfId="1097" priority="361" stopIfTrue="1">
      <formula>$F$9&lt;$F$10</formula>
    </cfRule>
    <cfRule type="expression" dxfId="1096" priority="363" stopIfTrue="1">
      <formula>$E$9&lt;$E$10</formula>
    </cfRule>
    <cfRule type="expression" dxfId="1095" priority="364" stopIfTrue="1">
      <formula>$D$9&lt;$D$10</formula>
    </cfRule>
    <cfRule type="expression" dxfId="1094" priority="365" stopIfTrue="1">
      <formula>$C$9&lt;$C$10</formula>
    </cfRule>
  </conditionalFormatting>
  <conditionalFormatting sqref="C11:N12 I12:K14 I9:K10">
    <cfRule type="expression" dxfId="1093" priority="306" stopIfTrue="1">
      <formula>$K$11&lt;$K$12</formula>
    </cfRule>
    <cfRule type="expression" dxfId="1092" priority="307" stopIfTrue="1">
      <formula>$J$11&lt;$J$12</formula>
    </cfRule>
    <cfRule type="expression" dxfId="1091" priority="308" stopIfTrue="1">
      <formula>$I$11&lt;$I$12</formula>
    </cfRule>
    <cfRule type="expression" dxfId="1090" priority="346" stopIfTrue="1">
      <formula>$N$11&lt;$N$12</formula>
    </cfRule>
    <cfRule type="expression" dxfId="1089" priority="347" stopIfTrue="1">
      <formula>$M$11&lt;$M$12</formula>
    </cfRule>
    <cfRule type="expression" dxfId="1088" priority="348" stopIfTrue="1">
      <formula>$L$11&lt;$L$12</formula>
    </cfRule>
    <cfRule type="expression" dxfId="1087" priority="349" stopIfTrue="1">
      <formula>$H$11&lt;$H$12</formula>
    </cfRule>
    <cfRule type="expression" dxfId="1086" priority="350" stopIfTrue="1">
      <formula>$G$11&lt;$G$12</formula>
    </cfRule>
    <cfRule type="expression" dxfId="1085" priority="351" stopIfTrue="1">
      <formula>$F$11&lt;$F$12</formula>
    </cfRule>
    <cfRule type="expression" dxfId="1084" priority="352" stopIfTrue="1">
      <formula>$E$11&lt;$E$12</formula>
    </cfRule>
    <cfRule type="expression" dxfId="1083" priority="353" stopIfTrue="1">
      <formula>$D$11&lt;$D$12</formula>
    </cfRule>
    <cfRule type="expression" dxfId="1082" priority="354" stopIfTrue="1">
      <formula>$C$11&lt;$C$12</formula>
    </cfRule>
  </conditionalFormatting>
  <conditionalFormatting sqref="C13:N14">
    <cfRule type="expression" dxfId="1081" priority="219" stopIfTrue="1">
      <formula>$K$13&lt;$K$14</formula>
    </cfRule>
    <cfRule type="expression" dxfId="1080" priority="220" stopIfTrue="1">
      <formula>$J$13&lt;$J$14</formula>
    </cfRule>
    <cfRule type="expression" dxfId="1079" priority="221" stopIfTrue="1">
      <formula>$I$13&lt;$I$14</formula>
    </cfRule>
    <cfRule type="expression" dxfId="1078" priority="337" stopIfTrue="1">
      <formula>$N$13&lt;$N$14</formula>
    </cfRule>
    <cfRule type="expression" dxfId="1077" priority="338" stopIfTrue="1">
      <formula>$M$13&lt;$M$14</formula>
    </cfRule>
    <cfRule type="expression" dxfId="1076" priority="339" stopIfTrue="1">
      <formula>$L$13&lt;$L$14</formula>
    </cfRule>
    <cfRule type="expression" dxfId="1075" priority="340" stopIfTrue="1">
      <formula>$H$13&lt;$H$14</formula>
    </cfRule>
    <cfRule type="expression" dxfId="1074" priority="341" stopIfTrue="1">
      <formula>$G$13&lt;$G$14</formula>
    </cfRule>
    <cfRule type="expression" dxfId="1073" priority="342" stopIfTrue="1">
      <formula>$F$13&lt;$F$14</formula>
    </cfRule>
    <cfRule type="expression" dxfId="1072" priority="343" stopIfTrue="1">
      <formula>$E$13&lt;$E$14</formula>
    </cfRule>
    <cfRule type="expression" dxfId="1071" priority="344" stopIfTrue="1">
      <formula>$D$13&lt;$D$14</formula>
    </cfRule>
    <cfRule type="expression" dxfId="1070" priority="345" stopIfTrue="1">
      <formula>$C$13&lt;$C$14</formula>
    </cfRule>
  </conditionalFormatting>
  <conditionalFormatting sqref="C18:N19">
    <cfRule type="expression" dxfId="1069" priority="329" stopIfTrue="1">
      <formula>$N$18&lt;$N$19</formula>
    </cfRule>
    <cfRule type="expression" dxfId="1068" priority="330" stopIfTrue="1">
      <formula>$M$18&lt;$M$19</formula>
    </cfRule>
    <cfRule type="expression" dxfId="1067" priority="331" stopIfTrue="1">
      <formula>$L$18&lt;$L$19</formula>
    </cfRule>
    <cfRule type="expression" dxfId="1066" priority="332" stopIfTrue="1">
      <formula>$H$18&lt;$H$19</formula>
    </cfRule>
    <cfRule type="expression" dxfId="1065" priority="333" stopIfTrue="1">
      <formula>$G$18&lt;$G$19</formula>
    </cfRule>
    <cfRule type="expression" dxfId="1064" priority="334" stopIfTrue="1">
      <formula>$F$18&lt;$F$19</formula>
    </cfRule>
    <cfRule type="expression" dxfId="1063" priority="335" stopIfTrue="1">
      <formula>$E$18&lt;$E$19</formula>
    </cfRule>
    <cfRule type="expression" dxfId="1062" priority="336" stopIfTrue="1">
      <formula>$D$18&lt;$D$19</formula>
    </cfRule>
  </conditionalFormatting>
  <conditionalFormatting sqref="C18:N18 C20:N20">
    <cfRule type="expression" dxfId="1061" priority="321" stopIfTrue="1">
      <formula>$N$18&lt;$N$20</formula>
    </cfRule>
    <cfRule type="expression" dxfId="1060" priority="322" stopIfTrue="1">
      <formula>$M$18&lt;$M$20</formula>
    </cfRule>
    <cfRule type="expression" dxfId="1059" priority="323" stopIfTrue="1">
      <formula>$L$18&lt;$L$20</formula>
    </cfRule>
    <cfRule type="expression" dxfId="1058" priority="324" stopIfTrue="1">
      <formula>$H$18&lt;$H$20</formula>
    </cfRule>
    <cfRule type="expression" dxfId="1057" priority="325" stopIfTrue="1">
      <formula>$G$18&lt;$G$20</formula>
    </cfRule>
    <cfRule type="expression" dxfId="1056" priority="326" stopIfTrue="1">
      <formula>$F$18&lt;$F$20</formula>
    </cfRule>
    <cfRule type="expression" dxfId="1055" priority="327" stopIfTrue="1">
      <formula>$E$18&lt;$E$20</formula>
    </cfRule>
    <cfRule type="expression" dxfId="1054" priority="328" stopIfTrue="1">
      <formula>$D$18&lt;$D$20</formula>
    </cfRule>
  </conditionalFormatting>
  <conditionalFormatting sqref="C18:N20">
    <cfRule type="expression" dxfId="1053" priority="150" stopIfTrue="1">
      <formula>$K$18&lt;$K$20</formula>
    </cfRule>
    <cfRule type="expression" dxfId="1052" priority="151" stopIfTrue="1">
      <formula>$K$18&lt;$K$19</formula>
    </cfRule>
    <cfRule type="expression" dxfId="1051" priority="152" stopIfTrue="1">
      <formula>$J$18&lt;$J$20</formula>
    </cfRule>
    <cfRule type="expression" dxfId="1050" priority="153" stopIfTrue="1">
      <formula>$J$18&lt;$J$19</formula>
    </cfRule>
    <cfRule type="expression" dxfId="1049" priority="154" stopIfTrue="1">
      <formula>$I$18&lt;$I$20</formula>
    </cfRule>
    <cfRule type="expression" dxfId="1048" priority="155" stopIfTrue="1">
      <formula>$I$18&lt;$I$19</formula>
    </cfRule>
    <cfRule type="expression" dxfId="1047" priority="156" stopIfTrue="1">
      <formula>$K$18&lt;($K$19+$K$20)</formula>
    </cfRule>
    <cfRule type="expression" dxfId="1046" priority="157" stopIfTrue="1">
      <formula>$J$18&lt;($J$19+$J$20)</formula>
    </cfRule>
    <cfRule type="expression" dxfId="1045" priority="158" stopIfTrue="1">
      <formula>$I$18&lt;($I$19+$I$20)</formula>
    </cfRule>
    <cfRule type="expression" dxfId="1044" priority="313" stopIfTrue="1">
      <formula>$N$18&lt;($N$19+$N$20)</formula>
    </cfRule>
    <cfRule type="expression" dxfId="1043" priority="314" stopIfTrue="1">
      <formula>$M$18&lt;($M$19+$M$20)</formula>
    </cfRule>
    <cfRule type="expression" dxfId="1042" priority="315" stopIfTrue="1">
      <formula>$L$18&lt;($L$19+$L$20)</formula>
    </cfRule>
    <cfRule type="expression" dxfId="1041" priority="316" stopIfTrue="1">
      <formula>$H$18&lt;($H$19+$H$20)</formula>
    </cfRule>
    <cfRule type="expression" dxfId="1040" priority="317" stopIfTrue="1">
      <formula>$G$18&lt;($G$19+$G$20)</formula>
    </cfRule>
    <cfRule type="expression" dxfId="1039" priority="318" stopIfTrue="1">
      <formula>$F$18&lt;($F$19+$F$20)</formula>
    </cfRule>
    <cfRule type="expression" dxfId="1038" priority="319" stopIfTrue="1">
      <formula>$E$18&lt;($E$19+$E$20)</formula>
    </cfRule>
    <cfRule type="expression" dxfId="1037" priority="320" stopIfTrue="1">
      <formula>$D$18&lt;($D$19+$D$20)</formula>
    </cfRule>
  </conditionalFormatting>
  <conditionalFormatting sqref="D8:N14 D16:N25 M15:N15">
    <cfRule type="containsText" dxfId="1036" priority="312" stopIfTrue="1" operator="containsText" text=".">
      <formula>NOT(ISERROR(SEARCH(".",D8)))</formula>
    </cfRule>
  </conditionalFormatting>
  <conditionalFormatting sqref="D11:K12 I12:K14 I9:K10">
    <cfRule type="expression" dxfId="1035" priority="294" stopIfTrue="1">
      <formula>$K$9&lt;$K$10</formula>
    </cfRule>
    <cfRule type="expression" dxfId="1034" priority="295" stopIfTrue="1">
      <formula>$J$9&lt;$J$10</formula>
    </cfRule>
    <cfRule type="expression" dxfId="1033" priority="296" stopIfTrue="1">
      <formula>$I$9&lt;$I$10</formula>
    </cfRule>
    <cfRule type="expression" dxfId="1032" priority="297" stopIfTrue="1">
      <formula>$N$9&lt;$N$10</formula>
    </cfRule>
    <cfRule type="expression" dxfId="1031" priority="298" stopIfTrue="1">
      <formula>$M$9&lt;$M$10</formula>
    </cfRule>
    <cfRule type="expression" dxfId="1030" priority="299" stopIfTrue="1">
      <formula>$L$9&lt;$L$10</formula>
    </cfRule>
    <cfRule type="expression" dxfId="1029" priority="300" stopIfTrue="1">
      <formula>$H$9&lt;$H$10</formula>
    </cfRule>
    <cfRule type="expression" dxfId="1028" priority="301" stopIfTrue="1">
      <formula>$G$9&lt;$G$10</formula>
    </cfRule>
    <cfRule type="expression" dxfId="1027" priority="302" stopIfTrue="1">
      <formula>$F$9&lt;$F$10</formula>
    </cfRule>
    <cfRule type="expression" dxfId="1026" priority="303" stopIfTrue="1">
      <formula>$E$9&lt;$E$10</formula>
    </cfRule>
    <cfRule type="expression" dxfId="1025" priority="304" stopIfTrue="1">
      <formula>$D$9&lt;$D$10</formula>
    </cfRule>
    <cfRule type="expression" dxfId="1024" priority="305" stopIfTrue="1">
      <formula>$C$9&lt;$C$10</formula>
    </cfRule>
  </conditionalFormatting>
  <conditionalFormatting sqref="D13:K14">
    <cfRule type="expression" dxfId="1023" priority="282" stopIfTrue="1">
      <formula>$K$9&lt;$K$10</formula>
    </cfRule>
    <cfRule type="expression" dxfId="1022" priority="283" stopIfTrue="1">
      <formula>$J$9&lt;$J$10</formula>
    </cfRule>
    <cfRule type="expression" dxfId="1021" priority="284" stopIfTrue="1">
      <formula>$I$9&lt;$I$10</formula>
    </cfRule>
    <cfRule type="expression" dxfId="1020" priority="285" stopIfTrue="1">
      <formula>$N$9&lt;$N$10</formula>
    </cfRule>
    <cfRule type="expression" dxfId="1019" priority="286" stopIfTrue="1">
      <formula>$M$9&lt;$M$10</formula>
    </cfRule>
    <cfRule type="expression" dxfId="1018" priority="287" stopIfTrue="1">
      <formula>$L$9&lt;$L$10</formula>
    </cfRule>
    <cfRule type="expression" dxfId="1017" priority="288" stopIfTrue="1">
      <formula>$H$9&lt;$H$10</formula>
    </cfRule>
    <cfRule type="expression" dxfId="1016" priority="289" stopIfTrue="1">
      <formula>$G$9&lt;$G$10</formula>
    </cfRule>
    <cfRule type="expression" dxfId="1015" priority="290" stopIfTrue="1">
      <formula>$F$9&lt;$F$10</formula>
    </cfRule>
    <cfRule type="expression" dxfId="1014" priority="291" stopIfTrue="1">
      <formula>$E$9&lt;$E$10</formula>
    </cfRule>
    <cfRule type="expression" dxfId="1013" priority="292" stopIfTrue="1">
      <formula>$D$9&lt;$D$10</formula>
    </cfRule>
    <cfRule type="expression" dxfId="1012" priority="293" stopIfTrue="1">
      <formula>$C$9&lt;$C$10</formula>
    </cfRule>
  </conditionalFormatting>
  <conditionalFormatting sqref="I9:K14">
    <cfRule type="expression" dxfId="1011" priority="270" stopIfTrue="1">
      <formula>$K$9&lt;$K$10</formula>
    </cfRule>
    <cfRule type="expression" dxfId="1010" priority="271" stopIfTrue="1">
      <formula>$J$9&lt;$J$10</formula>
    </cfRule>
    <cfRule type="expression" dxfId="1009" priority="272" stopIfTrue="1">
      <formula>$I$9&lt;$I$10</formula>
    </cfRule>
    <cfRule type="expression" dxfId="1008" priority="273" stopIfTrue="1">
      <formula>$N$9&lt;$N$10</formula>
    </cfRule>
    <cfRule type="expression" dxfId="1007" priority="274" stopIfTrue="1">
      <formula>$M$9&lt;$M$10</formula>
    </cfRule>
    <cfRule type="expression" dxfId="1006" priority="275" stopIfTrue="1">
      <formula>$L$9&lt;$L$10</formula>
    </cfRule>
    <cfRule type="expression" dxfId="1005" priority="276" stopIfTrue="1">
      <formula>$H$9&lt;$H$10</formula>
    </cfRule>
    <cfRule type="expression" dxfId="1004" priority="277" stopIfTrue="1">
      <formula>$G$9&lt;$G$10</formula>
    </cfRule>
    <cfRule type="expression" dxfId="1003" priority="278" stopIfTrue="1">
      <formula>$F$9&lt;$F$10</formula>
    </cfRule>
    <cfRule type="expression" dxfId="1002" priority="279" stopIfTrue="1">
      <formula>$E$9&lt;$E$10</formula>
    </cfRule>
    <cfRule type="expression" dxfId="1001" priority="280" stopIfTrue="1">
      <formula>$D$9&lt;$D$10</formula>
    </cfRule>
    <cfRule type="expression" dxfId="1000" priority="281" stopIfTrue="1">
      <formula>$C$9&lt;$C$10</formula>
    </cfRule>
  </conditionalFormatting>
  <conditionalFormatting sqref="I13:K13">
    <cfRule type="expression" dxfId="999" priority="258" stopIfTrue="1">
      <formula>$K$9&lt;$K$10</formula>
    </cfRule>
    <cfRule type="expression" dxfId="998" priority="259" stopIfTrue="1">
      <formula>$J$9&lt;$J$10</formula>
    </cfRule>
    <cfRule type="expression" dxfId="997" priority="260" stopIfTrue="1">
      <formula>$I$9&lt;$I$10</formula>
    </cfRule>
    <cfRule type="expression" dxfId="996" priority="261" stopIfTrue="1">
      <formula>$N$9&lt;$N$10</formula>
    </cfRule>
    <cfRule type="expression" dxfId="995" priority="262" stopIfTrue="1">
      <formula>$M$9&lt;$M$10</formula>
    </cfRule>
    <cfRule type="expression" dxfId="994" priority="263" stopIfTrue="1">
      <formula>$L$9&lt;$L$10</formula>
    </cfRule>
    <cfRule type="expression" dxfId="993" priority="264" stopIfTrue="1">
      <formula>$H$9&lt;$H$10</formula>
    </cfRule>
    <cfRule type="expression" dxfId="992" priority="265" stopIfTrue="1">
      <formula>$G$9&lt;$G$10</formula>
    </cfRule>
    <cfRule type="expression" dxfId="991" priority="266" stopIfTrue="1">
      <formula>$F$9&lt;$F$10</formula>
    </cfRule>
    <cfRule type="expression" dxfId="990" priority="267" stopIfTrue="1">
      <formula>$E$9&lt;$E$10</formula>
    </cfRule>
    <cfRule type="expression" dxfId="989" priority="268" stopIfTrue="1">
      <formula>$D$9&lt;$D$10</formula>
    </cfRule>
    <cfRule type="expression" dxfId="988" priority="269" stopIfTrue="1">
      <formula>$C$9&lt;$C$10</formula>
    </cfRule>
  </conditionalFormatting>
  <conditionalFormatting sqref="I12:K12">
    <cfRule type="expression" dxfId="987" priority="246" stopIfTrue="1">
      <formula>$K$9&lt;$K$10</formula>
    </cfRule>
    <cfRule type="expression" dxfId="986" priority="247" stopIfTrue="1">
      <formula>$J$9&lt;$J$10</formula>
    </cfRule>
    <cfRule type="expression" dxfId="985" priority="248" stopIfTrue="1">
      <formula>$I$9&lt;$I$10</formula>
    </cfRule>
    <cfRule type="expression" dxfId="984" priority="249" stopIfTrue="1">
      <formula>$N$9&lt;$N$10</formula>
    </cfRule>
    <cfRule type="expression" dxfId="983" priority="250" stopIfTrue="1">
      <formula>$M$9&lt;$M$10</formula>
    </cfRule>
    <cfRule type="expression" dxfId="982" priority="251" stopIfTrue="1">
      <formula>$L$9&lt;$L$10</formula>
    </cfRule>
    <cfRule type="expression" dxfId="981" priority="252" stopIfTrue="1">
      <formula>$H$9&lt;$H$10</formula>
    </cfRule>
    <cfRule type="expression" dxfId="980" priority="253" stopIfTrue="1">
      <formula>$G$9&lt;$G$10</formula>
    </cfRule>
    <cfRule type="expression" dxfId="979" priority="254" stopIfTrue="1">
      <formula>$F$9&lt;$F$10</formula>
    </cfRule>
    <cfRule type="expression" dxfId="978" priority="255" stopIfTrue="1">
      <formula>$E$9&lt;$E$10</formula>
    </cfRule>
    <cfRule type="expression" dxfId="977" priority="256" stopIfTrue="1">
      <formula>$D$9&lt;$D$10</formula>
    </cfRule>
    <cfRule type="expression" dxfId="976" priority="257" stopIfTrue="1">
      <formula>$C$9&lt;$C$10</formula>
    </cfRule>
  </conditionalFormatting>
  <conditionalFormatting sqref="I14:K14">
    <cfRule type="expression" dxfId="975" priority="234" stopIfTrue="1">
      <formula>$K$9&lt;$K$10</formula>
    </cfRule>
    <cfRule type="expression" dxfId="974" priority="235" stopIfTrue="1">
      <formula>$J$9&lt;$J$10</formula>
    </cfRule>
    <cfRule type="expression" dxfId="973" priority="236" stopIfTrue="1">
      <formula>$I$9&lt;$I$10</formula>
    </cfRule>
    <cfRule type="expression" dxfId="972" priority="237" stopIfTrue="1">
      <formula>$N$9&lt;$N$10</formula>
    </cfRule>
    <cfRule type="expression" dxfId="971" priority="238" stopIfTrue="1">
      <formula>$M$9&lt;$M$10</formula>
    </cfRule>
    <cfRule type="expression" dxfId="970" priority="239" stopIfTrue="1">
      <formula>$L$9&lt;$L$10</formula>
    </cfRule>
    <cfRule type="expression" dxfId="969" priority="240" stopIfTrue="1">
      <formula>$H$9&lt;$H$10</formula>
    </cfRule>
    <cfRule type="expression" dxfId="968" priority="241" stopIfTrue="1">
      <formula>$G$9&lt;$G$10</formula>
    </cfRule>
    <cfRule type="expression" dxfId="967" priority="242" stopIfTrue="1">
      <formula>$F$9&lt;$F$10</formula>
    </cfRule>
    <cfRule type="expression" dxfId="966" priority="243" stopIfTrue="1">
      <formula>$E$9&lt;$E$10</formula>
    </cfRule>
    <cfRule type="expression" dxfId="965" priority="244" stopIfTrue="1">
      <formula>$D$9&lt;$D$10</formula>
    </cfRule>
    <cfRule type="expression" dxfId="964" priority="245" stopIfTrue="1">
      <formula>$C$9&lt;$C$10</formula>
    </cfRule>
  </conditionalFormatting>
  <conditionalFormatting sqref="D11:K12 I12:K14 I9:K10">
    <cfRule type="expression" dxfId="963" priority="222" stopIfTrue="1">
      <formula>$K$9&lt;$K$10</formula>
    </cfRule>
    <cfRule type="expression" dxfId="962" priority="223" stopIfTrue="1">
      <formula>$J$9&lt;$J$10</formula>
    </cfRule>
    <cfRule type="expression" dxfId="961" priority="224" stopIfTrue="1">
      <formula>$I$9&lt;$I$10</formula>
    </cfRule>
    <cfRule type="expression" dxfId="960" priority="225" stopIfTrue="1">
      <formula>$N$9&lt;$N$10</formula>
    </cfRule>
    <cfRule type="expression" dxfId="959" priority="226" stopIfTrue="1">
      <formula>$M$9&lt;$M$10</formula>
    </cfRule>
    <cfRule type="expression" dxfId="958" priority="227" stopIfTrue="1">
      <formula>$L$9&lt;$L$10</formula>
    </cfRule>
    <cfRule type="expression" dxfId="957" priority="228" stopIfTrue="1">
      <formula>$H$9&lt;$H$10</formula>
    </cfRule>
    <cfRule type="expression" dxfId="956" priority="229" stopIfTrue="1">
      <formula>$G$9&lt;$G$10</formula>
    </cfRule>
    <cfRule type="expression" dxfId="955" priority="230" stopIfTrue="1">
      <formula>$F$9&lt;$F$10</formula>
    </cfRule>
    <cfRule type="expression" dxfId="954" priority="231" stopIfTrue="1">
      <formula>$E$9&lt;$E$10</formula>
    </cfRule>
    <cfRule type="expression" dxfId="953" priority="232" stopIfTrue="1">
      <formula>$D$9&lt;$D$10</formula>
    </cfRule>
    <cfRule type="expression" dxfId="952" priority="233" stopIfTrue="1">
      <formula>$C$9&lt;$C$10</formula>
    </cfRule>
  </conditionalFormatting>
  <conditionalFormatting sqref="D13:N14">
    <cfRule type="expression" dxfId="951" priority="207" stopIfTrue="1">
      <formula>$K$11&lt;$K$12</formula>
    </cfRule>
    <cfRule type="expression" dxfId="950" priority="208" stopIfTrue="1">
      <formula>$J$11&lt;$J$12</formula>
    </cfRule>
    <cfRule type="expression" dxfId="949" priority="209" stopIfTrue="1">
      <formula>$I$11&lt;$I$12</formula>
    </cfRule>
    <cfRule type="expression" dxfId="948" priority="210" stopIfTrue="1">
      <formula>$N$11&lt;$N$12</formula>
    </cfRule>
    <cfRule type="expression" dxfId="947" priority="211" stopIfTrue="1">
      <formula>$M$11&lt;$M$12</formula>
    </cfRule>
    <cfRule type="expression" dxfId="946" priority="212" stopIfTrue="1">
      <formula>$L$11&lt;$L$12</formula>
    </cfRule>
    <cfRule type="expression" dxfId="945" priority="213" stopIfTrue="1">
      <formula>$H$11&lt;$H$12</formula>
    </cfRule>
    <cfRule type="expression" dxfId="944" priority="214" stopIfTrue="1">
      <formula>$G$11&lt;$G$12</formula>
    </cfRule>
    <cfRule type="expression" dxfId="943" priority="215" stopIfTrue="1">
      <formula>$F$11&lt;$F$12</formula>
    </cfRule>
    <cfRule type="expression" dxfId="942" priority="216" stopIfTrue="1">
      <formula>$E$11&lt;$E$12</formula>
    </cfRule>
    <cfRule type="expression" dxfId="941" priority="217" stopIfTrue="1">
      <formula>$D$11&lt;$D$12</formula>
    </cfRule>
    <cfRule type="expression" dxfId="940" priority="218" stopIfTrue="1">
      <formula>$C$11&lt;$C$12</formula>
    </cfRule>
  </conditionalFormatting>
  <conditionalFormatting sqref="D13:K14">
    <cfRule type="expression" dxfId="939" priority="195" stopIfTrue="1">
      <formula>$K$9&lt;$K$10</formula>
    </cfRule>
    <cfRule type="expression" dxfId="938" priority="196" stopIfTrue="1">
      <formula>$J$9&lt;$J$10</formula>
    </cfRule>
    <cfRule type="expression" dxfId="937" priority="197" stopIfTrue="1">
      <formula>$I$9&lt;$I$10</formula>
    </cfRule>
    <cfRule type="expression" dxfId="936" priority="198" stopIfTrue="1">
      <formula>$N$9&lt;$N$10</formula>
    </cfRule>
    <cfRule type="expression" dxfId="935" priority="199" stopIfTrue="1">
      <formula>$M$9&lt;$M$10</formula>
    </cfRule>
    <cfRule type="expression" dxfId="934" priority="200" stopIfTrue="1">
      <formula>$L$9&lt;$L$10</formula>
    </cfRule>
    <cfRule type="expression" dxfId="933" priority="201" stopIfTrue="1">
      <formula>$H$9&lt;$H$10</formula>
    </cfRule>
    <cfRule type="expression" dxfId="932" priority="202" stopIfTrue="1">
      <formula>$G$9&lt;$G$10</formula>
    </cfRule>
    <cfRule type="expression" dxfId="931" priority="203" stopIfTrue="1">
      <formula>$F$9&lt;$F$10</formula>
    </cfRule>
    <cfRule type="expression" dxfId="930" priority="204" stopIfTrue="1">
      <formula>$E$9&lt;$E$10</formula>
    </cfRule>
    <cfRule type="expression" dxfId="929" priority="205" stopIfTrue="1">
      <formula>$D$9&lt;$D$10</formula>
    </cfRule>
    <cfRule type="expression" dxfId="928" priority="206" stopIfTrue="1">
      <formula>$C$9&lt;$C$10</formula>
    </cfRule>
  </conditionalFormatting>
  <conditionalFormatting sqref="I13:K13">
    <cfRule type="expression" dxfId="927" priority="183" stopIfTrue="1">
      <formula>$K$9&lt;$K$10</formula>
    </cfRule>
    <cfRule type="expression" dxfId="926" priority="184" stopIfTrue="1">
      <formula>$J$9&lt;$J$10</formula>
    </cfRule>
    <cfRule type="expression" dxfId="925" priority="185" stopIfTrue="1">
      <formula>$I$9&lt;$I$10</formula>
    </cfRule>
    <cfRule type="expression" dxfId="924" priority="186" stopIfTrue="1">
      <formula>$N$9&lt;$N$10</formula>
    </cfRule>
    <cfRule type="expression" dxfId="923" priority="187" stopIfTrue="1">
      <formula>$M$9&lt;$M$10</formula>
    </cfRule>
    <cfRule type="expression" dxfId="922" priority="188" stopIfTrue="1">
      <formula>$L$9&lt;$L$10</formula>
    </cfRule>
    <cfRule type="expression" dxfId="921" priority="189" stopIfTrue="1">
      <formula>$H$9&lt;$H$10</formula>
    </cfRule>
    <cfRule type="expression" dxfId="920" priority="190" stopIfTrue="1">
      <formula>$G$9&lt;$G$10</formula>
    </cfRule>
    <cfRule type="expression" dxfId="919" priority="191" stopIfTrue="1">
      <formula>$F$9&lt;$F$10</formula>
    </cfRule>
    <cfRule type="expression" dxfId="918" priority="192" stopIfTrue="1">
      <formula>$E$9&lt;$E$10</formula>
    </cfRule>
    <cfRule type="expression" dxfId="917" priority="193" stopIfTrue="1">
      <formula>$D$9&lt;$D$10</formula>
    </cfRule>
    <cfRule type="expression" dxfId="916" priority="194" stopIfTrue="1">
      <formula>$C$9&lt;$C$10</formula>
    </cfRule>
  </conditionalFormatting>
  <conditionalFormatting sqref="I14:K14">
    <cfRule type="expression" dxfId="915" priority="171" stopIfTrue="1">
      <formula>$K$9&lt;$K$10</formula>
    </cfRule>
    <cfRule type="expression" dxfId="914" priority="172" stopIfTrue="1">
      <formula>$J$9&lt;$J$10</formula>
    </cfRule>
    <cfRule type="expression" dxfId="913" priority="173" stopIfTrue="1">
      <formula>$I$9&lt;$I$10</formula>
    </cfRule>
    <cfRule type="expression" dxfId="912" priority="174" stopIfTrue="1">
      <formula>$N$9&lt;$N$10</formula>
    </cfRule>
    <cfRule type="expression" dxfId="911" priority="175" stopIfTrue="1">
      <formula>$M$9&lt;$M$10</formula>
    </cfRule>
    <cfRule type="expression" dxfId="910" priority="176" stopIfTrue="1">
      <formula>$L$9&lt;$L$10</formula>
    </cfRule>
    <cfRule type="expression" dxfId="909" priority="177" stopIfTrue="1">
      <formula>$H$9&lt;$H$10</formula>
    </cfRule>
    <cfRule type="expression" dxfId="908" priority="178" stopIfTrue="1">
      <formula>$G$9&lt;$G$10</formula>
    </cfRule>
    <cfRule type="expression" dxfId="907" priority="179" stopIfTrue="1">
      <formula>$F$9&lt;$F$10</formula>
    </cfRule>
    <cfRule type="expression" dxfId="906" priority="180" stopIfTrue="1">
      <formula>$E$9&lt;$E$10</formula>
    </cfRule>
    <cfRule type="expression" dxfId="905" priority="181" stopIfTrue="1">
      <formula>$D$9&lt;$D$10</formula>
    </cfRule>
    <cfRule type="expression" dxfId="904" priority="182" stopIfTrue="1">
      <formula>$C$9&lt;$C$10</formula>
    </cfRule>
  </conditionalFormatting>
  <conditionalFormatting sqref="D13:K14">
    <cfRule type="expression" dxfId="903" priority="159" stopIfTrue="1">
      <formula>$K$9&lt;$K$10</formula>
    </cfRule>
    <cfRule type="expression" dxfId="902" priority="160" stopIfTrue="1">
      <formula>$J$9&lt;$J$10</formula>
    </cfRule>
    <cfRule type="expression" dxfId="901" priority="161" stopIfTrue="1">
      <formula>$I$9&lt;$I$10</formula>
    </cfRule>
    <cfRule type="expression" dxfId="900" priority="162" stopIfTrue="1">
      <formula>$N$9&lt;$N$10</formula>
    </cfRule>
    <cfRule type="expression" dxfId="899" priority="163" stopIfTrue="1">
      <formula>$M$9&lt;$M$10</formula>
    </cfRule>
    <cfRule type="expression" dxfId="898" priority="164" stopIfTrue="1">
      <formula>$L$9&lt;$L$10</formula>
    </cfRule>
    <cfRule type="expression" dxfId="897" priority="165" stopIfTrue="1">
      <formula>$H$9&lt;$H$10</formula>
    </cfRule>
    <cfRule type="expression" dxfId="896" priority="166" stopIfTrue="1">
      <formula>$G$9&lt;$G$10</formula>
    </cfRule>
    <cfRule type="expression" dxfId="895" priority="167" stopIfTrue="1">
      <formula>$F$9&lt;$F$10</formula>
    </cfRule>
    <cfRule type="expression" dxfId="894" priority="168" stopIfTrue="1">
      <formula>$E$9&lt;$E$10</formula>
    </cfRule>
    <cfRule type="expression" dxfId="893" priority="169" stopIfTrue="1">
      <formula>$D$9&lt;$D$10</formula>
    </cfRule>
    <cfRule type="expression" dxfId="892" priority="170" stopIfTrue="1">
      <formula>$C$9&lt;$C$10</formula>
    </cfRule>
  </conditionalFormatting>
  <conditionalFormatting sqref="C7:C25 G7:G14 G16:G25">
    <cfRule type="expression" dxfId="891" priority="88" stopIfTrue="1">
      <formula>$C$14&lt;$G$14</formula>
    </cfRule>
    <cfRule type="expression" dxfId="890" priority="89" stopIfTrue="1">
      <formula>$C$13&lt;$G$13</formula>
    </cfRule>
    <cfRule type="expression" dxfId="889" priority="90" stopIfTrue="1">
      <formula>$C$12&lt;$G$12</formula>
    </cfRule>
    <cfRule type="expression" dxfId="888" priority="91" stopIfTrue="1">
      <formula>$C$11&lt;$G$11</formula>
    </cfRule>
    <cfRule type="expression" dxfId="887" priority="92" stopIfTrue="1">
      <formula>$C$10&lt;$G$10</formula>
    </cfRule>
    <cfRule type="expression" dxfId="886" priority="93" stopIfTrue="1">
      <formula>$C$9&lt;$G$9</formula>
    </cfRule>
    <cfRule type="expression" dxfId="885" priority="124" stopIfTrue="1">
      <formula>$C$25&lt;$G$25</formula>
    </cfRule>
    <cfRule type="expression" dxfId="884" priority="125" stopIfTrue="1">
      <formula>$C$24&lt;$G$24</formula>
    </cfRule>
    <cfRule type="expression" dxfId="883" priority="142" stopIfTrue="1">
      <formula>$C$20&lt;$G$20</formula>
    </cfRule>
    <cfRule type="expression" dxfId="882" priority="143" stopIfTrue="1">
      <formula>$C$19&lt;$G$19</formula>
    </cfRule>
  </conditionalFormatting>
  <conditionalFormatting sqref="C7:C25 H7:H14 H16:H25">
    <cfRule type="expression" dxfId="881" priority="82" stopIfTrue="1">
      <formula>$C$14&lt;$H$14</formula>
    </cfRule>
    <cfRule type="expression" dxfId="880" priority="83" stopIfTrue="1">
      <formula>$C$13&lt;$H$13</formula>
    </cfRule>
    <cfRule type="expression" dxfId="879" priority="84" stopIfTrue="1">
      <formula>$C$12&lt;$H$12</formula>
    </cfRule>
    <cfRule type="expression" dxfId="878" priority="85" stopIfTrue="1">
      <formula>$C$11&lt;$H$11</formula>
    </cfRule>
    <cfRule type="expression" dxfId="877" priority="86" stopIfTrue="1">
      <formula>$C$10&lt;$H$10</formula>
    </cfRule>
    <cfRule type="expression" dxfId="876" priority="87" stopIfTrue="1">
      <formula>$C$9&lt;$H$9</formula>
    </cfRule>
    <cfRule type="expression" dxfId="875" priority="122" stopIfTrue="1">
      <formula>$C$25&lt;$H$25</formula>
    </cfRule>
    <cfRule type="expression" dxfId="874" priority="123" stopIfTrue="1">
      <formula>$C$24&lt;$H$24</formula>
    </cfRule>
    <cfRule type="expression" dxfId="873" priority="140" stopIfTrue="1">
      <formula>$C$20&lt;$H$20</formula>
    </cfRule>
    <cfRule type="expression" dxfId="872" priority="141" stopIfTrue="1">
      <formula>$C$19&lt;$H$19</formula>
    </cfRule>
  </conditionalFormatting>
  <conditionalFormatting sqref="L7:L14 C7:C25 L16:L25">
    <cfRule type="expression" dxfId="871" priority="138" stopIfTrue="1">
      <formula>$C$20&lt;$L$20</formula>
    </cfRule>
    <cfRule type="expression" dxfId="870" priority="139" stopIfTrue="1">
      <formula>$C$19&lt;$L$19</formula>
    </cfRule>
  </conditionalFormatting>
  <conditionalFormatting sqref="C7:D14 C16:D25 C15">
    <cfRule type="expression" dxfId="869" priority="131" stopIfTrue="1">
      <formula>$C$24&lt;$D$24</formula>
    </cfRule>
  </conditionalFormatting>
  <conditionalFormatting sqref="C7:D14 C16:D25 C15">
    <cfRule type="expression" dxfId="868" priority="130" stopIfTrue="1">
      <formula>$C$25&lt;$D$25</formula>
    </cfRule>
  </conditionalFormatting>
  <conditionalFormatting sqref="C7:C25 E7:E14 E16:E25">
    <cfRule type="expression" dxfId="867" priority="100" stopIfTrue="1">
      <formula>$C$14&lt;$E$14</formula>
    </cfRule>
    <cfRule type="expression" dxfId="866" priority="101" stopIfTrue="1">
      <formula>$C$13&lt;$E$13</formula>
    </cfRule>
    <cfRule type="expression" dxfId="865" priority="102" stopIfTrue="1">
      <formula>$C$12&lt;$E$12</formula>
    </cfRule>
    <cfRule type="expression" dxfId="864" priority="103" stopIfTrue="1">
      <formula>$C$11&lt;$E$11</formula>
    </cfRule>
    <cfRule type="expression" dxfId="863" priority="104" stopIfTrue="1">
      <formula>$C$10&lt;$E$10</formula>
    </cfRule>
    <cfRule type="expression" dxfId="862" priority="105" stopIfTrue="1">
      <formula>$C$9&lt;$E$9</formula>
    </cfRule>
    <cfRule type="expression" dxfId="861" priority="128" stopIfTrue="1">
      <formula>$C$25&lt;$E$25</formula>
    </cfRule>
    <cfRule type="expression" dxfId="860" priority="129" stopIfTrue="1">
      <formula>$C$24&lt;$E$24</formula>
    </cfRule>
  </conditionalFormatting>
  <conditionalFormatting sqref="C7:D14 C16:D25 C15">
    <cfRule type="expression" dxfId="859" priority="111" stopIfTrue="1">
      <formula>$C$9&lt;$D$9</formula>
    </cfRule>
  </conditionalFormatting>
  <conditionalFormatting sqref="C7:D14 C16:D25 C15">
    <cfRule type="expression" dxfId="858" priority="110" stopIfTrue="1">
      <formula>$C$10&lt;$D$10</formula>
    </cfRule>
  </conditionalFormatting>
  <conditionalFormatting sqref="C7:D14 C16:D25 C15">
    <cfRule type="expression" dxfId="857" priority="109" stopIfTrue="1">
      <formula>$C$11&lt;$D$11</formula>
    </cfRule>
  </conditionalFormatting>
  <conditionalFormatting sqref="C7:D14 C16:D25 C15">
    <cfRule type="expression" dxfId="856" priority="108" stopIfTrue="1">
      <formula>$C$12&lt;$D$12</formula>
    </cfRule>
  </conditionalFormatting>
  <conditionalFormatting sqref="C7:D14 C16:D25 C15">
    <cfRule type="expression" dxfId="855" priority="107" stopIfTrue="1">
      <formula>$C$13&lt;$D$13</formula>
    </cfRule>
  </conditionalFormatting>
  <conditionalFormatting sqref="C7:D14 C16:D25 C15">
    <cfRule type="expression" dxfId="854" priority="106" stopIfTrue="1">
      <formula>$C$14&lt;$D$14</formula>
    </cfRule>
  </conditionalFormatting>
  <conditionalFormatting sqref="G15:H15">
    <cfRule type="expression" dxfId="853" priority="37" stopIfTrue="1">
      <formula>$C$14&lt;($G$14+$H$14)</formula>
    </cfRule>
    <cfRule type="expression" dxfId="852" priority="38" stopIfTrue="1">
      <formula>$C$13&lt;($G$13+$H$13)</formula>
    </cfRule>
    <cfRule type="expression" dxfId="851" priority="39" stopIfTrue="1">
      <formula>$C$12&lt;($G$12+$H$12)</formula>
    </cfRule>
    <cfRule type="expression" dxfId="850" priority="40" stopIfTrue="1">
      <formula>$C$11&lt;($G$11+$H$11)</formula>
    </cfRule>
    <cfRule type="expression" dxfId="849" priority="41" stopIfTrue="1">
      <formula>$C$10&lt;($G$10+$H$10)</formula>
    </cfRule>
    <cfRule type="expression" dxfId="848" priority="42" stopIfTrue="1">
      <formula>$C$9&lt;($G$9+$H$9)</formula>
    </cfRule>
    <cfRule type="expression" dxfId="847" priority="43" stopIfTrue="1">
      <formula>$C$20&lt;($G$20+$H$20)</formula>
    </cfRule>
    <cfRule type="expression" dxfId="846" priority="44" stopIfTrue="1">
      <formula>$C$19&lt;($G$19+$H$19)</formula>
    </cfRule>
    <cfRule type="expression" dxfId="845" priority="75" stopIfTrue="1">
      <formula>($G$7+$H$7)&gt;$C$7</formula>
    </cfRule>
  </conditionalFormatting>
  <conditionalFormatting sqref="E15">
    <cfRule type="expression" dxfId="844" priority="65" stopIfTrue="1">
      <formula>$C$20&lt;$E$20</formula>
    </cfRule>
    <cfRule type="expression" dxfId="843" priority="66" stopIfTrue="1">
      <formula>$C$19&lt;$E$19</formula>
    </cfRule>
    <cfRule type="expression" dxfId="842" priority="74" stopIfTrue="1">
      <formula>$E$7&gt;$C$7</formula>
    </cfRule>
  </conditionalFormatting>
  <conditionalFormatting sqref="F15">
    <cfRule type="expression" dxfId="841" priority="19" stopIfTrue="1">
      <formula>$C$14&lt;$F$14</formula>
    </cfRule>
    <cfRule type="expression" dxfId="840" priority="20" stopIfTrue="1">
      <formula>$C$13&lt;$F$13</formula>
    </cfRule>
    <cfRule type="expression" dxfId="839" priority="21" stopIfTrue="1">
      <formula>$C$12&lt;$F$12</formula>
    </cfRule>
    <cfRule type="expression" dxfId="838" priority="22" stopIfTrue="1">
      <formula>$C$11&lt;$F$11</formula>
    </cfRule>
    <cfRule type="expression" dxfId="837" priority="23" stopIfTrue="1">
      <formula>$C$10&lt;$F$10</formula>
    </cfRule>
    <cfRule type="expression" dxfId="836" priority="24" stopIfTrue="1">
      <formula>$C$9&lt;$F$9</formula>
    </cfRule>
    <cfRule type="expression" dxfId="835" priority="51" stopIfTrue="1">
      <formula>$C$25&lt;$F$25</formula>
    </cfRule>
    <cfRule type="expression" dxfId="834" priority="52" stopIfTrue="1">
      <formula>$C$24&lt;$F$24</formula>
    </cfRule>
    <cfRule type="expression" dxfId="833" priority="63" stopIfTrue="1">
      <formula>$C$20&lt;$F$20</formula>
    </cfRule>
    <cfRule type="expression" dxfId="832" priority="64" stopIfTrue="1">
      <formula>$C$19&lt;$F$19</formula>
    </cfRule>
    <cfRule type="expression" dxfId="831" priority="73" stopIfTrue="1">
      <formula>$F$7&gt;$C$7</formula>
    </cfRule>
  </conditionalFormatting>
  <conditionalFormatting sqref="L15">
    <cfRule type="expression" dxfId="830" priority="1">
      <formula>$C$13&lt;$L$13</formula>
    </cfRule>
    <cfRule type="expression" dxfId="829" priority="2">
      <formula>$C$12&lt;$L$12</formula>
    </cfRule>
    <cfRule type="expression" dxfId="828" priority="3" stopIfTrue="1">
      <formula>$C$14&lt;$L$14</formula>
    </cfRule>
    <cfRule type="expression" dxfId="827" priority="4" stopIfTrue="1">
      <formula>$C$11&lt;$L$11</formula>
    </cfRule>
    <cfRule type="expression" dxfId="826" priority="5" stopIfTrue="1">
      <formula>$C$10&lt;$L$10</formula>
    </cfRule>
    <cfRule type="expression" dxfId="825" priority="6" stopIfTrue="1">
      <formula>$C$9&lt;$L$9</formula>
    </cfRule>
    <cfRule type="expression" dxfId="824" priority="45" stopIfTrue="1">
      <formula>$C$25&lt;$L$25</formula>
    </cfRule>
    <cfRule type="expression" dxfId="823" priority="46" stopIfTrue="1">
      <formula>$C$24&lt;$L$24</formula>
    </cfRule>
    <cfRule type="expression" dxfId="822" priority="72" stopIfTrue="1">
      <formula>$L$7&gt;$C$7</formula>
    </cfRule>
  </conditionalFormatting>
  <conditionalFormatting sqref="I15:K15">
    <cfRule type="expression" dxfId="821" priority="71" stopIfTrue="1">
      <formula>$C$7&lt;&gt;SUM($I$7:$K$7)</formula>
    </cfRule>
  </conditionalFormatting>
  <conditionalFormatting sqref="D15">
    <cfRule type="expression" dxfId="820" priority="67" stopIfTrue="1">
      <formula>$C$20&lt;$D$20</formula>
    </cfRule>
    <cfRule type="expression" dxfId="819" priority="68" stopIfTrue="1">
      <formula>$C$19&lt;$D$19</formula>
    </cfRule>
    <cfRule type="expression" dxfId="818" priority="70" stopIfTrue="1">
      <formula>$D$7&gt;$C$7</formula>
    </cfRule>
  </conditionalFormatting>
  <conditionalFormatting sqref="D15:L15">
    <cfRule type="containsText" dxfId="817" priority="69" stopIfTrue="1" operator="containsText" text=".">
      <formula>NOT(ISERROR(SEARCH(".",D15)))</formula>
    </cfRule>
  </conditionalFormatting>
  <conditionalFormatting sqref="G15">
    <cfRule type="expression" dxfId="816" priority="13" stopIfTrue="1">
      <formula>$C$14&lt;$G$14</formula>
    </cfRule>
    <cfRule type="expression" dxfId="815" priority="14" stopIfTrue="1">
      <formula>$C$13&lt;$G$13</formula>
    </cfRule>
    <cfRule type="expression" dxfId="814" priority="15" stopIfTrue="1">
      <formula>$C$12&lt;$G$12</formula>
    </cfRule>
    <cfRule type="expression" dxfId="813" priority="16" stopIfTrue="1">
      <formula>$C$11&lt;$G$11</formula>
    </cfRule>
    <cfRule type="expression" dxfId="812" priority="17" stopIfTrue="1">
      <formula>$C$10&lt;$G$10</formula>
    </cfRule>
    <cfRule type="expression" dxfId="811" priority="18" stopIfTrue="1">
      <formula>$C$9&lt;$G$9</formula>
    </cfRule>
    <cfRule type="expression" dxfId="810" priority="49" stopIfTrue="1">
      <formula>$C$25&lt;$G$25</formula>
    </cfRule>
    <cfRule type="expression" dxfId="809" priority="50" stopIfTrue="1">
      <formula>$C$24&lt;$G$24</formula>
    </cfRule>
    <cfRule type="expression" dxfId="808" priority="61" stopIfTrue="1">
      <formula>$C$20&lt;$G$20</formula>
    </cfRule>
    <cfRule type="expression" dxfId="807" priority="62" stopIfTrue="1">
      <formula>$C$19&lt;$G$19</formula>
    </cfRule>
  </conditionalFormatting>
  <conditionalFormatting sqref="H15">
    <cfRule type="expression" dxfId="806" priority="7" stopIfTrue="1">
      <formula>$C$14&lt;$H$14</formula>
    </cfRule>
    <cfRule type="expression" dxfId="805" priority="8" stopIfTrue="1">
      <formula>$C$13&lt;$H$13</formula>
    </cfRule>
    <cfRule type="expression" dxfId="804" priority="9" stopIfTrue="1">
      <formula>$C$12&lt;$H$12</formula>
    </cfRule>
    <cfRule type="expression" dxfId="803" priority="10" stopIfTrue="1">
      <formula>$C$11&lt;$H$11</formula>
    </cfRule>
    <cfRule type="expression" dxfId="802" priority="11" stopIfTrue="1">
      <formula>$C$10&lt;$H$10</formula>
    </cfRule>
    <cfRule type="expression" dxfId="801" priority="12" stopIfTrue="1">
      <formula>$C$9&lt;$H$9</formula>
    </cfRule>
    <cfRule type="expression" dxfId="800" priority="47" stopIfTrue="1">
      <formula>$C$25&lt;$H$25</formula>
    </cfRule>
    <cfRule type="expression" dxfId="799" priority="48" stopIfTrue="1">
      <formula>$C$24&lt;$H$24</formula>
    </cfRule>
    <cfRule type="expression" dxfId="798" priority="59" stopIfTrue="1">
      <formula>$C$20&lt;$H$20</formula>
    </cfRule>
    <cfRule type="expression" dxfId="797" priority="60" stopIfTrue="1">
      <formula>$C$19&lt;$H$19</formula>
    </cfRule>
  </conditionalFormatting>
  <conditionalFormatting sqref="L15">
    <cfRule type="expression" dxfId="796" priority="57" stopIfTrue="1">
      <formula>$C$20&lt;$L$20</formula>
    </cfRule>
    <cfRule type="expression" dxfId="795" priority="58" stopIfTrue="1">
      <formula>$C$19&lt;$L$19</formula>
    </cfRule>
  </conditionalFormatting>
  <conditionalFormatting sqref="D15">
    <cfRule type="expression" dxfId="794" priority="56" stopIfTrue="1">
      <formula>$C$24&lt;$D$24</formula>
    </cfRule>
  </conditionalFormatting>
  <conditionalFormatting sqref="D15">
    <cfRule type="expression" dxfId="793" priority="55" stopIfTrue="1">
      <formula>$C$25&lt;$D$25</formula>
    </cfRule>
  </conditionalFormatting>
  <conditionalFormatting sqref="E15">
    <cfRule type="expression" dxfId="792" priority="25" stopIfTrue="1">
      <formula>$C$14&lt;$E$14</formula>
    </cfRule>
    <cfRule type="expression" dxfId="791" priority="26" stopIfTrue="1">
      <formula>$C$13&lt;$E$13</formula>
    </cfRule>
    <cfRule type="expression" dxfId="790" priority="27" stopIfTrue="1">
      <formula>$C$12&lt;$E$12</formula>
    </cfRule>
    <cfRule type="expression" dxfId="789" priority="28" stopIfTrue="1">
      <formula>$C$11&lt;$E$11</formula>
    </cfRule>
    <cfRule type="expression" dxfId="788" priority="29" stopIfTrue="1">
      <formula>$C$10&lt;$E$10</formula>
    </cfRule>
    <cfRule type="expression" dxfId="787" priority="30" stopIfTrue="1">
      <formula>$C$9&lt;$E$9</formula>
    </cfRule>
    <cfRule type="expression" dxfId="786" priority="53" stopIfTrue="1">
      <formula>$C$25&lt;$E$25</formula>
    </cfRule>
    <cfRule type="expression" dxfId="785" priority="54" stopIfTrue="1">
      <formula>$C$24&lt;$E$24</formula>
    </cfRule>
  </conditionalFormatting>
  <conditionalFormatting sqref="D15">
    <cfRule type="expression" dxfId="784" priority="36" stopIfTrue="1">
      <formula>$C$9&lt;$D$9</formula>
    </cfRule>
  </conditionalFormatting>
  <conditionalFormatting sqref="D15">
    <cfRule type="expression" dxfId="783" priority="35" stopIfTrue="1">
      <formula>$C$10&lt;$D$10</formula>
    </cfRule>
  </conditionalFormatting>
  <conditionalFormatting sqref="D15">
    <cfRule type="expression" dxfId="782" priority="34" stopIfTrue="1">
      <formula>$C$11&lt;$D$11</formula>
    </cfRule>
  </conditionalFormatting>
  <conditionalFormatting sqref="D15">
    <cfRule type="expression" dxfId="781" priority="33" stopIfTrue="1">
      <formula>$C$12&lt;$D$12</formula>
    </cfRule>
  </conditionalFormatting>
  <conditionalFormatting sqref="D15">
    <cfRule type="expression" dxfId="780" priority="32" stopIfTrue="1">
      <formula>$C$13&lt;$D$13</formula>
    </cfRule>
  </conditionalFormatting>
  <conditionalFormatting sqref="D15">
    <cfRule type="expression" dxfId="779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85" zoomScaleNormal="85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M25" sqref="M25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61" t="s">
        <v>24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17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17" ht="28.9" customHeight="1">
      <c r="A3" s="163" t="s">
        <v>25</v>
      </c>
      <c r="B3" s="163" t="s">
        <v>416</v>
      </c>
      <c r="C3" s="163" t="s">
        <v>402</v>
      </c>
      <c r="D3" s="163" t="s">
        <v>305</v>
      </c>
      <c r="E3" s="163"/>
      <c r="F3" s="163"/>
      <c r="G3" s="163"/>
      <c r="H3" s="163"/>
      <c r="I3" s="163"/>
      <c r="J3" s="163"/>
      <c r="K3" s="163"/>
      <c r="L3" s="163"/>
      <c r="M3" s="163"/>
      <c r="N3" s="163" t="s">
        <v>306</v>
      </c>
      <c r="O3" s="163" t="s">
        <v>307</v>
      </c>
      <c r="P3" s="163" t="s">
        <v>308</v>
      </c>
      <c r="Q3" s="163" t="s">
        <v>309</v>
      </c>
    </row>
    <row r="4" spans="1:17" ht="26.45" customHeight="1">
      <c r="A4" s="163"/>
      <c r="B4" s="163"/>
      <c r="C4" s="163"/>
      <c r="D4" s="164" t="s">
        <v>10</v>
      </c>
      <c r="E4" s="164" t="s">
        <v>26</v>
      </c>
      <c r="F4" s="164"/>
      <c r="G4" s="164"/>
      <c r="H4" s="164"/>
      <c r="I4" s="164"/>
      <c r="J4" s="164"/>
      <c r="K4" s="164"/>
      <c r="L4" s="164"/>
      <c r="M4" s="164"/>
      <c r="N4" s="163"/>
      <c r="O4" s="163"/>
      <c r="P4" s="163"/>
      <c r="Q4" s="163"/>
    </row>
    <row r="5" spans="1:17" ht="25.15" customHeight="1">
      <c r="A5" s="163"/>
      <c r="B5" s="163"/>
      <c r="C5" s="163"/>
      <c r="D5" s="163"/>
      <c r="E5" s="164" t="s">
        <v>27</v>
      </c>
      <c r="F5" s="164"/>
      <c r="G5" s="164"/>
      <c r="H5" s="164"/>
      <c r="I5" s="164"/>
      <c r="J5" s="164"/>
      <c r="K5" s="163" t="s">
        <v>286</v>
      </c>
      <c r="L5" s="163" t="s">
        <v>222</v>
      </c>
      <c r="M5" s="163" t="s">
        <v>310</v>
      </c>
      <c r="N5" s="163"/>
      <c r="O5" s="163"/>
      <c r="P5" s="163"/>
      <c r="Q5" s="163"/>
    </row>
    <row r="6" spans="1:17" ht="81.599999999999994" customHeight="1">
      <c r="A6" s="163"/>
      <c r="B6" s="163"/>
      <c r="C6" s="163"/>
      <c r="D6" s="163"/>
      <c r="E6" s="68" t="s">
        <v>420</v>
      </c>
      <c r="F6" s="68" t="s">
        <v>403</v>
      </c>
      <c r="G6" s="68" t="s">
        <v>404</v>
      </c>
      <c r="H6" s="68" t="s">
        <v>304</v>
      </c>
      <c r="I6" s="68" t="s">
        <v>311</v>
      </c>
      <c r="J6" s="68" t="s">
        <v>421</v>
      </c>
      <c r="K6" s="163"/>
      <c r="L6" s="163"/>
      <c r="M6" s="163"/>
      <c r="N6" s="163"/>
      <c r="O6" s="163"/>
      <c r="P6" s="163"/>
      <c r="Q6" s="163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408</v>
      </c>
      <c r="B8" s="67">
        <v>20</v>
      </c>
      <c r="C8" s="52">
        <f>SUM(C9,C10,C12,C14,C16,C17,C19,C20,C23)</f>
        <v>46</v>
      </c>
      <c r="D8" s="52">
        <f>SUM(D9,D10,D12,D14,D16,D17,D19,D20,D23)</f>
        <v>6428</v>
      </c>
      <c r="E8" s="52">
        <f t="shared" ref="E8:Q8" si="0">SUM(E9,E10,E12,E14,E16,E17,E19,E20,E23)</f>
        <v>2342</v>
      </c>
      <c r="F8" s="52">
        <f t="shared" si="0"/>
        <v>279</v>
      </c>
      <c r="G8" s="52">
        <f t="shared" si="0"/>
        <v>1295</v>
      </c>
      <c r="H8" s="52">
        <f t="shared" si="0"/>
        <v>2255</v>
      </c>
      <c r="I8" s="52">
        <f t="shared" si="0"/>
        <v>257</v>
      </c>
      <c r="J8" s="52">
        <f t="shared" si="0"/>
        <v>0</v>
      </c>
      <c r="K8" s="52">
        <f t="shared" si="0"/>
        <v>2907</v>
      </c>
      <c r="L8" s="52">
        <f>SUM(L9,L10,L12,L14,L16,L17,L19,L20,L23)</f>
        <v>6428</v>
      </c>
      <c r="M8" s="52">
        <f t="shared" si="0"/>
        <v>2573</v>
      </c>
      <c r="N8" s="52">
        <f t="shared" si="0"/>
        <v>1184</v>
      </c>
      <c r="O8" s="52">
        <f t="shared" si="0"/>
        <v>0</v>
      </c>
      <c r="P8" s="52">
        <f t="shared" si="0"/>
        <v>0</v>
      </c>
      <c r="Q8" s="52">
        <f t="shared" si="0"/>
        <v>0</v>
      </c>
    </row>
    <row r="9" spans="1:17" ht="51">
      <c r="A9" s="65" t="s">
        <v>28</v>
      </c>
      <c r="B9" s="67">
        <v>21</v>
      </c>
      <c r="C9" s="28">
        <v>4</v>
      </c>
      <c r="D9" s="52">
        <f>SUM(E9)</f>
        <v>329</v>
      </c>
      <c r="E9" s="28">
        <v>329</v>
      </c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  <c r="K9" s="28"/>
      <c r="L9" s="28">
        <v>329</v>
      </c>
      <c r="M9" s="27" t="s">
        <v>29</v>
      </c>
      <c r="N9" s="28"/>
      <c r="O9" s="28"/>
      <c r="P9" s="28"/>
      <c r="Q9" s="28"/>
    </row>
    <row r="10" spans="1:17" ht="25.5">
      <c r="A10" s="65" t="s">
        <v>30</v>
      </c>
      <c r="B10" s="67">
        <v>22</v>
      </c>
      <c r="C10" s="28">
        <v>9</v>
      </c>
      <c r="D10" s="52">
        <f>SUM(E10:G10)</f>
        <v>1191</v>
      </c>
      <c r="E10" s="28">
        <v>1077</v>
      </c>
      <c r="F10" s="28">
        <v>114</v>
      </c>
      <c r="G10" s="28">
        <v>0</v>
      </c>
      <c r="H10" s="27" t="s">
        <v>29</v>
      </c>
      <c r="I10" s="27" t="s">
        <v>29</v>
      </c>
      <c r="J10" s="27" t="s">
        <v>29</v>
      </c>
      <c r="K10" s="28">
        <v>598</v>
      </c>
      <c r="L10" s="28">
        <v>1191</v>
      </c>
      <c r="M10" s="27" t="s">
        <v>29</v>
      </c>
      <c r="N10" s="28">
        <v>1184</v>
      </c>
      <c r="O10" s="28"/>
      <c r="P10" s="28"/>
      <c r="Q10" s="28"/>
    </row>
    <row r="11" spans="1:17" ht="25.5">
      <c r="A11" s="70" t="s">
        <v>31</v>
      </c>
      <c r="B11" s="67">
        <v>23</v>
      </c>
      <c r="C11" s="28">
        <v>9</v>
      </c>
      <c r="D11" s="52">
        <f>SUM(E11:G11)</f>
        <v>0</v>
      </c>
      <c r="E11" s="28"/>
      <c r="F11" s="28"/>
      <c r="G11" s="28"/>
      <c r="H11" s="27" t="s">
        <v>29</v>
      </c>
      <c r="I11" s="27" t="s">
        <v>29</v>
      </c>
      <c r="J11" s="27" t="s">
        <v>29</v>
      </c>
      <c r="K11" s="28"/>
      <c r="L11" s="28"/>
      <c r="M11" s="27" t="s">
        <v>29</v>
      </c>
      <c r="N11" s="27" t="s">
        <v>29</v>
      </c>
      <c r="O11" s="27" t="s">
        <v>29</v>
      </c>
      <c r="P11" s="27" t="s">
        <v>29</v>
      </c>
      <c r="Q11" s="28"/>
    </row>
    <row r="12" spans="1:17" ht="38.25">
      <c r="A12" s="65" t="s">
        <v>314</v>
      </c>
      <c r="B12" s="67">
        <v>24</v>
      </c>
      <c r="C12" s="28"/>
      <c r="D12" s="52">
        <f>SUM(E12:G12)</f>
        <v>0</v>
      </c>
      <c r="E12" s="28"/>
      <c r="F12" s="28"/>
      <c r="G12" s="28"/>
      <c r="H12" s="27" t="s">
        <v>29</v>
      </c>
      <c r="I12" s="27" t="s">
        <v>29</v>
      </c>
      <c r="J12" s="27" t="s">
        <v>29</v>
      </c>
      <c r="K12" s="28"/>
      <c r="L12" s="28"/>
      <c r="M12" s="28"/>
      <c r="N12" s="28"/>
      <c r="O12" s="28"/>
      <c r="P12" s="28"/>
      <c r="Q12" s="28"/>
    </row>
    <row r="13" spans="1:17" ht="25.5">
      <c r="A13" s="70" t="s">
        <v>31</v>
      </c>
      <c r="B13" s="67">
        <v>25</v>
      </c>
      <c r="C13" s="28"/>
      <c r="D13" s="52">
        <f>SUM(E13:G13)</f>
        <v>0</v>
      </c>
      <c r="E13" s="28"/>
      <c r="F13" s="28"/>
      <c r="G13" s="28"/>
      <c r="H13" s="27" t="s">
        <v>29</v>
      </c>
      <c r="I13" s="27" t="s">
        <v>29</v>
      </c>
      <c r="J13" s="27" t="s">
        <v>29</v>
      </c>
      <c r="K13" s="28"/>
      <c r="L13" s="28"/>
      <c r="M13" s="28"/>
      <c r="N13" s="27" t="s">
        <v>29</v>
      </c>
      <c r="O13" s="27" t="s">
        <v>29</v>
      </c>
      <c r="P13" s="27" t="s">
        <v>29</v>
      </c>
      <c r="Q13" s="28"/>
    </row>
    <row r="14" spans="1:17" ht="38.25">
      <c r="A14" s="65" t="s">
        <v>32</v>
      </c>
      <c r="B14" s="67">
        <v>26</v>
      </c>
      <c r="C14" s="28"/>
      <c r="D14" s="52">
        <f>SUM(E14:H14)</f>
        <v>0</v>
      </c>
      <c r="E14" s="28"/>
      <c r="F14" s="28"/>
      <c r="G14" s="28"/>
      <c r="H14" s="28"/>
      <c r="I14" s="27" t="s">
        <v>29</v>
      </c>
      <c r="J14" s="27" t="s">
        <v>29</v>
      </c>
      <c r="K14" s="28"/>
      <c r="L14" s="28"/>
      <c r="M14" s="28"/>
      <c r="N14" s="28"/>
      <c r="O14" s="28"/>
      <c r="P14" s="28"/>
      <c r="Q14" s="28"/>
    </row>
    <row r="15" spans="1:17" ht="25.5">
      <c r="A15" s="70" t="s">
        <v>31</v>
      </c>
      <c r="B15" s="67">
        <v>27</v>
      </c>
      <c r="C15" s="28"/>
      <c r="D15" s="52">
        <f>SUM(E15:J15)</f>
        <v>0</v>
      </c>
      <c r="E15" s="28"/>
      <c r="F15" s="28"/>
      <c r="G15" s="28"/>
      <c r="H15" s="28"/>
      <c r="I15" s="27" t="s">
        <v>29</v>
      </c>
      <c r="J15" s="27" t="s">
        <v>29</v>
      </c>
      <c r="K15" s="28"/>
      <c r="L15" s="28"/>
      <c r="M15" s="28"/>
      <c r="N15" s="27" t="s">
        <v>29</v>
      </c>
      <c r="O15" s="27" t="s">
        <v>29</v>
      </c>
      <c r="P15" s="27" t="s">
        <v>29</v>
      </c>
      <c r="Q15" s="28"/>
    </row>
    <row r="16" spans="1:17" ht="38.25">
      <c r="A16" s="65" t="s">
        <v>313</v>
      </c>
      <c r="B16" s="67">
        <v>28</v>
      </c>
      <c r="C16" s="28">
        <v>2</v>
      </c>
      <c r="D16" s="52">
        <f>SUM(E16:H16)</f>
        <v>550</v>
      </c>
      <c r="E16" s="28">
        <v>511</v>
      </c>
      <c r="F16" s="28">
        <v>37</v>
      </c>
      <c r="G16" s="28">
        <v>2</v>
      </c>
      <c r="H16" s="28"/>
      <c r="I16" s="27" t="s">
        <v>29</v>
      </c>
      <c r="J16" s="27" t="s">
        <v>29</v>
      </c>
      <c r="K16" s="28">
        <v>194</v>
      </c>
      <c r="L16" s="28">
        <v>550</v>
      </c>
      <c r="M16" s="28"/>
      <c r="N16" s="27" t="s">
        <v>29</v>
      </c>
      <c r="O16" s="27" t="s">
        <v>29</v>
      </c>
      <c r="P16" s="27" t="s">
        <v>29</v>
      </c>
      <c r="Q16" s="28"/>
    </row>
    <row r="17" spans="1:17" ht="38.25">
      <c r="A17" s="65" t="s">
        <v>33</v>
      </c>
      <c r="B17" s="67">
        <v>29</v>
      </c>
      <c r="C17" s="28">
        <v>21</v>
      </c>
      <c r="D17" s="52">
        <f>SUM(E17:J17)</f>
        <v>2108</v>
      </c>
      <c r="E17" s="28"/>
      <c r="F17" s="28"/>
      <c r="G17" s="28">
        <v>470</v>
      </c>
      <c r="H17" s="28">
        <v>1558</v>
      </c>
      <c r="I17" s="28">
        <v>80</v>
      </c>
      <c r="J17" s="28"/>
      <c r="K17" s="28">
        <v>1000</v>
      </c>
      <c r="L17" s="28">
        <v>2108</v>
      </c>
      <c r="M17" s="28">
        <v>2000</v>
      </c>
      <c r="N17" s="27" t="s">
        <v>29</v>
      </c>
      <c r="O17" s="27" t="s">
        <v>29</v>
      </c>
      <c r="P17" s="27" t="s">
        <v>29</v>
      </c>
      <c r="Q17" s="28"/>
    </row>
    <row r="18" spans="1:17" ht="25.5">
      <c r="A18" s="70" t="s">
        <v>31</v>
      </c>
      <c r="B18" s="67">
        <v>30</v>
      </c>
      <c r="C18" s="28"/>
      <c r="D18" s="52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29</v>
      </c>
      <c r="O18" s="27" t="s">
        <v>29</v>
      </c>
      <c r="P18" s="27" t="s">
        <v>29</v>
      </c>
      <c r="Q18" s="28"/>
    </row>
    <row r="19" spans="1:17" ht="63.6" customHeight="1">
      <c r="A19" s="65" t="s">
        <v>34</v>
      </c>
      <c r="B19" s="67">
        <v>31</v>
      </c>
      <c r="C19" s="28"/>
      <c r="D19" s="52">
        <f>SUM(E19:J19)</f>
        <v>1133</v>
      </c>
      <c r="E19" s="28">
        <v>120</v>
      </c>
      <c r="F19" s="28">
        <v>75</v>
      </c>
      <c r="G19" s="28">
        <v>365</v>
      </c>
      <c r="H19" s="28">
        <v>450</v>
      </c>
      <c r="I19" s="28">
        <v>123</v>
      </c>
      <c r="J19" s="28"/>
      <c r="K19" s="28">
        <v>500</v>
      </c>
      <c r="L19" s="28">
        <v>1133</v>
      </c>
      <c r="M19" s="28">
        <v>183</v>
      </c>
      <c r="N19" s="27" t="s">
        <v>29</v>
      </c>
      <c r="O19" s="27" t="s">
        <v>29</v>
      </c>
      <c r="P19" s="27" t="s">
        <v>29</v>
      </c>
      <c r="Q19" s="28"/>
    </row>
    <row r="20" spans="1:17" ht="25.5">
      <c r="A20" s="65" t="s">
        <v>229</v>
      </c>
      <c r="B20" s="67">
        <v>32</v>
      </c>
      <c r="C20" s="28">
        <v>10</v>
      </c>
      <c r="D20" s="52">
        <f>SUM(E20:J20)</f>
        <v>1117</v>
      </c>
      <c r="E20" s="28">
        <v>305</v>
      </c>
      <c r="F20" s="28">
        <v>53</v>
      </c>
      <c r="G20" s="28">
        <v>458</v>
      </c>
      <c r="H20" s="28">
        <v>247</v>
      </c>
      <c r="I20" s="28">
        <v>54</v>
      </c>
      <c r="J20" s="28"/>
      <c r="K20" s="28">
        <v>615</v>
      </c>
      <c r="L20" s="28">
        <v>1117</v>
      </c>
      <c r="M20" s="28">
        <v>390</v>
      </c>
      <c r="N20" s="27" t="s">
        <v>29</v>
      </c>
      <c r="O20" s="27" t="s">
        <v>29</v>
      </c>
      <c r="P20" s="27" t="s">
        <v>29</v>
      </c>
      <c r="Q20" s="28"/>
    </row>
    <row r="21" spans="1:17" ht="38.25">
      <c r="A21" s="107" t="s">
        <v>422</v>
      </c>
      <c r="B21" s="67">
        <v>33</v>
      </c>
      <c r="C21" s="28"/>
      <c r="D21" s="52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29</v>
      </c>
      <c r="O21" s="27" t="s">
        <v>29</v>
      </c>
      <c r="P21" s="27" t="s">
        <v>29</v>
      </c>
      <c r="Q21" s="28"/>
    </row>
    <row r="22" spans="1:17" ht="37.9" customHeight="1">
      <c r="A22" s="65" t="s">
        <v>237</v>
      </c>
      <c r="B22" s="67">
        <v>34</v>
      </c>
      <c r="C22" s="28">
        <v>6</v>
      </c>
      <c r="D22" s="52">
        <f>SUM(E22:G22)</f>
        <v>210</v>
      </c>
      <c r="E22" s="28">
        <v>175</v>
      </c>
      <c r="F22" s="28">
        <v>35</v>
      </c>
      <c r="G22" s="28"/>
      <c r="H22" s="27" t="s">
        <v>29</v>
      </c>
      <c r="I22" s="27" t="s">
        <v>29</v>
      </c>
      <c r="J22" s="27" t="s">
        <v>29</v>
      </c>
      <c r="K22" s="28">
        <v>100</v>
      </c>
      <c r="L22" s="28">
        <v>210</v>
      </c>
      <c r="M22" s="28"/>
      <c r="N22" s="27" t="s">
        <v>29</v>
      </c>
      <c r="O22" s="27" t="s">
        <v>29</v>
      </c>
      <c r="P22" s="27" t="s">
        <v>29</v>
      </c>
      <c r="Q22" s="28"/>
    </row>
    <row r="23" spans="1:17" ht="63.75">
      <c r="A23" s="65" t="s">
        <v>35</v>
      </c>
      <c r="B23" s="67">
        <v>35</v>
      </c>
      <c r="C23" s="28"/>
      <c r="D23" s="52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29</v>
      </c>
      <c r="O23" s="27" t="s">
        <v>29</v>
      </c>
      <c r="P23" s="27" t="s">
        <v>29</v>
      </c>
      <c r="Q23" s="28"/>
    </row>
    <row r="24" spans="1:17" ht="137.44999999999999" customHeight="1">
      <c r="A24" s="65" t="s">
        <v>412</v>
      </c>
      <c r="B24" s="67">
        <v>36</v>
      </c>
      <c r="C24" s="28">
        <v>1</v>
      </c>
      <c r="D24" s="52">
        <f>SUM(E24:J24)</f>
        <v>2500</v>
      </c>
      <c r="E24" s="28">
        <v>900</v>
      </c>
      <c r="F24" s="28">
        <v>200</v>
      </c>
      <c r="G24" s="28">
        <v>300</v>
      </c>
      <c r="H24" s="28">
        <v>1000</v>
      </c>
      <c r="I24" s="28">
        <v>100</v>
      </c>
      <c r="J24" s="28"/>
      <c r="K24" s="28">
        <v>1325</v>
      </c>
      <c r="L24" s="35">
        <v>2500</v>
      </c>
      <c r="M24" s="28">
        <v>1350</v>
      </c>
      <c r="N24" s="27" t="s">
        <v>29</v>
      </c>
      <c r="O24" s="27" t="s">
        <v>29</v>
      </c>
      <c r="P24" s="27" t="s">
        <v>29</v>
      </c>
      <c r="Q24" s="28"/>
    </row>
    <row r="25" spans="1:17" ht="87" customHeight="1">
      <c r="A25" s="65" t="s">
        <v>411</v>
      </c>
      <c r="B25" s="67">
        <v>37</v>
      </c>
      <c r="C25" s="28"/>
      <c r="D25" s="52">
        <f>SUM(E25:J25)</f>
        <v>0</v>
      </c>
      <c r="E25" s="28"/>
      <c r="F25" s="28"/>
      <c r="G25" s="28"/>
      <c r="H25" s="28"/>
      <c r="I25" s="28"/>
      <c r="J25" s="28"/>
      <c r="K25" s="28"/>
      <c r="L25" s="35"/>
      <c r="M25" s="28"/>
      <c r="N25" s="27" t="s">
        <v>29</v>
      </c>
      <c r="O25" s="27" t="s">
        <v>29</v>
      </c>
      <c r="P25" s="27" t="s">
        <v>29</v>
      </c>
      <c r="Q25" s="28"/>
    </row>
    <row r="26" spans="1:17" ht="51">
      <c r="A26" s="65" t="s">
        <v>410</v>
      </c>
      <c r="B26" s="67">
        <v>38</v>
      </c>
      <c r="C26" s="28"/>
      <c r="D26" s="52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29</v>
      </c>
      <c r="O26" s="27" t="s">
        <v>29</v>
      </c>
      <c r="P26" s="27" t="s">
        <v>29</v>
      </c>
      <c r="Q26" s="28"/>
    </row>
    <row r="27" spans="1:17" ht="51">
      <c r="A27" s="65" t="s">
        <v>409</v>
      </c>
      <c r="B27" s="67">
        <v>39</v>
      </c>
      <c r="C27" s="28">
        <v>46</v>
      </c>
      <c r="D27" s="52">
        <f>SUM(E27:J27)</f>
        <v>6428</v>
      </c>
      <c r="E27" s="28">
        <v>2342</v>
      </c>
      <c r="F27" s="28">
        <v>279</v>
      </c>
      <c r="G27" s="28">
        <v>1295</v>
      </c>
      <c r="H27" s="28">
        <v>2255</v>
      </c>
      <c r="I27" s="28">
        <v>257</v>
      </c>
      <c r="J27" s="28"/>
      <c r="K27" s="28">
        <v>2907</v>
      </c>
      <c r="L27" s="52">
        <f>SUM(L9,L10,L12,L14,L16,L17,L19,L20,L23)</f>
        <v>6428</v>
      </c>
      <c r="M27" s="28">
        <v>2573</v>
      </c>
      <c r="N27" s="28"/>
      <c r="O27" s="28"/>
      <c r="P27" s="28"/>
      <c r="Q27" s="28"/>
    </row>
    <row r="32" spans="1:17">
      <c r="A32" s="101" t="s">
        <v>68</v>
      </c>
      <c r="B32" s="159" t="s">
        <v>238</v>
      </c>
      <c r="C32" s="159"/>
      <c r="D32" s="159"/>
      <c r="E32" s="159"/>
      <c r="F32" s="20"/>
      <c r="G32" s="20"/>
      <c r="H32" s="20"/>
      <c r="I32" s="20"/>
    </row>
    <row r="33" spans="1:9">
      <c r="A33" s="20"/>
      <c r="B33" s="159"/>
      <c r="C33" s="159"/>
      <c r="D33" s="159"/>
      <c r="E33" s="159"/>
      <c r="F33" s="20"/>
      <c r="G33" s="20"/>
      <c r="H33" s="20"/>
      <c r="I33" s="20"/>
    </row>
    <row r="34" spans="1:9">
      <c r="A34" s="20"/>
      <c r="B34" s="159"/>
      <c r="C34" s="159"/>
      <c r="D34" s="159"/>
      <c r="E34" s="159"/>
      <c r="F34" s="20"/>
      <c r="G34" s="20"/>
      <c r="H34" s="20"/>
      <c r="I34" s="20"/>
    </row>
    <row r="35" spans="1:9">
      <c r="A35" s="20"/>
      <c r="B35" s="159"/>
      <c r="C35" s="159"/>
      <c r="D35" s="159"/>
      <c r="E35" s="159"/>
      <c r="F35" s="20"/>
      <c r="G35" s="20"/>
      <c r="H35" s="20"/>
      <c r="I35" s="20"/>
    </row>
    <row r="36" spans="1:9">
      <c r="A36" s="20"/>
      <c r="B36" s="159"/>
      <c r="C36" s="159"/>
      <c r="D36" s="159"/>
      <c r="E36" s="159"/>
      <c r="F36" s="83" t="s">
        <v>312</v>
      </c>
      <c r="G36" s="160"/>
      <c r="H36" s="160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NxOAMEV19XeGLCMB0fjL1tTLfwFprCJEBHVZb6L8kU0E+9curKBPTMlt+3WQEv/EJaJ30gy2OhMgrEa3dXuyHA==" saltValue="NQBtC+0IQ81jtR3xHP9kiQ==" spinCount="100000" sheet="1" objects="1" scenarios="1" selectLockedCells="1"/>
  <mergeCells count="18">
    <mergeCell ref="L5:L6"/>
    <mergeCell ref="M5:M6"/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</mergeCells>
  <conditionalFormatting sqref="D27 L8:M8 L27:M27">
    <cfRule type="expression" dxfId="778" priority="184" stopIfTrue="1">
      <formula>OR($L$8&lt;&gt;$D$27,$D$27&lt;&gt;$L$27)</formula>
    </cfRule>
  </conditionalFormatting>
  <conditionalFormatting sqref="D10:D11 Q10:Q11">
    <cfRule type="expression" dxfId="777" priority="165" stopIfTrue="1">
      <formula>$C$11&gt;$C$10</formula>
    </cfRule>
  </conditionalFormatting>
  <conditionalFormatting sqref="D12:D13 M13 Q12:Q13">
    <cfRule type="expression" dxfId="776" priority="166" stopIfTrue="1">
      <formula>$C$13&gt;$C$12</formula>
    </cfRule>
  </conditionalFormatting>
  <conditionalFormatting sqref="D14:D15 M14:M15 Q14:Q15 H14:H15">
    <cfRule type="expression" dxfId="775" priority="167" stopIfTrue="1">
      <formula>$C$15&gt;$C$14</formula>
    </cfRule>
  </conditionalFormatting>
  <conditionalFormatting sqref="E18:M18 Q17:Q18">
    <cfRule type="expression" dxfId="774" priority="168" stopIfTrue="1">
      <formula>$C$18&gt;$C$17</formula>
    </cfRule>
  </conditionalFormatting>
  <conditionalFormatting sqref="D26:M26 Q26 C8:M8 Q8">
    <cfRule type="expression" dxfId="773" priority="172" stopIfTrue="1">
      <formula>C$26&gt;C$8</formula>
    </cfRule>
  </conditionalFormatting>
  <conditionalFormatting sqref="D27 C8:Q8 L27:Q27">
    <cfRule type="expression" dxfId="772" priority="173" stopIfTrue="1">
      <formula>C$27&gt;C$8</formula>
    </cfRule>
  </conditionalFormatting>
  <conditionalFormatting sqref="O8:P10 O12:P12 O14:P14 O27:P27">
    <cfRule type="expression" dxfId="771" priority="181" stopIfTrue="1">
      <formula>$P$8&gt;$O$8</formula>
    </cfRule>
  </conditionalFormatting>
  <conditionalFormatting sqref="Q8:Q27 D8:D27">
    <cfRule type="expression" dxfId="770" priority="180" stopIfTrue="1">
      <formula>$Q8&gt;$D8</formula>
    </cfRule>
  </conditionalFormatting>
  <conditionalFormatting sqref="N8:O10 N12:O12 N14:O14 N27:O27">
    <cfRule type="expression" dxfId="769" priority="179" stopIfTrue="1">
      <formula>$O8&gt;$N8</formula>
    </cfRule>
  </conditionalFormatting>
  <conditionalFormatting sqref="K8 D8:D27 K18 K21:K22 K24 K26">
    <cfRule type="expression" dxfId="768" priority="161" stopIfTrue="1">
      <formula>$K$8&gt;$D$8</formula>
    </cfRule>
  </conditionalFormatting>
  <conditionalFormatting sqref="M8 M13:M16 D8 D12:D27 M18 M21:M22 M24 M26:M27">
    <cfRule type="expression" dxfId="767" priority="163" stopIfTrue="1">
      <formula>$M$8&gt;$D$8</formula>
    </cfRule>
  </conditionalFormatting>
  <conditionalFormatting sqref="L8 D8:D27 L18 L21:L22 L24 L26:L27">
    <cfRule type="expression" dxfId="766" priority="162" stopIfTrue="1">
      <formula>$L$8&gt;$D$8</formula>
    </cfRule>
  </conditionalFormatting>
  <conditionalFormatting sqref="D25 Q25 C8:M8 Q8">
    <cfRule type="expression" dxfId="765" priority="171" stopIfTrue="1">
      <formula>$C$25&gt;$C$8</formula>
    </cfRule>
  </conditionalFormatting>
  <conditionalFormatting sqref="D24:M24 Q24 C8:M8 Q8">
    <cfRule type="expression" dxfId="764" priority="170" stopIfTrue="1">
      <formula>$C$24&gt;$C$8</formula>
    </cfRule>
  </conditionalFormatting>
  <conditionalFormatting sqref="H14">
    <cfRule type="expression" dxfId="763" priority="155" stopIfTrue="1">
      <formula>$K$14&gt;SUM($E$14:$H$14)</formula>
    </cfRule>
  </conditionalFormatting>
  <conditionalFormatting sqref="H16">
    <cfRule type="expression" dxfId="762" priority="154" stopIfTrue="1">
      <formula>$K$16&gt;SUM($E$16:$H$16)</formula>
    </cfRule>
  </conditionalFormatting>
  <conditionalFormatting sqref="D10:D11">
    <cfRule type="expression" dxfId="761" priority="148" stopIfTrue="1">
      <formula>$D$10&lt;$D$11</formula>
    </cfRule>
  </conditionalFormatting>
  <conditionalFormatting sqref="D12:D13 M13">
    <cfRule type="expression" dxfId="760" priority="147" stopIfTrue="1">
      <formula>$D$12&lt;$D$13</formula>
    </cfRule>
  </conditionalFormatting>
  <conditionalFormatting sqref="D14:D15">
    <cfRule type="expression" dxfId="759" priority="146" stopIfTrue="1">
      <formula>$D$14&lt;$D$15</formula>
    </cfRule>
  </conditionalFormatting>
  <conditionalFormatting sqref="D17:D18">
    <cfRule type="expression" dxfId="758" priority="145" stopIfTrue="1">
      <formula>$D$17&lt;$D$18</formula>
    </cfRule>
  </conditionalFormatting>
  <conditionalFormatting sqref="D21:M21 D20">
    <cfRule type="expression" dxfId="757" priority="144" stopIfTrue="1">
      <formula>$D$20&lt;$D$21</formula>
    </cfRule>
  </conditionalFormatting>
  <conditionalFormatting sqref="D20 D22:G22 K22:M22">
    <cfRule type="expression" dxfId="756" priority="142" stopIfTrue="1">
      <formula>$D$20&lt;$D$22</formula>
    </cfRule>
  </conditionalFormatting>
  <conditionalFormatting sqref="E8:J8 E18:J18 E17 E21:J22 F9:J9 H10:J16">
    <cfRule type="expression" dxfId="755" priority="160" stopIfTrue="1">
      <formula>$E$8&lt;&gt;SUM($E$9,$E$10,$E$12,$E$14,$E$16,$E$17,$E$19,$E$20,$E$23)</formula>
    </cfRule>
  </conditionalFormatting>
  <conditionalFormatting sqref="K17">
    <cfRule type="expression" dxfId="754" priority="140" stopIfTrue="1">
      <formula>$K17&gt;$D17</formula>
    </cfRule>
  </conditionalFormatting>
  <conditionalFormatting sqref="L17:M17">
    <cfRule type="cellIs" dxfId="753" priority="139" stopIfTrue="1" operator="greaterThan">
      <formula>$D17</formula>
    </cfRule>
  </conditionalFormatting>
  <conditionalFormatting sqref="K9:K16">
    <cfRule type="expression" dxfId="752" priority="138" stopIfTrue="1">
      <formula>$K9&gt;$D9</formula>
    </cfRule>
  </conditionalFormatting>
  <conditionalFormatting sqref="L9:L16">
    <cfRule type="cellIs" dxfId="751" priority="137" stopIfTrue="1" operator="greaterThan">
      <formula>$D9</formula>
    </cfRule>
  </conditionalFormatting>
  <conditionalFormatting sqref="M12">
    <cfRule type="cellIs" dxfId="750" priority="136" stopIfTrue="1" operator="greaterThan">
      <formula>$D12</formula>
    </cfRule>
  </conditionalFormatting>
  <conditionalFormatting sqref="E20:M20">
    <cfRule type="expression" dxfId="749" priority="135" stopIfTrue="1">
      <formula>SUM(E$21:E$22)&gt;E$20</formula>
    </cfRule>
  </conditionalFormatting>
  <conditionalFormatting sqref="K19:K20">
    <cfRule type="expression" dxfId="748" priority="134" stopIfTrue="1">
      <formula>$K19&gt;$D19</formula>
    </cfRule>
  </conditionalFormatting>
  <conditionalFormatting sqref="L19:M20">
    <cfRule type="cellIs" dxfId="747" priority="133" stopIfTrue="1" operator="greaterThan">
      <formula>$D19</formula>
    </cfRule>
  </conditionalFormatting>
  <conditionalFormatting sqref="K23">
    <cfRule type="expression" dxfId="746" priority="132" stopIfTrue="1">
      <formula>$K23&gt;$D23</formula>
    </cfRule>
  </conditionalFormatting>
  <conditionalFormatting sqref="L23:M23">
    <cfRule type="cellIs" dxfId="745" priority="131" stopIfTrue="1" operator="greaterThan">
      <formula>$D23</formula>
    </cfRule>
  </conditionalFormatting>
  <conditionalFormatting sqref="L25">
    <cfRule type="expression" dxfId="744" priority="130" stopIfTrue="1">
      <formula>OR($L$8&lt;&gt;$D$27,$D$27&lt;&gt;$L$27)</formula>
    </cfRule>
  </conditionalFormatting>
  <conditionalFormatting sqref="L25">
    <cfRule type="expression" dxfId="743" priority="129" stopIfTrue="1">
      <formula>L$27&gt;L$8</formula>
    </cfRule>
  </conditionalFormatting>
  <conditionalFormatting sqref="K25">
    <cfRule type="expression" dxfId="742" priority="128" stopIfTrue="1">
      <formula>$K25&gt;$D25</formula>
    </cfRule>
  </conditionalFormatting>
  <conditionalFormatting sqref="L25">
    <cfRule type="expression" dxfId="741" priority="127" stopIfTrue="1">
      <formula>L$26&gt;L$8</formula>
    </cfRule>
  </conditionalFormatting>
  <conditionalFormatting sqref="L25:M25">
    <cfRule type="cellIs" dxfId="740" priority="126" stopIfTrue="1" operator="greaterThan">
      <formula>$D25</formula>
    </cfRule>
  </conditionalFormatting>
  <conditionalFormatting sqref="B8:Q8 B28:Q36 B9:B27 D9:Q26 D27 L27:Q27">
    <cfRule type="containsText" dxfId="739" priority="123" stopIfTrue="1" operator="containsText" text=".">
      <formula>NOT(ISERROR(SEARCH(".",B8)))</formula>
    </cfRule>
  </conditionalFormatting>
  <conditionalFormatting sqref="D10:Q11">
    <cfRule type="expression" dxfId="738" priority="115" stopIfTrue="1">
      <formula>$Q$10&lt;$Q$11</formula>
    </cfRule>
    <cfRule type="expression" dxfId="737" priority="116" stopIfTrue="1">
      <formula>$L$10&lt;$L$11</formula>
    </cfRule>
    <cfRule type="expression" dxfId="736" priority="117" stopIfTrue="1">
      <formula>$K$10&lt;$K$11</formula>
    </cfRule>
    <cfRule type="expression" dxfId="735" priority="118" stopIfTrue="1">
      <formula>$G$10&lt;$G$11</formula>
    </cfRule>
    <cfRule type="expression" dxfId="734" priority="119" stopIfTrue="1">
      <formula>$F$10&lt;$F$11</formula>
    </cfRule>
    <cfRule type="expression" dxfId="733" priority="120" stopIfTrue="1">
      <formula>$E$10&lt;$E$11</formula>
    </cfRule>
    <cfRule type="expression" dxfId="732" priority="121" stopIfTrue="1">
      <formula>$D$10&lt;$D$11</formula>
    </cfRule>
    <cfRule type="expression" dxfId="731" priority="122" stopIfTrue="1">
      <formula>$C$10&lt;$C$11</formula>
    </cfRule>
  </conditionalFormatting>
  <conditionalFormatting sqref="D12:Q13">
    <cfRule type="expression" dxfId="730" priority="106" stopIfTrue="1">
      <formula>$Q$12&lt;$Q$13</formula>
    </cfRule>
    <cfRule type="expression" dxfId="729" priority="107" stopIfTrue="1">
      <formula>$M$12&lt;$M$13</formula>
    </cfRule>
    <cfRule type="expression" dxfId="728" priority="108" stopIfTrue="1">
      <formula>$L$12&lt;$L$13</formula>
    </cfRule>
    <cfRule type="expression" dxfId="727" priority="109" stopIfTrue="1">
      <formula>$K$12&lt;$K$13</formula>
    </cfRule>
    <cfRule type="expression" dxfId="726" priority="110" stopIfTrue="1">
      <formula>$G$12&lt;$G$13</formula>
    </cfRule>
    <cfRule type="expression" dxfId="725" priority="111" stopIfTrue="1">
      <formula>$F$12&lt;$F$13</formula>
    </cfRule>
    <cfRule type="expression" dxfId="724" priority="112" stopIfTrue="1">
      <formula>$E$12&lt;$E$13</formula>
    </cfRule>
    <cfRule type="expression" dxfId="723" priority="113" stopIfTrue="1">
      <formula>$D$12&lt;$D$13</formula>
    </cfRule>
    <cfRule type="expression" dxfId="722" priority="114" stopIfTrue="1">
      <formula>$C$12&lt;$C$13</formula>
    </cfRule>
  </conditionalFormatting>
  <conditionalFormatting sqref="D14:Q15">
    <cfRule type="expression" dxfId="721" priority="96" stopIfTrue="1">
      <formula>$Q$14&lt;$Q$15</formula>
    </cfRule>
    <cfRule type="expression" dxfId="720" priority="97" stopIfTrue="1">
      <formula>$M$14&lt;$M$15</formula>
    </cfRule>
    <cfRule type="expression" dxfId="719" priority="98" stopIfTrue="1">
      <formula>$L$14&lt;$L$15</formula>
    </cfRule>
    <cfRule type="expression" dxfId="718" priority="99" stopIfTrue="1">
      <formula>$K$14&lt;$K$15</formula>
    </cfRule>
    <cfRule type="expression" dxfId="717" priority="100" stopIfTrue="1">
      <formula>$H$14&lt;$H$15</formula>
    </cfRule>
    <cfRule type="expression" dxfId="716" priority="101" stopIfTrue="1">
      <formula>$G$14&lt;$G$15</formula>
    </cfRule>
    <cfRule type="expression" dxfId="715" priority="102" stopIfTrue="1">
      <formula>$F$14&lt;$F$15</formula>
    </cfRule>
    <cfRule type="expression" dxfId="714" priority="103" stopIfTrue="1">
      <formula>$E$14&lt;$E$15</formula>
    </cfRule>
    <cfRule type="expression" dxfId="713" priority="104" stopIfTrue="1">
      <formula>$D$14&lt;$D$15</formula>
    </cfRule>
    <cfRule type="expression" dxfId="712" priority="105" stopIfTrue="1">
      <formula>$C$14&lt;$C$15</formula>
    </cfRule>
  </conditionalFormatting>
  <conditionalFormatting sqref="D17:Q18">
    <cfRule type="expression" dxfId="711" priority="84" stopIfTrue="1">
      <formula>$Q$17&lt;$Q$18</formula>
    </cfRule>
    <cfRule type="expression" dxfId="710" priority="85" stopIfTrue="1">
      <formula>$M$17&lt;$M$18</formula>
    </cfRule>
    <cfRule type="expression" dxfId="709" priority="86" stopIfTrue="1">
      <formula>$L$17&lt;$L$18</formula>
    </cfRule>
    <cfRule type="expression" dxfId="708" priority="87" stopIfTrue="1">
      <formula>$K$17&lt;$K$18</formula>
    </cfRule>
    <cfRule type="expression" dxfId="707" priority="88" stopIfTrue="1">
      <formula>$J$17&lt;$J$18</formula>
    </cfRule>
    <cfRule type="expression" dxfId="706" priority="89" stopIfTrue="1">
      <formula>$I$17&lt;$I$18</formula>
    </cfRule>
    <cfRule type="expression" dxfId="705" priority="90" stopIfTrue="1">
      <formula>$H$17&lt;$H$18</formula>
    </cfRule>
    <cfRule type="expression" dxfId="704" priority="91" stopIfTrue="1">
      <formula>$G$17&lt;$G$18</formula>
    </cfRule>
    <cfRule type="expression" dxfId="703" priority="92" stopIfTrue="1">
      <formula>$F$17&lt;$F$18</formula>
    </cfRule>
    <cfRule type="expression" dxfId="702" priority="93" stopIfTrue="1">
      <formula>$E$17&lt;$E$18</formula>
    </cfRule>
    <cfRule type="expression" dxfId="701" priority="94" stopIfTrue="1">
      <formula>$D$17&lt;$D$18</formula>
    </cfRule>
    <cfRule type="expression" dxfId="700" priority="95" stopIfTrue="1">
      <formula>$C$17&lt;$C$18</formula>
    </cfRule>
  </conditionalFormatting>
  <conditionalFormatting sqref="D20:Q22">
    <cfRule type="expression" dxfId="699" priority="81" stopIfTrue="1">
      <formula>$Q$20&lt;($Q$21+$Q$22)</formula>
    </cfRule>
    <cfRule type="expression" dxfId="698" priority="82" stopIfTrue="1">
      <formula>$Q$20&lt;$Q$22</formula>
    </cfRule>
    <cfRule type="expression" dxfId="697" priority="83" stopIfTrue="1">
      <formula>$Q$20&lt;$Q$21</formula>
    </cfRule>
  </conditionalFormatting>
  <conditionalFormatting sqref="D24:Q24 C8:Q8">
    <cfRule type="expression" dxfId="696" priority="69" stopIfTrue="1">
      <formula>$J$8&lt;$J$24</formula>
    </cfRule>
    <cfRule type="expression" dxfId="695" priority="70" stopIfTrue="1">
      <formula>$Q$8&lt;$Q$24</formula>
    </cfRule>
    <cfRule type="expression" dxfId="694" priority="71" stopIfTrue="1">
      <formula>$M$8&lt;$M$24</formula>
    </cfRule>
    <cfRule type="expression" dxfId="693" priority="72" stopIfTrue="1">
      <formula>$L$8&lt;$L$24</formula>
    </cfRule>
    <cfRule type="expression" dxfId="692" priority="73" stopIfTrue="1">
      <formula>$K$8&lt;$K$24</formula>
    </cfRule>
    <cfRule type="expression" dxfId="691" priority="74" stopIfTrue="1">
      <formula>$I$8&lt;$I$24</formula>
    </cfRule>
    <cfRule type="expression" dxfId="690" priority="75" stopIfTrue="1">
      <formula>$H$8&lt;$H$24</formula>
    </cfRule>
    <cfRule type="expression" dxfId="689" priority="76" stopIfTrue="1">
      <formula>$G$8&lt;$G$24</formula>
    </cfRule>
    <cfRule type="expression" dxfId="688" priority="77" stopIfTrue="1">
      <formula>$F$8&lt;$F$24</formula>
    </cfRule>
    <cfRule type="expression" dxfId="687" priority="78" stopIfTrue="1">
      <formula>$E$8&lt;$E$24</formula>
    </cfRule>
    <cfRule type="expression" dxfId="686" priority="79" stopIfTrue="1">
      <formula>$D$8&lt;$D$24</formula>
    </cfRule>
    <cfRule type="expression" dxfId="685" priority="80" stopIfTrue="1">
      <formula>$C$8&lt;$C$24</formula>
    </cfRule>
  </conditionalFormatting>
  <conditionalFormatting sqref="C10:C11">
    <cfRule type="expression" dxfId="684" priority="60" stopIfTrue="1">
      <formula>$C$11&gt;$C$10</formula>
    </cfRule>
  </conditionalFormatting>
  <conditionalFormatting sqref="C12:C13">
    <cfRule type="expression" dxfId="683" priority="61" stopIfTrue="1">
      <formula>$C$13&gt;$C$12</formula>
    </cfRule>
  </conditionalFormatting>
  <conditionalFormatting sqref="C14:C15">
    <cfRule type="expression" dxfId="682" priority="62" stopIfTrue="1">
      <formula>$C$15&gt;$C$14</formula>
    </cfRule>
  </conditionalFormatting>
  <conditionalFormatting sqref="C17:C18">
    <cfRule type="expression" dxfId="681" priority="63" stopIfTrue="1">
      <formula>$C$18&gt;$C$17</formula>
    </cfRule>
  </conditionalFormatting>
  <conditionalFormatting sqref="C26">
    <cfRule type="expression" dxfId="680" priority="66" stopIfTrue="1">
      <formula>C$26&gt;C$8</formula>
    </cfRule>
  </conditionalFormatting>
  <conditionalFormatting sqref="C27">
    <cfRule type="expression" dxfId="679" priority="67" stopIfTrue="1">
      <formula>C$27&gt;C$8</formula>
    </cfRule>
  </conditionalFormatting>
  <conditionalFormatting sqref="C25">
    <cfRule type="expression" dxfId="678" priority="65" stopIfTrue="1">
      <formula>$C$25&gt;$C$8</formula>
    </cfRule>
  </conditionalFormatting>
  <conditionalFormatting sqref="C24">
    <cfRule type="expression" dxfId="677" priority="64" stopIfTrue="1">
      <formula>$C$24&gt;$C$8</formula>
    </cfRule>
  </conditionalFormatting>
  <conditionalFormatting sqref="C9:C27">
    <cfRule type="containsText" dxfId="676" priority="59" stopIfTrue="1" operator="containsText" text=".">
      <formula>NOT(ISERROR(SEARCH(".",C9)))</formula>
    </cfRule>
  </conditionalFormatting>
  <conditionalFormatting sqref="C10:C11">
    <cfRule type="expression" dxfId="675" priority="51" stopIfTrue="1">
      <formula>$Q$10&lt;$Q$11</formula>
    </cfRule>
    <cfRule type="expression" dxfId="674" priority="52" stopIfTrue="1">
      <formula>$L$10&lt;$L$11</formula>
    </cfRule>
    <cfRule type="expression" dxfId="673" priority="53" stopIfTrue="1">
      <formula>$K$10&lt;$K$11</formula>
    </cfRule>
    <cfRule type="expression" dxfId="672" priority="54" stopIfTrue="1">
      <formula>$G$10&lt;$G$11</formula>
    </cfRule>
    <cfRule type="expression" dxfId="671" priority="55" stopIfTrue="1">
      <formula>$F$10&lt;$F$11</formula>
    </cfRule>
    <cfRule type="expression" dxfId="670" priority="56" stopIfTrue="1">
      <formula>$E$10&lt;$E$11</formula>
    </cfRule>
    <cfRule type="expression" dxfId="669" priority="57" stopIfTrue="1">
      <formula>$D$10&lt;$D$11</formula>
    </cfRule>
    <cfRule type="expression" dxfId="668" priority="58" stopIfTrue="1">
      <formula>$C$10&lt;$C$11</formula>
    </cfRule>
  </conditionalFormatting>
  <conditionalFormatting sqref="C12:C13">
    <cfRule type="expression" dxfId="667" priority="42" stopIfTrue="1">
      <formula>$Q$12&lt;$Q$13</formula>
    </cfRule>
    <cfRule type="expression" dxfId="666" priority="43" stopIfTrue="1">
      <formula>$M$12&lt;$M$13</formula>
    </cfRule>
    <cfRule type="expression" dxfId="665" priority="44" stopIfTrue="1">
      <formula>$L$12&lt;$L$13</formula>
    </cfRule>
    <cfRule type="expression" dxfId="664" priority="45" stopIfTrue="1">
      <formula>$K$12&lt;$K$13</formula>
    </cfRule>
    <cfRule type="expression" dxfId="663" priority="46" stopIfTrue="1">
      <formula>$G$12&lt;$G$13</formula>
    </cfRule>
    <cfRule type="expression" dxfId="662" priority="47" stopIfTrue="1">
      <formula>$F$12&lt;$F$13</formula>
    </cfRule>
    <cfRule type="expression" dxfId="661" priority="48" stopIfTrue="1">
      <formula>$E$12&lt;$E$13</formula>
    </cfRule>
    <cfRule type="expression" dxfId="660" priority="49" stopIfTrue="1">
      <formula>$D$12&lt;$D$13</formula>
    </cfRule>
    <cfRule type="expression" dxfId="659" priority="50" stopIfTrue="1">
      <formula>$C$12&lt;$C$13</formula>
    </cfRule>
  </conditionalFormatting>
  <conditionalFormatting sqref="C14:C15">
    <cfRule type="expression" dxfId="658" priority="32" stopIfTrue="1">
      <formula>$Q$14&lt;$Q$15</formula>
    </cfRule>
    <cfRule type="expression" dxfId="657" priority="33" stopIfTrue="1">
      <formula>$M$14&lt;$M$15</formula>
    </cfRule>
    <cfRule type="expression" dxfId="656" priority="34" stopIfTrue="1">
      <formula>$L$14&lt;$L$15</formula>
    </cfRule>
    <cfRule type="expression" dxfId="655" priority="35" stopIfTrue="1">
      <formula>$K$14&lt;$K$15</formula>
    </cfRule>
    <cfRule type="expression" dxfId="654" priority="36" stopIfTrue="1">
      <formula>$H$14&lt;$H$15</formula>
    </cfRule>
    <cfRule type="expression" dxfId="653" priority="37" stopIfTrue="1">
      <formula>$G$14&lt;$G$15</formula>
    </cfRule>
    <cfRule type="expression" dxfId="652" priority="38" stopIfTrue="1">
      <formula>$F$14&lt;$F$15</formula>
    </cfRule>
    <cfRule type="expression" dxfId="651" priority="39" stopIfTrue="1">
      <formula>$E$14&lt;$E$15</formula>
    </cfRule>
    <cfRule type="expression" dxfId="650" priority="40" stopIfTrue="1">
      <formula>$D$14&lt;$D$15</formula>
    </cfRule>
    <cfRule type="expression" dxfId="649" priority="41" stopIfTrue="1">
      <formula>$C$14&lt;$C$15</formula>
    </cfRule>
  </conditionalFormatting>
  <conditionalFormatting sqref="C17:C18">
    <cfRule type="expression" dxfId="648" priority="20" stopIfTrue="1">
      <formula>$Q$17&lt;$Q$18</formula>
    </cfRule>
    <cfRule type="expression" dxfId="647" priority="21" stopIfTrue="1">
      <formula>$M$17&lt;$M$18</formula>
    </cfRule>
    <cfRule type="expression" dxfId="646" priority="22" stopIfTrue="1">
      <formula>$L$17&lt;$L$18</formula>
    </cfRule>
    <cfRule type="expression" dxfId="645" priority="23" stopIfTrue="1">
      <formula>$K$17&lt;$K$18</formula>
    </cfRule>
    <cfRule type="expression" dxfId="644" priority="24" stopIfTrue="1">
      <formula>$J$17&lt;$J$18</formula>
    </cfRule>
    <cfRule type="expression" dxfId="643" priority="25" stopIfTrue="1">
      <formula>$I$17&lt;$I$18</formula>
    </cfRule>
    <cfRule type="expression" dxfId="642" priority="26" stopIfTrue="1">
      <formula>$H$17&lt;$H$18</formula>
    </cfRule>
    <cfRule type="expression" dxfId="641" priority="27" stopIfTrue="1">
      <formula>$G$17&lt;$G$18</formula>
    </cfRule>
    <cfRule type="expression" dxfId="640" priority="28" stopIfTrue="1">
      <formula>$F$17&lt;$F$18</formula>
    </cfRule>
    <cfRule type="expression" dxfId="639" priority="29" stopIfTrue="1">
      <formula>$E$17&lt;$E$18</formula>
    </cfRule>
    <cfRule type="expression" dxfId="638" priority="30" stopIfTrue="1">
      <formula>$D$17&lt;$D$18</formula>
    </cfRule>
    <cfRule type="expression" dxfId="637" priority="31" stopIfTrue="1">
      <formula>$C$17&lt;$C$18</formula>
    </cfRule>
  </conditionalFormatting>
  <conditionalFormatting sqref="C20:C22">
    <cfRule type="expression" dxfId="636" priority="17" stopIfTrue="1">
      <formula>$Q$20&lt;($Q$21+$Q$22)</formula>
    </cfRule>
    <cfRule type="expression" dxfId="635" priority="18" stopIfTrue="1">
      <formula>$Q$20&lt;$Q$22</formula>
    </cfRule>
    <cfRule type="expression" dxfId="634" priority="19" stopIfTrue="1">
      <formula>$Q$20&lt;$Q$21</formula>
    </cfRule>
  </conditionalFormatting>
  <conditionalFormatting sqref="C24">
    <cfRule type="expression" dxfId="633" priority="5" stopIfTrue="1">
      <formula>$J$8&lt;$J$24</formula>
    </cfRule>
    <cfRule type="expression" dxfId="632" priority="6" stopIfTrue="1">
      <formula>$Q$8&lt;$Q$24</formula>
    </cfRule>
    <cfRule type="expression" dxfId="631" priority="7" stopIfTrue="1">
      <formula>$M$8&lt;$M$24</formula>
    </cfRule>
    <cfRule type="expression" dxfId="630" priority="8" stopIfTrue="1">
      <formula>$L$8&lt;$L$24</formula>
    </cfRule>
    <cfRule type="expression" dxfId="629" priority="9" stopIfTrue="1">
      <formula>$K$8&lt;$K$24</formula>
    </cfRule>
    <cfRule type="expression" dxfId="628" priority="10" stopIfTrue="1">
      <formula>$I$8&lt;$I$24</formula>
    </cfRule>
    <cfRule type="expression" dxfId="627" priority="11" stopIfTrue="1">
      <formula>$H$8&lt;$H$24</formula>
    </cfRule>
    <cfRule type="expression" dxfId="626" priority="12" stopIfTrue="1">
      <formula>$G$8&lt;$G$24</formula>
    </cfRule>
    <cfRule type="expression" dxfId="625" priority="13" stopIfTrue="1">
      <formula>$F$8&lt;$F$24</formula>
    </cfRule>
    <cfRule type="expression" dxfId="624" priority="14" stopIfTrue="1">
      <formula>$E$8&lt;$E$24</formula>
    </cfRule>
    <cfRule type="expression" dxfId="623" priority="15" stopIfTrue="1">
      <formula>$D$8&lt;$D$24</formula>
    </cfRule>
    <cfRule type="expression" dxfId="622" priority="16" stopIfTrue="1">
      <formula>$C$8&lt;$C$24</formula>
    </cfRule>
  </conditionalFormatting>
  <conditionalFormatting sqref="C20">
    <cfRule type="expression" dxfId="621" priority="4" stopIfTrue="1">
      <formula>$C$20&lt;($C$21+$C$22)</formula>
    </cfRule>
  </conditionalFormatting>
  <conditionalFormatting sqref="E27:K27">
    <cfRule type="expression" dxfId="620" priority="3" stopIfTrue="1">
      <formula>E$27&gt;E$8</formula>
    </cfRule>
  </conditionalFormatting>
  <conditionalFormatting sqref="K27">
    <cfRule type="expression" dxfId="619" priority="2" stopIfTrue="1">
      <formula>$K27&gt;$D27</formula>
    </cfRule>
  </conditionalFormatting>
  <conditionalFormatting sqref="E27:K27">
    <cfRule type="containsText" dxfId="618" priority="1" stopIfTrue="1" operator="containsText" text=".">
      <formula>NOT(ISERROR(SEARCH(".",E27)))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70" zoomScaleNormal="70" workbookViewId="0">
      <pane xSplit="2" ySplit="6" topLeftCell="C7" activePane="bottomRight" state="frozen"/>
      <selection activeCell="B32" sqref="B32"/>
      <selection pane="topRight" activeCell="B32" sqref="B32"/>
      <selection pane="bottomLeft" activeCell="B32" sqref="B32"/>
      <selection pane="bottomRight" activeCell="M46" sqref="M46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61" t="s">
        <v>239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ht="42.6" customHeight="1">
      <c r="A3" s="163" t="s">
        <v>36</v>
      </c>
      <c r="B3" s="163" t="s">
        <v>416</v>
      </c>
      <c r="C3" s="164" t="s">
        <v>401</v>
      </c>
      <c r="D3" s="164"/>
      <c r="E3" s="164"/>
      <c r="F3" s="164"/>
      <c r="G3" s="164"/>
      <c r="H3" s="163" t="s">
        <v>37</v>
      </c>
      <c r="I3" s="163"/>
      <c r="J3" s="163"/>
      <c r="K3" s="163" t="s">
        <v>224</v>
      </c>
      <c r="L3" s="163"/>
      <c r="M3" s="163" t="s">
        <v>274</v>
      </c>
      <c r="N3" s="163" t="s">
        <v>275</v>
      </c>
    </row>
    <row r="4" spans="1:14" ht="34.15" customHeight="1">
      <c r="A4" s="163"/>
      <c r="B4" s="163"/>
      <c r="C4" s="163" t="s">
        <v>10</v>
      </c>
      <c r="D4" s="163" t="s">
        <v>38</v>
      </c>
      <c r="E4" s="163"/>
      <c r="F4" s="163"/>
      <c r="G4" s="163"/>
      <c r="H4" s="163" t="s">
        <v>221</v>
      </c>
      <c r="I4" s="163" t="s">
        <v>223</v>
      </c>
      <c r="J4" s="163" t="s">
        <v>222</v>
      </c>
      <c r="K4" s="163" t="s">
        <v>10</v>
      </c>
      <c r="L4" s="163" t="s">
        <v>225</v>
      </c>
      <c r="M4" s="163"/>
      <c r="N4" s="163"/>
    </row>
    <row r="5" spans="1:14" ht="38.25">
      <c r="A5" s="163"/>
      <c r="B5" s="163"/>
      <c r="C5" s="163"/>
      <c r="D5" s="68" t="s">
        <v>39</v>
      </c>
      <c r="E5" s="68" t="s">
        <v>226</v>
      </c>
      <c r="F5" s="68" t="s">
        <v>321</v>
      </c>
      <c r="G5" s="69" t="s">
        <v>40</v>
      </c>
      <c r="H5" s="163"/>
      <c r="I5" s="163"/>
      <c r="J5" s="163"/>
      <c r="K5" s="163"/>
      <c r="L5" s="163"/>
      <c r="M5" s="163"/>
      <c r="N5" s="163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390</v>
      </c>
      <c r="B7" s="67">
        <v>41</v>
      </c>
      <c r="C7" s="54">
        <f>SUM(C8,C37)</f>
        <v>82</v>
      </c>
      <c r="D7" s="54">
        <f t="shared" ref="D7:N7" si="0">SUM(D8,D37)</f>
        <v>0</v>
      </c>
      <c r="E7" s="54">
        <f t="shared" si="0"/>
        <v>0</v>
      </c>
      <c r="F7" s="54">
        <f>SUM(F8,F37)</f>
        <v>82</v>
      </c>
      <c r="G7" s="54">
        <f t="shared" si="0"/>
        <v>0</v>
      </c>
      <c r="H7" s="54">
        <f t="shared" si="0"/>
        <v>12</v>
      </c>
      <c r="I7" s="54">
        <f t="shared" si="0"/>
        <v>0</v>
      </c>
      <c r="J7" s="54">
        <f t="shared" si="0"/>
        <v>82</v>
      </c>
      <c r="K7" s="54">
        <f>SUM(K8,K37)</f>
        <v>1341</v>
      </c>
      <c r="L7" s="54">
        <f>SUM(L8,L37)</f>
        <v>1341</v>
      </c>
      <c r="M7" s="54">
        <f t="shared" si="0"/>
        <v>2901706</v>
      </c>
      <c r="N7" s="54">
        <f t="shared" si="0"/>
        <v>3857512</v>
      </c>
    </row>
    <row r="8" spans="1:14" ht="38.25">
      <c r="A8" s="66" t="s">
        <v>391</v>
      </c>
      <c r="B8" s="67">
        <v>42</v>
      </c>
      <c r="C8" s="54">
        <f>SUM(C9:C10,C13,C18,C19,C22,C23,C29:C31,C35:C36)</f>
        <v>76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76</v>
      </c>
      <c r="G8" s="54">
        <f>SUM(G9:G10,G13,G18,G19,G22,G23,G29:G31,G35:G36)</f>
        <v>0</v>
      </c>
      <c r="H8" s="54">
        <f t="shared" si="1"/>
        <v>12</v>
      </c>
      <c r="I8" s="54">
        <f t="shared" si="1"/>
        <v>0</v>
      </c>
      <c r="J8" s="54">
        <f t="shared" si="1"/>
        <v>76</v>
      </c>
      <c r="K8" s="54">
        <f t="shared" si="1"/>
        <v>1296</v>
      </c>
      <c r="L8" s="54">
        <f t="shared" si="1"/>
        <v>1296</v>
      </c>
      <c r="M8" s="54">
        <f t="shared" si="1"/>
        <v>2901706</v>
      </c>
      <c r="N8" s="54">
        <f t="shared" si="1"/>
        <v>3857512</v>
      </c>
    </row>
    <row r="9" spans="1:14" ht="38.25">
      <c r="A9" s="110" t="s">
        <v>41</v>
      </c>
      <c r="B9" s="67">
        <v>43</v>
      </c>
      <c r="C9" s="51">
        <f>SUM(D9:G9)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5.5">
      <c r="A10" s="110" t="s">
        <v>42</v>
      </c>
      <c r="B10" s="67">
        <v>44</v>
      </c>
      <c r="C10" s="51">
        <f t="shared" ref="C10:C42" si="2">SUM(D10:G10)</f>
        <v>43</v>
      </c>
      <c r="D10" s="17"/>
      <c r="E10" s="17"/>
      <c r="F10" s="17">
        <v>43</v>
      </c>
      <c r="G10" s="17"/>
      <c r="H10" s="17">
        <v>6</v>
      </c>
      <c r="I10" s="17"/>
      <c r="J10" s="17">
        <v>43</v>
      </c>
      <c r="K10" s="17">
        <v>785</v>
      </c>
      <c r="L10" s="17">
        <v>785</v>
      </c>
      <c r="M10" s="17">
        <v>1668805</v>
      </c>
      <c r="N10" s="17">
        <v>2234400</v>
      </c>
    </row>
    <row r="11" spans="1:14" ht="15">
      <c r="A11" s="70" t="s">
        <v>43</v>
      </c>
      <c r="B11" s="67">
        <v>45</v>
      </c>
      <c r="C11" s="51">
        <f t="shared" si="2"/>
        <v>9</v>
      </c>
      <c r="D11" s="17"/>
      <c r="E11" s="17"/>
      <c r="F11" s="17">
        <v>9</v>
      </c>
      <c r="G11" s="17"/>
      <c r="H11" s="17">
        <v>2</v>
      </c>
      <c r="I11" s="17"/>
      <c r="J11" s="17">
        <v>9</v>
      </c>
      <c r="K11" s="17">
        <v>232</v>
      </c>
      <c r="L11" s="17">
        <v>232</v>
      </c>
      <c r="M11" s="17">
        <v>217360</v>
      </c>
      <c r="N11" s="17">
        <v>266103</v>
      </c>
    </row>
    <row r="12" spans="1:14" ht="27">
      <c r="A12" s="66" t="s">
        <v>392</v>
      </c>
      <c r="B12" s="67">
        <v>46</v>
      </c>
      <c r="C12" s="51">
        <f t="shared" si="2"/>
        <v>23955</v>
      </c>
      <c r="D12" s="17"/>
      <c r="E12" s="17"/>
      <c r="F12" s="17">
        <v>23955</v>
      </c>
      <c r="G12" s="17"/>
      <c r="H12" s="17">
        <v>4260</v>
      </c>
      <c r="I12" s="17"/>
      <c r="J12" s="17">
        <v>23955</v>
      </c>
      <c r="K12" s="16" t="s">
        <v>29</v>
      </c>
      <c r="L12" s="16" t="s">
        <v>29</v>
      </c>
      <c r="M12" s="16" t="s">
        <v>29</v>
      </c>
      <c r="N12" s="16" t="s">
        <v>29</v>
      </c>
    </row>
    <row r="13" spans="1:14" ht="15">
      <c r="A13" s="66" t="s">
        <v>44</v>
      </c>
      <c r="B13" s="67">
        <v>47</v>
      </c>
      <c r="C13" s="51">
        <f t="shared" si="2"/>
        <v>18</v>
      </c>
      <c r="D13" s="114"/>
      <c r="E13" s="114"/>
      <c r="F13" s="114">
        <v>18</v>
      </c>
      <c r="G13" s="114"/>
      <c r="H13" s="114">
        <v>5</v>
      </c>
      <c r="I13" s="114"/>
      <c r="J13" s="114">
        <v>18</v>
      </c>
      <c r="K13" s="114">
        <v>394</v>
      </c>
      <c r="L13" s="114">
        <v>394</v>
      </c>
      <c r="M13" s="114">
        <v>921250</v>
      </c>
      <c r="N13" s="114">
        <v>1209605</v>
      </c>
    </row>
    <row r="14" spans="1:14" ht="25.5">
      <c r="A14" s="70" t="s">
        <v>45</v>
      </c>
      <c r="B14" s="67">
        <v>48</v>
      </c>
      <c r="C14" s="51">
        <f t="shared" si="2"/>
        <v>0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ht="25.5">
      <c r="A15" s="70" t="s">
        <v>46</v>
      </c>
      <c r="B15" s="67">
        <v>49</v>
      </c>
      <c r="C15" s="51">
        <f t="shared" si="2"/>
        <v>3</v>
      </c>
      <c r="D15" s="114"/>
      <c r="E15" s="114"/>
      <c r="F15" s="114">
        <v>3</v>
      </c>
      <c r="G15" s="114"/>
      <c r="H15" s="114">
        <v>3</v>
      </c>
      <c r="I15" s="114"/>
      <c r="J15" s="114">
        <v>3</v>
      </c>
      <c r="K15" s="114">
        <v>70</v>
      </c>
      <c r="L15" s="114">
        <v>70</v>
      </c>
      <c r="M15" s="114">
        <v>169480</v>
      </c>
      <c r="N15" s="114">
        <v>223150</v>
      </c>
    </row>
    <row r="16" spans="1:14" ht="15">
      <c r="A16" s="70" t="s">
        <v>393</v>
      </c>
      <c r="B16" s="67">
        <v>50</v>
      </c>
      <c r="C16" s="51">
        <f t="shared" si="2"/>
        <v>12</v>
      </c>
      <c r="D16" s="114"/>
      <c r="E16" s="114"/>
      <c r="F16" s="114">
        <v>12</v>
      </c>
      <c r="G16" s="114"/>
      <c r="H16" s="114">
        <v>2</v>
      </c>
      <c r="I16" s="114"/>
      <c r="J16" s="114">
        <v>12</v>
      </c>
      <c r="K16" s="114">
        <v>310</v>
      </c>
      <c r="L16" s="114">
        <v>310</v>
      </c>
      <c r="M16" s="114">
        <v>610150</v>
      </c>
      <c r="N16" s="114">
        <v>808945</v>
      </c>
    </row>
    <row r="17" spans="1:14" ht="15">
      <c r="A17" s="66" t="s">
        <v>394</v>
      </c>
      <c r="B17" s="67">
        <v>51</v>
      </c>
      <c r="C17" s="51">
        <f t="shared" si="2"/>
        <v>4680</v>
      </c>
      <c r="D17" s="17"/>
      <c r="E17" s="17"/>
      <c r="F17" s="17">
        <v>4680</v>
      </c>
      <c r="G17" s="17"/>
      <c r="H17" s="17">
        <v>1922</v>
      </c>
      <c r="I17" s="17"/>
      <c r="J17" s="17">
        <v>4680</v>
      </c>
      <c r="K17" s="16" t="s">
        <v>29</v>
      </c>
      <c r="L17" s="16" t="s">
        <v>29</v>
      </c>
      <c r="M17" s="16" t="s">
        <v>29</v>
      </c>
      <c r="N17" s="16" t="s">
        <v>29</v>
      </c>
    </row>
    <row r="18" spans="1:14" ht="25.5">
      <c r="A18" s="66" t="s">
        <v>319</v>
      </c>
      <c r="B18" s="67">
        <v>52</v>
      </c>
      <c r="C18" s="51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">
      <c r="A19" s="66" t="s">
        <v>277</v>
      </c>
      <c r="B19" s="67">
        <v>53</v>
      </c>
      <c r="C19" s="51">
        <f t="shared" si="2"/>
        <v>0</v>
      </c>
      <c r="D19" s="17"/>
      <c r="E19" s="17"/>
      <c r="F19" s="17"/>
      <c r="G19" s="17"/>
      <c r="H19" s="35"/>
      <c r="I19" s="47"/>
      <c r="J19" s="35"/>
      <c r="K19" s="47"/>
      <c r="L19" s="47"/>
      <c r="M19" s="47"/>
      <c r="N19" s="35"/>
    </row>
    <row r="20" spans="1:14" ht="25.5">
      <c r="A20" s="70" t="s">
        <v>47</v>
      </c>
      <c r="B20" s="67">
        <v>54</v>
      </c>
      <c r="C20" s="51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">
      <c r="A21" s="70" t="s">
        <v>48</v>
      </c>
      <c r="B21" s="67">
        <v>55</v>
      </c>
      <c r="C21" s="51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">
      <c r="A22" s="66" t="s">
        <v>49</v>
      </c>
      <c r="B22" s="67">
        <v>56</v>
      </c>
      <c r="C22" s="51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">
      <c r="A23" s="66" t="s">
        <v>278</v>
      </c>
      <c r="B23" s="67">
        <v>57</v>
      </c>
      <c r="C23" s="51">
        <f t="shared" si="2"/>
        <v>1</v>
      </c>
      <c r="D23" s="17"/>
      <c r="E23" s="17"/>
      <c r="F23" s="17">
        <v>1</v>
      </c>
      <c r="G23" s="17"/>
      <c r="H23" s="17">
        <v>1</v>
      </c>
      <c r="I23" s="17"/>
      <c r="J23" s="17">
        <v>1</v>
      </c>
      <c r="K23" s="17">
        <v>32</v>
      </c>
      <c r="L23" s="17">
        <v>32</v>
      </c>
      <c r="M23" s="17">
        <v>86625</v>
      </c>
      <c r="N23" s="17">
        <v>112632</v>
      </c>
    </row>
    <row r="24" spans="1:14" ht="25.5">
      <c r="A24" s="70" t="s">
        <v>428</v>
      </c>
      <c r="B24" s="67">
        <v>58</v>
      </c>
      <c r="C24" s="51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70" t="s">
        <v>228</v>
      </c>
      <c r="B25" s="67">
        <v>59</v>
      </c>
      <c r="C25" s="51">
        <f t="shared" si="2"/>
        <v>1</v>
      </c>
      <c r="D25" s="17"/>
      <c r="E25" s="17"/>
      <c r="F25" s="17">
        <v>1</v>
      </c>
      <c r="G25" s="17"/>
      <c r="H25" s="17">
        <v>1</v>
      </c>
      <c r="I25" s="17"/>
      <c r="J25" s="17">
        <v>1</v>
      </c>
      <c r="K25" s="17">
        <v>32</v>
      </c>
      <c r="L25" s="17">
        <v>32</v>
      </c>
      <c r="M25" s="17">
        <v>86625</v>
      </c>
      <c r="N25" s="17">
        <v>112632</v>
      </c>
    </row>
    <row r="26" spans="1:14" ht="15">
      <c r="A26" s="70" t="s">
        <v>50</v>
      </c>
      <c r="B26" s="67">
        <v>60</v>
      </c>
      <c r="C26" s="51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7">
      <c r="A27" s="66" t="s">
        <v>395</v>
      </c>
      <c r="B27" s="67">
        <v>61</v>
      </c>
      <c r="C27" s="51">
        <f t="shared" si="2"/>
        <v>212</v>
      </c>
      <c r="D27" s="17"/>
      <c r="E27" s="17"/>
      <c r="F27" s="17">
        <v>212</v>
      </c>
      <c r="G27" s="17"/>
      <c r="H27" s="17"/>
      <c r="I27" s="17"/>
      <c r="J27" s="17">
        <v>212</v>
      </c>
      <c r="K27" s="16" t="s">
        <v>29</v>
      </c>
      <c r="L27" s="16" t="s">
        <v>29</v>
      </c>
      <c r="M27" s="16" t="s">
        <v>29</v>
      </c>
      <c r="N27" s="16" t="s">
        <v>29</v>
      </c>
    </row>
    <row r="28" spans="1:14" ht="25.5">
      <c r="A28" s="66" t="s">
        <v>396</v>
      </c>
      <c r="B28" s="67">
        <v>62</v>
      </c>
      <c r="C28" s="51">
        <f t="shared" si="2"/>
        <v>1</v>
      </c>
      <c r="D28" s="17"/>
      <c r="E28" s="17"/>
      <c r="F28" s="17">
        <v>1</v>
      </c>
      <c r="G28" s="17"/>
      <c r="H28" s="17"/>
      <c r="I28" s="17"/>
      <c r="J28" s="17">
        <v>1</v>
      </c>
      <c r="K28" s="17">
        <v>32</v>
      </c>
      <c r="L28" s="17">
        <v>32</v>
      </c>
      <c r="M28" s="17">
        <v>86625</v>
      </c>
      <c r="N28" s="17">
        <v>112632</v>
      </c>
    </row>
    <row r="29" spans="1:14" ht="15">
      <c r="A29" s="66" t="s">
        <v>51</v>
      </c>
      <c r="B29" s="67">
        <v>63</v>
      </c>
      <c r="C29" s="51">
        <f t="shared" si="2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">
      <c r="A30" s="66" t="s">
        <v>52</v>
      </c>
      <c r="B30" s="67">
        <v>64</v>
      </c>
      <c r="C30" s="51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5.5">
      <c r="A31" s="66" t="s">
        <v>397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53</v>
      </c>
      <c r="B32" s="67">
        <v>66</v>
      </c>
      <c r="C32" s="51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>
      <c r="A33" s="70" t="s">
        <v>54</v>
      </c>
      <c r="B33" s="67">
        <v>67</v>
      </c>
      <c r="C33" s="51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>
      <c r="A34" s="70" t="s">
        <v>55</v>
      </c>
      <c r="B34" s="67">
        <v>68</v>
      </c>
      <c r="C34" s="51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">
      <c r="A35" s="66" t="s">
        <v>56</v>
      </c>
      <c r="B35" s="67">
        <v>69</v>
      </c>
      <c r="C35" s="51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89" t="s">
        <v>320</v>
      </c>
      <c r="B36" s="67">
        <v>70</v>
      </c>
      <c r="C36" s="51">
        <f t="shared" si="2"/>
        <v>14</v>
      </c>
      <c r="D36" s="17"/>
      <c r="E36" s="17"/>
      <c r="F36" s="17">
        <v>14</v>
      </c>
      <c r="G36" s="17"/>
      <c r="H36" s="17"/>
      <c r="I36" s="17"/>
      <c r="J36" s="17">
        <v>14</v>
      </c>
      <c r="K36" s="17">
        <v>85</v>
      </c>
      <c r="L36" s="17">
        <v>85</v>
      </c>
      <c r="M36" s="17">
        <v>225026</v>
      </c>
      <c r="N36" s="17">
        <v>300875</v>
      </c>
    </row>
    <row r="37" spans="1:14" ht="53.25" customHeight="1">
      <c r="A37" s="66" t="s">
        <v>398</v>
      </c>
      <c r="B37" s="67">
        <v>71</v>
      </c>
      <c r="C37" s="51">
        <f t="shared" si="2"/>
        <v>6</v>
      </c>
      <c r="D37" s="51">
        <f>SUM(D38:D42)</f>
        <v>0</v>
      </c>
      <c r="E37" s="51">
        <f>SUM(E38:E42)</f>
        <v>0</v>
      </c>
      <c r="F37" s="51">
        <f>SUM(F38:F42)</f>
        <v>6</v>
      </c>
      <c r="G37" s="51">
        <f>SUM(G38:G42)</f>
        <v>0</v>
      </c>
      <c r="H37" s="51" t="s">
        <v>227</v>
      </c>
      <c r="I37" s="51" t="s">
        <v>227</v>
      </c>
      <c r="J37" s="51">
        <f>SUM(J38:J42)</f>
        <v>6</v>
      </c>
      <c r="K37" s="51">
        <f>SUM(K38:K42)</f>
        <v>45</v>
      </c>
      <c r="L37" s="51">
        <f>SUM(L38:L42)</f>
        <v>45</v>
      </c>
      <c r="M37" s="51" t="s">
        <v>227</v>
      </c>
      <c r="N37" s="51" t="s">
        <v>227</v>
      </c>
    </row>
    <row r="38" spans="1:14" ht="25.5">
      <c r="A38" s="72" t="s">
        <v>57</v>
      </c>
      <c r="B38" s="67">
        <v>72</v>
      </c>
      <c r="C38" s="51">
        <f t="shared" si="2"/>
        <v>1</v>
      </c>
      <c r="D38" s="17"/>
      <c r="E38" s="17"/>
      <c r="F38" s="17">
        <v>1</v>
      </c>
      <c r="G38" s="17"/>
      <c r="H38" s="30" t="s">
        <v>227</v>
      </c>
      <c r="I38" s="16" t="s">
        <v>227</v>
      </c>
      <c r="J38" s="17">
        <v>1</v>
      </c>
      <c r="K38" s="17">
        <v>5</v>
      </c>
      <c r="L38" s="17">
        <v>5</v>
      </c>
      <c r="M38" s="16" t="s">
        <v>227</v>
      </c>
      <c r="N38" s="16" t="s">
        <v>227</v>
      </c>
    </row>
    <row r="39" spans="1:14" ht="15">
      <c r="A39" s="73" t="s">
        <v>399</v>
      </c>
      <c r="B39" s="67">
        <v>73</v>
      </c>
      <c r="C39" s="51">
        <f t="shared" si="2"/>
        <v>0</v>
      </c>
      <c r="D39" s="17"/>
      <c r="E39" s="17"/>
      <c r="F39" s="17"/>
      <c r="G39" s="17"/>
      <c r="H39" s="30" t="s">
        <v>227</v>
      </c>
      <c r="I39" s="16" t="s">
        <v>227</v>
      </c>
      <c r="J39" s="17"/>
      <c r="K39" s="17"/>
      <c r="L39" s="17"/>
      <c r="M39" s="16" t="s">
        <v>227</v>
      </c>
      <c r="N39" s="16" t="s">
        <v>227</v>
      </c>
    </row>
    <row r="40" spans="1:14" ht="15">
      <c r="A40" s="74" t="s">
        <v>236</v>
      </c>
      <c r="B40" s="67">
        <v>74</v>
      </c>
      <c r="C40" s="51">
        <f t="shared" si="2"/>
        <v>0</v>
      </c>
      <c r="D40" s="17"/>
      <c r="E40" s="17"/>
      <c r="F40" s="17"/>
      <c r="G40" s="17"/>
      <c r="H40" s="30" t="s">
        <v>227</v>
      </c>
      <c r="I40" s="16" t="s">
        <v>227</v>
      </c>
      <c r="J40" s="17"/>
      <c r="K40" s="17"/>
      <c r="L40" s="17"/>
      <c r="M40" s="16" t="s">
        <v>227</v>
      </c>
      <c r="N40" s="16" t="s">
        <v>227</v>
      </c>
    </row>
    <row r="41" spans="1:14" ht="15">
      <c r="A41" s="73" t="s">
        <v>58</v>
      </c>
      <c r="B41" s="67">
        <v>75</v>
      </c>
      <c r="C41" s="51">
        <f t="shared" si="2"/>
        <v>1</v>
      </c>
      <c r="D41" s="17"/>
      <c r="E41" s="17"/>
      <c r="F41" s="17">
        <v>1</v>
      </c>
      <c r="G41" s="17"/>
      <c r="H41" s="30" t="s">
        <v>227</v>
      </c>
      <c r="I41" s="16" t="s">
        <v>227</v>
      </c>
      <c r="J41" s="17">
        <v>1</v>
      </c>
      <c r="K41" s="17">
        <v>5</v>
      </c>
      <c r="L41" s="17">
        <v>5</v>
      </c>
      <c r="M41" s="16" t="s">
        <v>227</v>
      </c>
      <c r="N41" s="16" t="s">
        <v>227</v>
      </c>
    </row>
    <row r="42" spans="1:14" ht="15">
      <c r="A42" s="73" t="s">
        <v>400</v>
      </c>
      <c r="B42" s="67">
        <v>76</v>
      </c>
      <c r="C42" s="51">
        <f t="shared" si="2"/>
        <v>4</v>
      </c>
      <c r="D42" s="17"/>
      <c r="E42" s="17"/>
      <c r="F42" s="17">
        <v>4</v>
      </c>
      <c r="G42" s="17"/>
      <c r="H42" s="30" t="s">
        <v>227</v>
      </c>
      <c r="I42" s="16" t="s">
        <v>227</v>
      </c>
      <c r="J42" s="17">
        <v>4</v>
      </c>
      <c r="K42" s="17">
        <v>35</v>
      </c>
      <c r="L42" s="17">
        <v>35</v>
      </c>
      <c r="M42" s="16" t="s">
        <v>227</v>
      </c>
      <c r="N42" s="16" t="s">
        <v>227</v>
      </c>
    </row>
    <row r="44" spans="1:14">
      <c r="A44" s="71"/>
      <c r="C44" s="102" t="s">
        <v>68</v>
      </c>
      <c r="D44" s="165" t="s">
        <v>317</v>
      </c>
      <c r="E44" s="165"/>
      <c r="F44" s="165"/>
      <c r="G44" s="165"/>
      <c r="H44" s="165"/>
      <c r="I44" s="165"/>
      <c r="J44" s="165"/>
      <c r="K44" s="165"/>
      <c r="L44" s="88" t="s">
        <v>315</v>
      </c>
      <c r="M44" s="104">
        <v>0</v>
      </c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5" t="s">
        <v>318</v>
      </c>
      <c r="D46" s="165"/>
      <c r="E46" s="165"/>
      <c r="F46" s="165"/>
      <c r="G46" s="165"/>
      <c r="H46" s="165"/>
      <c r="I46" s="165"/>
      <c r="J46" s="165"/>
      <c r="K46" s="165"/>
      <c r="L46" s="88" t="s">
        <v>316</v>
      </c>
      <c r="M46" s="104">
        <v>0</v>
      </c>
    </row>
  </sheetData>
  <sheetProtection algorithmName="SHA-512" hashValue="9HLjaTb+DNoegX24QDmXDl8ujmmBd7+I83pA6i1mciWP/K9skYdp9A2sprehYEwshsfybqmFy947oaS2DH7SKg==" saltValue="fchnGuiRbSpja5Z828bOlg==" spinCount="100000" sheet="1" objects="1" scenarios="1" selectLockedCells="1"/>
  <mergeCells count="18">
    <mergeCell ref="K4:K5"/>
    <mergeCell ref="L4:L5"/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</mergeCells>
  <conditionalFormatting sqref="C9:C36 H31">
    <cfRule type="expression" dxfId="617" priority="658" stopIfTrue="1">
      <formula>$H9&gt;$C9</formula>
    </cfRule>
  </conditionalFormatting>
  <conditionalFormatting sqref="C7:C42 J7:J8 J31 J37">
    <cfRule type="expression" dxfId="616" priority="659" stopIfTrue="1">
      <formula>$J7&gt;$C7</formula>
    </cfRule>
  </conditionalFormatting>
  <conditionalFormatting sqref="C10:C11">
    <cfRule type="expression" dxfId="615" priority="637" stopIfTrue="1">
      <formula>$N$10&lt;$N$11</formula>
    </cfRule>
    <cfRule type="expression" dxfId="614" priority="638" stopIfTrue="1">
      <formula>$M$10&lt;$M$11</formula>
    </cfRule>
    <cfRule type="expression" dxfId="613" priority="639" stopIfTrue="1">
      <formula>$L$10&lt;$L$11</formula>
    </cfRule>
    <cfRule type="expression" dxfId="612" priority="640" stopIfTrue="1">
      <formula>$K$10&lt;$K$11</formula>
    </cfRule>
    <cfRule type="expression" dxfId="611" priority="641" stopIfTrue="1">
      <formula>$J$10&lt;$J$11</formula>
    </cfRule>
    <cfRule type="expression" dxfId="610" priority="642" stopIfTrue="1">
      <formula>$I$10&lt;$I$11</formula>
    </cfRule>
    <cfRule type="expression" dxfId="609" priority="643" stopIfTrue="1">
      <formula>$H$10&lt;$H$11</formula>
    </cfRule>
    <cfRule type="expression" dxfId="608" priority="644" stopIfTrue="1">
      <formula>$G$10&lt;$G$11</formula>
    </cfRule>
    <cfRule type="expression" dxfId="607" priority="645" stopIfTrue="1">
      <formula>$F$10&lt;$F$11</formula>
    </cfRule>
    <cfRule type="expression" dxfId="606" priority="646" stopIfTrue="1">
      <formula>$E$10&lt;$E$11</formula>
    </cfRule>
    <cfRule type="expression" dxfId="605" priority="647" stopIfTrue="1">
      <formula>$D$10&lt;$D$11</formula>
    </cfRule>
    <cfRule type="expression" dxfId="604" priority="648" stopIfTrue="1">
      <formula>$C$10&lt;$C$11</formula>
    </cfRule>
    <cfRule type="expression" dxfId="603" priority="661" stopIfTrue="1">
      <formula>$C$10&lt;$C$11</formula>
    </cfRule>
  </conditionalFormatting>
  <conditionalFormatting sqref="C19:C21">
    <cfRule type="expression" dxfId="602" priority="550" stopIfTrue="1">
      <formula>$N$19&lt;($N$20+$N$21)</formula>
    </cfRule>
    <cfRule type="expression" dxfId="601" priority="551" stopIfTrue="1">
      <formula>$M$19&lt;($M$20+$M$21)</formula>
    </cfRule>
    <cfRule type="expression" dxfId="600" priority="552" stopIfTrue="1">
      <formula>$L$19&lt;($L$20+$L$21)</formula>
    </cfRule>
    <cfRule type="expression" dxfId="599" priority="553" stopIfTrue="1">
      <formula>$K$19&lt;($K$20+$K$21)</formula>
    </cfRule>
    <cfRule type="expression" dxfId="598" priority="554" stopIfTrue="1">
      <formula>$J$19&lt;($J$20+$J$21)</formula>
    </cfRule>
    <cfRule type="expression" dxfId="597" priority="555" stopIfTrue="1">
      <formula>$I$19&lt;($I$20+$I$21)</formula>
    </cfRule>
    <cfRule type="expression" dxfId="596" priority="556" stopIfTrue="1">
      <formula>$H$19&lt;($H$20+$H$21)</formula>
    </cfRule>
    <cfRule type="expression" dxfId="595" priority="557" stopIfTrue="1">
      <formula>$G$19&lt;($G$20+$G$21)</formula>
    </cfRule>
    <cfRule type="expression" dxfId="594" priority="558" stopIfTrue="1">
      <formula>$F$19&lt;($F$20+$F$21)</formula>
    </cfRule>
    <cfRule type="expression" dxfId="593" priority="559" stopIfTrue="1">
      <formula>$E$19&lt;($E$20+$E$21)</formula>
    </cfRule>
    <cfRule type="expression" dxfId="592" priority="560" stopIfTrue="1">
      <formula>$D$19&lt;($D$20+$D$21)</formula>
    </cfRule>
    <cfRule type="expression" dxfId="591" priority="561" stopIfTrue="1">
      <formula>$C$19&lt;($C$20+$C$21)</formula>
    </cfRule>
    <cfRule type="expression" dxfId="590" priority="562" stopIfTrue="1">
      <formula>$N$19&lt;$N$21</formula>
    </cfRule>
    <cfRule type="expression" dxfId="589" priority="563" stopIfTrue="1">
      <formula>$N$19&lt;$N$20</formula>
    </cfRule>
    <cfRule type="expression" dxfId="588" priority="564" stopIfTrue="1">
      <formula>$M$19&lt;$M$21</formula>
    </cfRule>
    <cfRule type="expression" dxfId="587" priority="565" stopIfTrue="1">
      <formula>$M$19&lt;$M$20</formula>
    </cfRule>
    <cfRule type="expression" dxfId="586" priority="566" stopIfTrue="1">
      <formula>$L$19&lt;$L$21</formula>
    </cfRule>
    <cfRule type="expression" dxfId="585" priority="567" stopIfTrue="1">
      <formula>$L$19&lt;$L$20</formula>
    </cfRule>
    <cfRule type="expression" dxfId="584" priority="568" stopIfTrue="1">
      <formula>$K$19&lt;$K$21</formula>
    </cfRule>
    <cfRule type="expression" dxfId="583" priority="569" stopIfTrue="1">
      <formula>$K$19&lt;$K$20</formula>
    </cfRule>
    <cfRule type="expression" dxfId="582" priority="570" stopIfTrue="1">
      <formula>$J$19&lt;$J$21</formula>
    </cfRule>
    <cfRule type="expression" dxfId="581" priority="571" stopIfTrue="1">
      <formula>$J$19&lt;$J$20</formula>
    </cfRule>
    <cfRule type="expression" dxfId="580" priority="572" stopIfTrue="1">
      <formula>$I$19&lt;$I$21</formula>
    </cfRule>
    <cfRule type="expression" dxfId="579" priority="573" stopIfTrue="1">
      <formula>$I$19&lt;$I$20</formula>
    </cfRule>
    <cfRule type="expression" dxfId="578" priority="574" stopIfTrue="1">
      <formula>$H$19&lt;$H$21</formula>
    </cfRule>
    <cfRule type="expression" dxfId="577" priority="575" stopIfTrue="1">
      <formula>$H$19&lt;$H$20</formula>
    </cfRule>
    <cfRule type="expression" dxfId="576" priority="576" stopIfTrue="1">
      <formula>$G$19&lt;$G$21</formula>
    </cfRule>
    <cfRule type="expression" dxfId="575" priority="577" stopIfTrue="1">
      <formula>$G$19&lt;$G$20</formula>
    </cfRule>
    <cfRule type="expression" dxfId="574" priority="578" stopIfTrue="1">
      <formula>$F$19&lt;$F$21</formula>
    </cfRule>
    <cfRule type="expression" dxfId="573" priority="579" stopIfTrue="1">
      <formula>$F$19&lt;$F$20</formula>
    </cfRule>
    <cfRule type="expression" dxfId="572" priority="580" stopIfTrue="1">
      <formula>$E$19&lt;$E$21</formula>
    </cfRule>
    <cfRule type="expression" dxfId="571" priority="581" stopIfTrue="1">
      <formula>$E$19&lt;$E$20</formula>
    </cfRule>
    <cfRule type="expression" dxfId="570" priority="582" stopIfTrue="1">
      <formula>$D$19&lt;$D$21</formula>
    </cfRule>
    <cfRule type="expression" dxfId="569" priority="583" stopIfTrue="1">
      <formula>$D$19&lt;$D$20</formula>
    </cfRule>
    <cfRule type="expression" dxfId="568" priority="584" stopIfTrue="1">
      <formula>$C$19&lt;$C$21</formula>
    </cfRule>
    <cfRule type="expression" dxfId="567" priority="585" stopIfTrue="1">
      <formula>$C$19&lt;$C$20</formula>
    </cfRule>
    <cfRule type="expression" dxfId="566" priority="663" stopIfTrue="1">
      <formula>$C$19&lt;SUM($C$20:$C$21)</formula>
    </cfRule>
  </conditionalFormatting>
  <conditionalFormatting sqref="C23 C28">
    <cfRule type="expression" dxfId="565" priority="662" stopIfTrue="1">
      <formula>$C$28&gt;$C$23</formula>
    </cfRule>
  </conditionalFormatting>
  <conditionalFormatting sqref="C13:C16">
    <cfRule type="expression" dxfId="564" priority="586" stopIfTrue="1">
      <formula>$N$13&lt;($N$14+$N$15+$N$16)</formula>
    </cfRule>
    <cfRule type="expression" dxfId="563" priority="587" stopIfTrue="1">
      <formula>$M$13&lt;($M$14+$M$15+$M$16)</formula>
    </cfRule>
    <cfRule type="expression" dxfId="562" priority="588" stopIfTrue="1">
      <formula>$L$13&lt;($L$14+$L$15+$L$16)</formula>
    </cfRule>
    <cfRule type="expression" dxfId="561" priority="589" stopIfTrue="1">
      <formula>$K$13&lt;($K$14+$K$15+$K$16)</formula>
    </cfRule>
    <cfRule type="expression" dxfId="560" priority="590" stopIfTrue="1">
      <formula>$J$13&lt;($J$14+$J$15+$J$16)</formula>
    </cfRule>
    <cfRule type="expression" dxfId="559" priority="591" stopIfTrue="1">
      <formula>$I$13&lt;($I$14+$I$15+$I$16)</formula>
    </cfRule>
    <cfRule type="expression" dxfId="558" priority="592" stopIfTrue="1">
      <formula>$H$13&lt;($H$14+$H$15+$H$16)</formula>
    </cfRule>
    <cfRule type="expression" dxfId="557" priority="593" stopIfTrue="1">
      <formula>$G$13&lt;($G$14+$G$15+$G$16)</formula>
    </cfRule>
    <cfRule type="expression" dxfId="556" priority="594" stopIfTrue="1">
      <formula>$F$13&lt;($F$14+$F$15+$F$16)</formula>
    </cfRule>
    <cfRule type="expression" dxfId="555" priority="595" stopIfTrue="1">
      <formula>$E$13&lt;($E$14+$E$15+$E$16)</formula>
    </cfRule>
    <cfRule type="expression" dxfId="554" priority="596" stopIfTrue="1">
      <formula>$D$13&lt;($D$14+$D$15+$D$16)</formula>
    </cfRule>
    <cfRule type="expression" dxfId="553" priority="597" stopIfTrue="1">
      <formula>$C$13&lt;($C$14+$C$15+$C$16)</formula>
    </cfRule>
    <cfRule type="expression" dxfId="552" priority="598" stopIfTrue="1">
      <formula>$N$13&lt;$N$16</formula>
    </cfRule>
    <cfRule type="expression" dxfId="551" priority="599" stopIfTrue="1">
      <formula>$N$13&lt;$N$15</formula>
    </cfRule>
    <cfRule type="expression" dxfId="550" priority="600" stopIfTrue="1">
      <formula>$N$13&lt;$N$14</formula>
    </cfRule>
    <cfRule type="expression" dxfId="549" priority="601" stopIfTrue="1">
      <formula>$M$13&lt;$M$16</formula>
    </cfRule>
    <cfRule type="expression" dxfId="548" priority="602" stopIfTrue="1">
      <formula>$M$13&lt;$M$15</formula>
    </cfRule>
    <cfRule type="expression" dxfId="547" priority="603" stopIfTrue="1">
      <formula>$M$13&lt;$M$14</formula>
    </cfRule>
    <cfRule type="expression" dxfId="546" priority="604" stopIfTrue="1">
      <formula>$L$13&lt;$L$16</formula>
    </cfRule>
    <cfRule type="expression" dxfId="545" priority="605" stopIfTrue="1">
      <formula>$L$13&lt;$L$15</formula>
    </cfRule>
    <cfRule type="expression" dxfId="544" priority="606" stopIfTrue="1">
      <formula>$L$13&lt;$L$14</formula>
    </cfRule>
    <cfRule type="expression" dxfId="543" priority="607" stopIfTrue="1">
      <formula>$K$13&lt;$K$16</formula>
    </cfRule>
    <cfRule type="expression" dxfId="542" priority="608" stopIfTrue="1">
      <formula>$K$13&lt;$K$15</formula>
    </cfRule>
    <cfRule type="expression" dxfId="541" priority="609" stopIfTrue="1">
      <formula>$K$13&lt;$K$14</formula>
    </cfRule>
    <cfRule type="expression" dxfId="540" priority="610" stopIfTrue="1">
      <formula>$J$13&lt;$J$16</formula>
    </cfRule>
    <cfRule type="expression" dxfId="539" priority="611" stopIfTrue="1">
      <formula>$J$13&lt;$J$15</formula>
    </cfRule>
    <cfRule type="expression" dxfId="538" priority="612" stopIfTrue="1">
      <formula>$J$13&lt;$J$14</formula>
    </cfRule>
    <cfRule type="expression" dxfId="537" priority="613" stopIfTrue="1">
      <formula>$I$13&lt;$I$16</formula>
    </cfRule>
    <cfRule type="expression" dxfId="536" priority="614" stopIfTrue="1">
      <formula>$I$13&lt;$I$15</formula>
    </cfRule>
    <cfRule type="expression" dxfId="535" priority="615" stopIfTrue="1">
      <formula>$I$13&lt;$I$14</formula>
    </cfRule>
    <cfRule type="expression" dxfId="534" priority="616" stopIfTrue="1">
      <formula>$H$13&lt;$H$16</formula>
    </cfRule>
    <cfRule type="expression" dxfId="533" priority="617" stopIfTrue="1">
      <formula>$H$13&lt;$H$15</formula>
    </cfRule>
    <cfRule type="expression" dxfId="532" priority="618" stopIfTrue="1">
      <formula>$H$13&lt;$H$14</formula>
    </cfRule>
    <cfRule type="expression" dxfId="531" priority="619" stopIfTrue="1">
      <formula>$G$13&lt;$G$16</formula>
    </cfRule>
    <cfRule type="expression" dxfId="530" priority="620" stopIfTrue="1">
      <formula>$G$13&lt;$G$15</formula>
    </cfRule>
    <cfRule type="expression" dxfId="529" priority="621" stopIfTrue="1">
      <formula>$G$13&lt;$G$14</formula>
    </cfRule>
    <cfRule type="expression" dxfId="528" priority="622" stopIfTrue="1">
      <formula>$F$13&lt;$F$16</formula>
    </cfRule>
    <cfRule type="expression" dxfId="527" priority="623" stopIfTrue="1">
      <formula>$F$13&lt;$F$15</formula>
    </cfRule>
    <cfRule type="expression" dxfId="526" priority="624" stopIfTrue="1">
      <formula>$F$13&lt;$F$14</formula>
    </cfRule>
    <cfRule type="expression" dxfId="525" priority="625" stopIfTrue="1">
      <formula>$E$13&lt;$E$16</formula>
    </cfRule>
    <cfRule type="expression" dxfId="524" priority="626" stopIfTrue="1">
      <formula>$E$13&lt;$E$15</formula>
    </cfRule>
    <cfRule type="expression" dxfId="523" priority="627" stopIfTrue="1">
      <formula>$E$13&lt;$E$14</formula>
    </cfRule>
    <cfRule type="expression" dxfId="522" priority="628" stopIfTrue="1">
      <formula>$D$13&lt;$D$16</formula>
    </cfRule>
    <cfRule type="expression" dxfId="521" priority="629" stopIfTrue="1">
      <formula>$D$13&lt;$D$15</formula>
    </cfRule>
    <cfRule type="expression" dxfId="520" priority="630" stopIfTrue="1">
      <formula>$D$13&lt;$D$14</formula>
    </cfRule>
    <cfRule type="expression" dxfId="519" priority="631" stopIfTrue="1">
      <formula>$C$13&lt;$C$16</formula>
    </cfRule>
    <cfRule type="expression" dxfId="518" priority="632" stopIfTrue="1">
      <formula>$C$13&lt;$C$15</formula>
    </cfRule>
    <cfRule type="expression" dxfId="517" priority="633" stopIfTrue="1">
      <formula>$C$13&lt;$C$14</formula>
    </cfRule>
    <cfRule type="expression" dxfId="516" priority="664" stopIfTrue="1">
      <formula>$C$13&lt;SUM($C$14:$C$16)</formula>
    </cfRule>
  </conditionalFormatting>
  <conditionalFormatting sqref="C23:C26">
    <cfRule type="expression" dxfId="515" priority="502" stopIfTrue="1">
      <formula>$N$23&lt;($N$24+$N$25+$N$26)</formula>
    </cfRule>
    <cfRule type="expression" dxfId="514" priority="503" stopIfTrue="1">
      <formula>$M$23&lt;($M$24+$M$25+$M$26)</formula>
    </cfRule>
    <cfRule type="expression" dxfId="513" priority="504" stopIfTrue="1">
      <formula>$L$23&lt;($L$24+$L$25+$L$26)</formula>
    </cfRule>
    <cfRule type="expression" dxfId="512" priority="505" stopIfTrue="1">
      <formula>$K$23&lt;($K$24+$K$25+$K$26)</formula>
    </cfRule>
    <cfRule type="expression" dxfId="511" priority="506" stopIfTrue="1">
      <formula>$J$23&lt;($J$24+$J$25+$J$26)</formula>
    </cfRule>
    <cfRule type="expression" dxfId="510" priority="507" stopIfTrue="1">
      <formula>$I$23&lt;($I$24+$I$25+$I$26)</formula>
    </cfRule>
    <cfRule type="expression" dxfId="509" priority="508" stopIfTrue="1">
      <formula>$H$23&lt;($H$24+$H$25+$H$26)</formula>
    </cfRule>
    <cfRule type="expression" dxfId="508" priority="509" stopIfTrue="1">
      <formula>$G$23&lt;($G$24+$G$25+$G$26)</formula>
    </cfRule>
    <cfRule type="expression" dxfId="507" priority="510" stopIfTrue="1">
      <formula>$F$23&lt;($F$24+$F$25+$F$26)</formula>
    </cfRule>
    <cfRule type="expression" dxfId="506" priority="511" stopIfTrue="1">
      <formula>$E$23&lt;($E$24+$E$25+$E$26)</formula>
    </cfRule>
    <cfRule type="expression" dxfId="505" priority="512" stopIfTrue="1">
      <formula>$D$23&lt;($D$24+$D$25+$D$26)</formula>
    </cfRule>
    <cfRule type="expression" dxfId="504" priority="513" stopIfTrue="1">
      <formula>$C$23&lt;($C$24+$C$25+$C$26)</formula>
    </cfRule>
    <cfRule type="expression" dxfId="503" priority="514" stopIfTrue="1">
      <formula>$N$23&lt;$N$26</formula>
    </cfRule>
    <cfRule type="expression" dxfId="502" priority="515" stopIfTrue="1">
      <formula>$N$23&lt;$N$25</formula>
    </cfRule>
    <cfRule type="expression" dxfId="501" priority="516" stopIfTrue="1">
      <formula>$N$23&lt;$N$24</formula>
    </cfRule>
    <cfRule type="expression" dxfId="500" priority="517" stopIfTrue="1">
      <formula>$M$23&lt;$M$26</formula>
    </cfRule>
    <cfRule type="expression" dxfId="499" priority="518" stopIfTrue="1">
      <formula>$M$23&lt;$M$25</formula>
    </cfRule>
    <cfRule type="expression" dxfId="498" priority="519" stopIfTrue="1">
      <formula>$M$23&lt;$M$24</formula>
    </cfRule>
    <cfRule type="expression" dxfId="497" priority="520" stopIfTrue="1">
      <formula>$L$23&lt;$L$26</formula>
    </cfRule>
    <cfRule type="expression" dxfId="496" priority="521" stopIfTrue="1">
      <formula>$L$23&lt;$L$25</formula>
    </cfRule>
    <cfRule type="expression" dxfId="495" priority="522" stopIfTrue="1">
      <formula>$L$23&lt;$L$24</formula>
    </cfRule>
    <cfRule type="expression" dxfId="494" priority="523" stopIfTrue="1">
      <formula>$K$23&lt;$K$26</formula>
    </cfRule>
    <cfRule type="expression" dxfId="493" priority="524" stopIfTrue="1">
      <formula>$K$23&lt;$K$25</formula>
    </cfRule>
    <cfRule type="expression" dxfId="492" priority="525" stopIfTrue="1">
      <formula>$K$23&lt;$K$24</formula>
    </cfRule>
    <cfRule type="expression" dxfId="491" priority="526" stopIfTrue="1">
      <formula>$J$23&lt;$J$26</formula>
    </cfRule>
    <cfRule type="expression" dxfId="490" priority="527" stopIfTrue="1">
      <formula>$J$23&lt;$J$25</formula>
    </cfRule>
    <cfRule type="expression" dxfId="489" priority="528" stopIfTrue="1">
      <formula>$J$23&lt;$J$24</formula>
    </cfRule>
    <cfRule type="expression" dxfId="488" priority="529" stopIfTrue="1">
      <formula>$I$23&lt;$I$26</formula>
    </cfRule>
    <cfRule type="expression" dxfId="487" priority="530" stopIfTrue="1">
      <formula>$I$23&lt;$I$25</formula>
    </cfRule>
    <cfRule type="expression" dxfId="486" priority="531" stopIfTrue="1">
      <formula>$I$23&lt;$I$24</formula>
    </cfRule>
    <cfRule type="expression" dxfId="485" priority="532" stopIfTrue="1">
      <formula>$H$23&lt;$H$26</formula>
    </cfRule>
    <cfRule type="expression" dxfId="484" priority="533" stopIfTrue="1">
      <formula>$H$23&lt;$H$25</formula>
    </cfRule>
    <cfRule type="expression" dxfId="483" priority="534" stopIfTrue="1">
      <formula>$H$23&lt;$H$24</formula>
    </cfRule>
    <cfRule type="expression" dxfId="482" priority="535" stopIfTrue="1">
      <formula>$G$23&lt;$G$26</formula>
    </cfRule>
    <cfRule type="expression" dxfId="481" priority="536" stopIfTrue="1">
      <formula>$G$23&lt;$G$25</formula>
    </cfRule>
    <cfRule type="expression" dxfId="480" priority="537" stopIfTrue="1">
      <formula>$G$23&lt;$G$24</formula>
    </cfRule>
    <cfRule type="expression" dxfId="479" priority="538" stopIfTrue="1">
      <formula>$F$23&lt;$F$26</formula>
    </cfRule>
    <cfRule type="expression" dxfId="478" priority="539" stopIfTrue="1">
      <formula>$F$23&lt;$F$25</formula>
    </cfRule>
    <cfRule type="expression" dxfId="477" priority="540" stopIfTrue="1">
      <formula>$F$23&lt;$F$24</formula>
    </cfRule>
    <cfRule type="expression" dxfId="476" priority="541" stopIfTrue="1">
      <formula>$E$23&lt;$E$26</formula>
    </cfRule>
    <cfRule type="expression" dxfId="475" priority="542" stopIfTrue="1">
      <formula>$E$23&lt;$E$25</formula>
    </cfRule>
    <cfRule type="expression" dxfId="474" priority="543" stopIfTrue="1">
      <formula>$E$23&lt;$E$24</formula>
    </cfRule>
    <cfRule type="expression" dxfId="473" priority="544" stopIfTrue="1">
      <formula>$D$23&lt;$D$26</formula>
    </cfRule>
    <cfRule type="expression" dxfId="472" priority="545" stopIfTrue="1">
      <formula>$D$23&lt;$D$25</formula>
    </cfRule>
    <cfRule type="expression" dxfId="471" priority="546" stopIfTrue="1">
      <formula>$D$23&lt;$D$24</formula>
    </cfRule>
    <cfRule type="expression" dxfId="470" priority="547" stopIfTrue="1">
      <formula>$C$23&lt;$C$26</formula>
    </cfRule>
    <cfRule type="expression" dxfId="469" priority="548" stopIfTrue="1">
      <formula>$C$23&lt;$C$25</formula>
    </cfRule>
    <cfRule type="expression" dxfId="468" priority="549" stopIfTrue="1">
      <formula>$C$23&lt;$C$24</formula>
    </cfRule>
    <cfRule type="expression" dxfId="467" priority="660" stopIfTrue="1">
      <formula>$C$23&lt;SUM($C$24:$C$26)</formula>
    </cfRule>
  </conditionalFormatting>
  <conditionalFormatting sqref="C31:N31 C32:C34">
    <cfRule type="expression" dxfId="466" priority="655" stopIfTrue="1">
      <formula>$C$31&lt;&gt;SUM($C$32:$C$34)</formula>
    </cfRule>
  </conditionalFormatting>
  <conditionalFormatting sqref="J37:L37">
    <cfRule type="expression" dxfId="465" priority="654" stopIfTrue="1">
      <formula>$C$37&lt;&gt;SUM($C$38:$C$42)</formula>
    </cfRule>
  </conditionalFormatting>
  <conditionalFormatting sqref="C7:G8 C13:C16 C18:C26 C31:G31 C28:C30 C9:C11 C37:G37 C32:C36 C38:C42">
    <cfRule type="expression" dxfId="464" priority="653" stopIfTrue="1">
      <formula>$C$7&lt;&gt;SUM($D$7:$G$7)</formula>
    </cfRule>
  </conditionalFormatting>
  <conditionalFormatting sqref="D7:G7 D31:G31">
    <cfRule type="expression" dxfId="463" priority="652" stopIfTrue="1">
      <formula>$D$7&lt;&gt;SUM($D$9:$D$10,$D$13,$D$18:$D$19,$D$22:$D$23,$D$29:$D$31,$D$35:$D$36,$D$38:$D$42)</formula>
    </cfRule>
  </conditionalFormatting>
  <conditionalFormatting sqref="C7:C36 H7:H8 H31">
    <cfRule type="expression" dxfId="462" priority="651" stopIfTrue="1">
      <formula>$H$7&gt;$C$7</formula>
    </cfRule>
  </conditionalFormatting>
  <conditionalFormatting sqref="C7:N8 C31:N31 K17:N17 C9:C30 K12:N12 K27:N27 C37:N37 C32:C36 C43:N46 C38:C42 H38:I42 M38:N42">
    <cfRule type="containsText" dxfId="461" priority="649" stopIfTrue="1" operator="containsText" text=".">
      <formula>NOT(ISERROR(SEARCH(".",C7)))</formula>
    </cfRule>
  </conditionalFormatting>
  <conditionalFormatting sqref="I7:I8 C7:C36 I31">
    <cfRule type="expression" dxfId="460" priority="499">
      <formula>$C7&lt;$I7</formula>
    </cfRule>
  </conditionalFormatting>
  <conditionalFormatting sqref="K7:L8 K31:L31 K37:L37">
    <cfRule type="expression" dxfId="459" priority="498">
      <formula>$K8&lt;$L8</formula>
    </cfRule>
  </conditionalFormatting>
  <conditionalFormatting sqref="H9:H12 H17:H30">
    <cfRule type="expression" dxfId="458" priority="384" stopIfTrue="1">
      <formula>$H9&gt;$C9</formula>
    </cfRule>
  </conditionalFormatting>
  <conditionalFormatting sqref="J9:J12 J17:J30">
    <cfRule type="expression" dxfId="457" priority="385" stopIfTrue="1">
      <formula>$J9&gt;$C9</formula>
    </cfRule>
  </conditionalFormatting>
  <conditionalFormatting sqref="D10:J11">
    <cfRule type="expression" dxfId="456" priority="368" stopIfTrue="1">
      <formula>$N$10&lt;$N$11</formula>
    </cfRule>
    <cfRule type="expression" dxfId="455" priority="369" stopIfTrue="1">
      <formula>$M$10&lt;$M$11</formula>
    </cfRule>
    <cfRule type="expression" dxfId="454" priority="370" stopIfTrue="1">
      <formula>$L$10&lt;$L$11</formula>
    </cfRule>
    <cfRule type="expression" dxfId="453" priority="371" stopIfTrue="1">
      <formula>$K$10&lt;$K$11</formula>
    </cfRule>
    <cfRule type="expression" dxfId="452" priority="372" stopIfTrue="1">
      <formula>$J$10&lt;$J$11</formula>
    </cfRule>
    <cfRule type="expression" dxfId="451" priority="373" stopIfTrue="1">
      <formula>$I$10&lt;$I$11</formula>
    </cfRule>
    <cfRule type="expression" dxfId="450" priority="374" stopIfTrue="1">
      <formula>$H$10&lt;$H$11</formula>
    </cfRule>
    <cfRule type="expression" dxfId="449" priority="375" stopIfTrue="1">
      <formula>$G$10&lt;$G$11</formula>
    </cfRule>
    <cfRule type="expression" dxfId="448" priority="376" stopIfTrue="1">
      <formula>$F$10&lt;$F$11</formula>
    </cfRule>
    <cfRule type="expression" dxfId="447" priority="377" stopIfTrue="1">
      <formula>$E$10&lt;$E$11</formula>
    </cfRule>
    <cfRule type="expression" dxfId="446" priority="378" stopIfTrue="1">
      <formula>$D$10&lt;$D$11</formula>
    </cfRule>
    <cfRule type="expression" dxfId="445" priority="379" stopIfTrue="1">
      <formula>$C$10&lt;$C$11</formula>
    </cfRule>
    <cfRule type="expression" dxfId="444" priority="387" stopIfTrue="1">
      <formula>$C$10&lt;$C$11</formula>
    </cfRule>
  </conditionalFormatting>
  <conditionalFormatting sqref="D19:J21">
    <cfRule type="expression" dxfId="443" priority="332" stopIfTrue="1">
      <formula>$N$19&lt;($N$20+$N$21)</formula>
    </cfRule>
    <cfRule type="expression" dxfId="442" priority="333" stopIfTrue="1">
      <formula>$M$19&lt;($M$20+$M$21)</formula>
    </cfRule>
    <cfRule type="expression" dxfId="441" priority="334" stopIfTrue="1">
      <formula>$L$19&lt;($L$20+$L$21)</formula>
    </cfRule>
    <cfRule type="expression" dxfId="440" priority="335" stopIfTrue="1">
      <formula>$K$19&lt;($K$20+$K$21)</formula>
    </cfRule>
    <cfRule type="expression" dxfId="439" priority="336" stopIfTrue="1">
      <formula>$J$19&lt;($J$20+$J$21)</formula>
    </cfRule>
    <cfRule type="expression" dxfId="438" priority="337" stopIfTrue="1">
      <formula>$I$19&lt;($I$20+$I$21)</formula>
    </cfRule>
    <cfRule type="expression" dxfId="437" priority="338" stopIfTrue="1">
      <formula>$H$19&lt;($H$20+$H$21)</formula>
    </cfRule>
    <cfRule type="expression" dxfId="436" priority="339" stopIfTrue="1">
      <formula>$G$19&lt;($G$20+$G$21)</formula>
    </cfRule>
    <cfRule type="expression" dxfId="435" priority="340" stopIfTrue="1">
      <formula>$F$19&lt;($F$20+$F$21)</formula>
    </cfRule>
    <cfRule type="expression" dxfId="434" priority="341" stopIfTrue="1">
      <formula>$E$19&lt;($E$20+$E$21)</formula>
    </cfRule>
    <cfRule type="expression" dxfId="433" priority="342" stopIfTrue="1">
      <formula>$D$19&lt;($D$20+$D$21)</formula>
    </cfRule>
    <cfRule type="expression" dxfId="432" priority="343" stopIfTrue="1">
      <formula>$C$19&lt;($C$20+$C$21)</formula>
    </cfRule>
    <cfRule type="expression" dxfId="431" priority="344" stopIfTrue="1">
      <formula>$N$19&lt;$N$21</formula>
    </cfRule>
    <cfRule type="expression" dxfId="430" priority="345" stopIfTrue="1">
      <formula>$N$19&lt;$N$20</formula>
    </cfRule>
    <cfRule type="expression" dxfId="429" priority="346" stopIfTrue="1">
      <formula>$M$19&lt;$M$21</formula>
    </cfRule>
    <cfRule type="expression" dxfId="428" priority="347" stopIfTrue="1">
      <formula>$M$19&lt;$M$20</formula>
    </cfRule>
    <cfRule type="expression" dxfId="427" priority="348" stopIfTrue="1">
      <formula>$L$19&lt;$L$21</formula>
    </cfRule>
    <cfRule type="expression" dxfId="426" priority="349" stopIfTrue="1">
      <formula>$L$19&lt;$L$20</formula>
    </cfRule>
    <cfRule type="expression" dxfId="425" priority="350" stopIfTrue="1">
      <formula>$K$19&lt;$K$21</formula>
    </cfRule>
    <cfRule type="expression" dxfId="424" priority="351" stopIfTrue="1">
      <formula>$K$19&lt;$K$20</formula>
    </cfRule>
    <cfRule type="expression" dxfId="423" priority="352" stopIfTrue="1">
      <formula>$J$19&lt;$J$21</formula>
    </cfRule>
    <cfRule type="expression" dxfId="422" priority="353" stopIfTrue="1">
      <formula>$J$19&lt;$J$20</formula>
    </cfRule>
    <cfRule type="expression" dxfId="421" priority="354" stopIfTrue="1">
      <formula>$I$19&lt;$I$21</formula>
    </cfRule>
    <cfRule type="expression" dxfId="420" priority="355" stopIfTrue="1">
      <formula>$I$19&lt;$I$20</formula>
    </cfRule>
    <cfRule type="expression" dxfId="419" priority="356" stopIfTrue="1">
      <formula>$H$19&lt;$H$21</formula>
    </cfRule>
    <cfRule type="expression" dxfId="418" priority="357" stopIfTrue="1">
      <formula>$H$19&lt;$H$20</formula>
    </cfRule>
    <cfRule type="expression" dxfId="417" priority="358" stopIfTrue="1">
      <formula>$G$19&lt;$G$21</formula>
    </cfRule>
    <cfRule type="expression" dxfId="416" priority="359" stopIfTrue="1">
      <formula>$G$19&lt;$G$20</formula>
    </cfRule>
    <cfRule type="expression" dxfId="415" priority="360" stopIfTrue="1">
      <formula>$F$19&lt;$F$21</formula>
    </cfRule>
    <cfRule type="expression" dxfId="414" priority="361" stopIfTrue="1">
      <formula>$F$19&lt;$F$20</formula>
    </cfRule>
    <cfRule type="expression" dxfId="413" priority="362" stopIfTrue="1">
      <formula>$E$19&lt;$E$21</formula>
    </cfRule>
    <cfRule type="expression" dxfId="412" priority="363" stopIfTrue="1">
      <formula>$E$19&lt;$E$20</formula>
    </cfRule>
    <cfRule type="expression" dxfId="411" priority="364" stopIfTrue="1">
      <formula>$D$19&lt;$D$21</formula>
    </cfRule>
    <cfRule type="expression" dxfId="410" priority="365" stopIfTrue="1">
      <formula>$D$19&lt;$D$20</formula>
    </cfRule>
    <cfRule type="expression" dxfId="409" priority="366" stopIfTrue="1">
      <formula>$C$19&lt;$C$21</formula>
    </cfRule>
    <cfRule type="expression" dxfId="408" priority="367" stopIfTrue="1">
      <formula>$C$19&lt;$C$20</formula>
    </cfRule>
    <cfRule type="expression" dxfId="407" priority="389" stopIfTrue="1">
      <formula>$C$19&lt;SUM($C$20:$C$21)</formula>
    </cfRule>
  </conditionalFormatting>
  <conditionalFormatting sqref="D23:J23 D28:J28">
    <cfRule type="expression" dxfId="406" priority="388" stopIfTrue="1">
      <formula>$C$28&gt;$C$23</formula>
    </cfRule>
  </conditionalFormatting>
  <conditionalFormatting sqref="D23:J23 D28:J28">
    <cfRule type="expression" dxfId="405" priority="390" stopIfTrue="1">
      <formula>$D$28&gt;$D$23</formula>
    </cfRule>
  </conditionalFormatting>
  <conditionalFormatting sqref="D23:J26">
    <cfRule type="expression" dxfId="404" priority="284" stopIfTrue="1">
      <formula>$N$23&lt;($N$24+$N$25+$N$26)</formula>
    </cfRule>
    <cfRule type="expression" dxfId="403" priority="285" stopIfTrue="1">
      <formula>$M$23&lt;($M$24+$M$25+$M$26)</formula>
    </cfRule>
    <cfRule type="expression" dxfId="402" priority="286" stopIfTrue="1">
      <formula>$L$23&lt;($L$24+$L$25+$L$26)</formula>
    </cfRule>
    <cfRule type="expression" dxfId="401" priority="287" stopIfTrue="1">
      <formula>$K$23&lt;($K$24+$K$25+$K$26)</formula>
    </cfRule>
    <cfRule type="expression" dxfId="400" priority="288" stopIfTrue="1">
      <formula>$J$23&lt;($J$24+$J$25+$J$26)</formula>
    </cfRule>
    <cfRule type="expression" dxfId="399" priority="289" stopIfTrue="1">
      <formula>$I$23&lt;($I$24+$I$25+$I$26)</formula>
    </cfRule>
    <cfRule type="expression" dxfId="398" priority="290" stopIfTrue="1">
      <formula>$H$23&lt;($H$24+$H$25+$H$26)</formula>
    </cfRule>
    <cfRule type="expression" dxfId="397" priority="291" stopIfTrue="1">
      <formula>$G$23&lt;($G$24+$G$25+$G$26)</formula>
    </cfRule>
    <cfRule type="expression" dxfId="396" priority="292" stopIfTrue="1">
      <formula>$F$23&lt;($F$24+$F$25+$F$26)</formula>
    </cfRule>
    <cfRule type="expression" dxfId="395" priority="293" stopIfTrue="1">
      <formula>$E$23&lt;($E$24+$E$25+$E$26)</formula>
    </cfRule>
    <cfRule type="expression" dxfId="394" priority="294" stopIfTrue="1">
      <formula>$D$23&lt;($D$24+$D$25+$D$26)</formula>
    </cfRule>
    <cfRule type="expression" dxfId="393" priority="295" stopIfTrue="1">
      <formula>$C$23&lt;($C$24+$C$25+$C$26)</formula>
    </cfRule>
    <cfRule type="expression" dxfId="392" priority="296" stopIfTrue="1">
      <formula>$N$23&lt;$N$26</formula>
    </cfRule>
    <cfRule type="expression" dxfId="391" priority="297" stopIfTrue="1">
      <formula>$N$23&lt;$N$25</formula>
    </cfRule>
    <cfRule type="expression" dxfId="390" priority="298" stopIfTrue="1">
      <formula>$N$23&lt;$N$24</formula>
    </cfRule>
    <cfRule type="expression" dxfId="389" priority="299" stopIfTrue="1">
      <formula>$M$23&lt;$M$26</formula>
    </cfRule>
    <cfRule type="expression" dxfId="388" priority="300" stopIfTrue="1">
      <formula>$M$23&lt;$M$25</formula>
    </cfRule>
    <cfRule type="expression" dxfId="387" priority="301" stopIfTrue="1">
      <formula>$M$23&lt;$M$24</formula>
    </cfRule>
    <cfRule type="expression" dxfId="386" priority="302" stopIfTrue="1">
      <formula>$L$23&lt;$L$26</formula>
    </cfRule>
    <cfRule type="expression" dxfId="385" priority="303" stopIfTrue="1">
      <formula>$L$23&lt;$L$25</formula>
    </cfRule>
    <cfRule type="expression" dxfId="384" priority="304" stopIfTrue="1">
      <formula>$L$23&lt;$L$24</formula>
    </cfRule>
    <cfRule type="expression" dxfId="383" priority="305" stopIfTrue="1">
      <formula>$K$23&lt;$K$26</formula>
    </cfRule>
    <cfRule type="expression" dxfId="382" priority="306" stopIfTrue="1">
      <formula>$K$23&lt;$K$25</formula>
    </cfRule>
    <cfRule type="expression" dxfId="381" priority="307" stopIfTrue="1">
      <formula>$K$23&lt;$K$24</formula>
    </cfRule>
    <cfRule type="expression" dxfId="380" priority="308" stopIfTrue="1">
      <formula>$J$23&lt;$J$26</formula>
    </cfRule>
    <cfRule type="expression" dxfId="379" priority="309" stopIfTrue="1">
      <formula>$J$23&lt;$J$25</formula>
    </cfRule>
    <cfRule type="expression" dxfId="378" priority="310" stopIfTrue="1">
      <formula>$J$23&lt;$J$24</formula>
    </cfRule>
    <cfRule type="expression" dxfId="377" priority="311" stopIfTrue="1">
      <formula>$I$23&lt;$I$26</formula>
    </cfRule>
    <cfRule type="expression" dxfId="376" priority="312" stopIfTrue="1">
      <formula>$I$23&lt;$I$25</formula>
    </cfRule>
    <cfRule type="expression" dxfId="375" priority="313" stopIfTrue="1">
      <formula>$I$23&lt;$I$24</formula>
    </cfRule>
    <cfRule type="expression" dxfId="374" priority="314" stopIfTrue="1">
      <formula>$H$23&lt;$H$26</formula>
    </cfRule>
    <cfRule type="expression" dxfId="373" priority="315" stopIfTrue="1">
      <formula>$H$23&lt;$H$25</formula>
    </cfRule>
    <cfRule type="expression" dxfId="372" priority="316" stopIfTrue="1">
      <formula>$H$23&lt;$H$24</formula>
    </cfRule>
    <cfRule type="expression" dxfId="371" priority="317" stopIfTrue="1">
      <formula>$G$23&lt;$G$26</formula>
    </cfRule>
    <cfRule type="expression" dxfId="370" priority="318" stopIfTrue="1">
      <formula>$G$23&lt;$G$25</formula>
    </cfRule>
    <cfRule type="expression" dxfId="369" priority="319" stopIfTrue="1">
      <formula>$G$23&lt;$G$24</formula>
    </cfRule>
    <cfRule type="expression" dxfId="368" priority="320" stopIfTrue="1">
      <formula>$F$23&lt;$F$26</formula>
    </cfRule>
    <cfRule type="expression" dxfId="367" priority="321" stopIfTrue="1">
      <formula>$F$23&lt;$F$25</formula>
    </cfRule>
    <cfRule type="expression" dxfId="366" priority="322" stopIfTrue="1">
      <formula>$F$23&lt;$F$24</formula>
    </cfRule>
    <cfRule type="expression" dxfId="365" priority="323" stopIfTrue="1">
      <formula>$E$23&lt;$E$26</formula>
    </cfRule>
    <cfRule type="expression" dxfId="364" priority="324" stopIfTrue="1">
      <formula>$E$23&lt;$E$25</formula>
    </cfRule>
    <cfRule type="expression" dxfId="363" priority="325" stopIfTrue="1">
      <formula>$E$23&lt;$E$24</formula>
    </cfRule>
    <cfRule type="expression" dxfId="362" priority="326" stopIfTrue="1">
      <formula>$D$23&lt;$D$26</formula>
    </cfRule>
    <cfRule type="expression" dxfId="361" priority="327" stopIfTrue="1">
      <formula>$D$23&lt;$D$25</formula>
    </cfRule>
    <cfRule type="expression" dxfId="360" priority="328" stopIfTrue="1">
      <formula>$D$23&lt;$D$24</formula>
    </cfRule>
    <cfRule type="expression" dxfId="359" priority="329" stopIfTrue="1">
      <formula>$C$23&lt;$C$26</formula>
    </cfRule>
    <cfRule type="expression" dxfId="358" priority="330" stopIfTrue="1">
      <formula>$C$23&lt;$C$25</formula>
    </cfRule>
    <cfRule type="expression" dxfId="357" priority="331" stopIfTrue="1">
      <formula>$C$23&lt;$C$24</formula>
    </cfRule>
    <cfRule type="expression" dxfId="356" priority="386" stopIfTrue="1">
      <formula>$C$23&lt;SUM($C$24:$C$26)</formula>
    </cfRule>
  </conditionalFormatting>
  <conditionalFormatting sqref="D9:G11 D18:G26 D28:G30">
    <cfRule type="expression" dxfId="355" priority="383" stopIfTrue="1">
      <formula>$C$7&lt;&gt;SUM($D$7:$G$7)</formula>
    </cfRule>
  </conditionalFormatting>
  <conditionalFormatting sqref="D9:G10 D18:G19 D22:G23 D29:G30">
    <cfRule type="expression" dxfId="354" priority="382" stopIfTrue="1">
      <formula>$D$7&lt;&gt;SUM($D$9:$D$10,$D$13,$D$18:$D$19,$D$22:$D$23,$D$29:$D$31,$D$35:$D$36,$D$38:$D$42)</formula>
    </cfRule>
  </conditionalFormatting>
  <conditionalFormatting sqref="H9:H12 H17:H30">
    <cfRule type="expression" dxfId="353" priority="381" stopIfTrue="1">
      <formula>$H$7&gt;$C$7</formula>
    </cfRule>
  </conditionalFormatting>
  <conditionalFormatting sqref="D9:J12 D17:J30">
    <cfRule type="containsText" dxfId="352" priority="380" stopIfTrue="1" operator="containsText" text=".">
      <formula>NOT(ISERROR(SEARCH(".",D9)))</formula>
    </cfRule>
  </conditionalFormatting>
  <conditionalFormatting sqref="I9:I12 I17:I30">
    <cfRule type="expression" dxfId="351" priority="283">
      <formula>$C9&lt;$I9</formula>
    </cfRule>
  </conditionalFormatting>
  <conditionalFormatting sqref="H13:H16">
    <cfRule type="expression" dxfId="350" priority="227" stopIfTrue="1">
      <formula>$H13&gt;$C13</formula>
    </cfRule>
  </conditionalFormatting>
  <conditionalFormatting sqref="J13:J16">
    <cfRule type="expression" dxfId="349" priority="228" stopIfTrue="1">
      <formula>$J13&gt;$C13</formula>
    </cfRule>
  </conditionalFormatting>
  <conditionalFormatting sqref="D13:J16">
    <cfRule type="expression" dxfId="348" priority="229" stopIfTrue="1">
      <formula>$N$13&lt;($N$14+$N$15+$N$16)</formula>
    </cfRule>
  </conditionalFormatting>
  <conditionalFormatting sqref="D13:J16">
    <cfRule type="expression" dxfId="347" priority="230" stopIfTrue="1">
      <formula>$M$13&lt;($M$14+$M$15+$M$16)</formula>
    </cfRule>
  </conditionalFormatting>
  <conditionalFormatting sqref="D13:J16">
    <cfRule type="expression" dxfId="346" priority="231" stopIfTrue="1">
      <formula>$L$13&lt;($L$14+$L$15+$L$16)</formula>
    </cfRule>
  </conditionalFormatting>
  <conditionalFormatting sqref="D13:J16">
    <cfRule type="expression" dxfId="345" priority="232" stopIfTrue="1">
      <formula>$K$13&lt;($K$14+$K$15+$K$16)</formula>
    </cfRule>
  </conditionalFormatting>
  <conditionalFormatting sqref="D13:J16">
    <cfRule type="expression" dxfId="344" priority="233" stopIfTrue="1">
      <formula>$J$13&lt;($J$14+$J$15+$J$16)</formula>
    </cfRule>
  </conditionalFormatting>
  <conditionalFormatting sqref="D13:J16">
    <cfRule type="expression" dxfId="343" priority="234" stopIfTrue="1">
      <formula>$I$13&lt;($I$14+$I$15+$I$16)</formula>
    </cfRule>
  </conditionalFormatting>
  <conditionalFormatting sqref="D13:J16">
    <cfRule type="expression" dxfId="342" priority="235" stopIfTrue="1">
      <formula>$H$13&lt;($H$14+$H$15+$H$16)</formula>
    </cfRule>
  </conditionalFormatting>
  <conditionalFormatting sqref="D13:J16">
    <cfRule type="expression" dxfId="341" priority="236" stopIfTrue="1">
      <formula>$G$13&lt;($G$14+$G$15+$G$16)</formula>
    </cfRule>
  </conditionalFormatting>
  <conditionalFormatting sqref="D13:J16">
    <cfRule type="expression" dxfId="340" priority="237" stopIfTrue="1">
      <formula>$F$13&lt;($F$14+$F$15+$F$16)</formula>
    </cfRule>
  </conditionalFormatting>
  <conditionalFormatting sqref="D13:J16">
    <cfRule type="expression" dxfId="339" priority="238" stopIfTrue="1">
      <formula>$E$13&lt;($E$14+$E$15+$E$16)</formula>
    </cfRule>
  </conditionalFormatting>
  <conditionalFormatting sqref="D13:J16">
    <cfRule type="expression" dxfId="338" priority="239" stopIfTrue="1">
      <formula>$D$13&lt;($D$14+$D$15+$D$16)</formula>
    </cfRule>
  </conditionalFormatting>
  <conditionalFormatting sqref="D13:J16">
    <cfRule type="expression" dxfId="337" priority="240" stopIfTrue="1">
      <formula>$C$13&lt;($C$14+$C$15+$C$16)</formula>
    </cfRule>
  </conditionalFormatting>
  <conditionalFormatting sqref="D13:J16">
    <cfRule type="expression" dxfId="336" priority="241" stopIfTrue="1">
      <formula>$N$13&lt;$N$16</formula>
    </cfRule>
  </conditionalFormatting>
  <conditionalFormatting sqref="D13:J16">
    <cfRule type="expression" dxfId="335" priority="242" stopIfTrue="1">
      <formula>$N$13&lt;$N$15</formula>
    </cfRule>
  </conditionalFormatting>
  <conditionalFormatting sqref="D13:J16">
    <cfRule type="expression" dxfId="334" priority="243" stopIfTrue="1">
      <formula>$N$13&lt;$N$14</formula>
    </cfRule>
  </conditionalFormatting>
  <conditionalFormatting sqref="D13:J16">
    <cfRule type="expression" dxfId="333" priority="244" stopIfTrue="1">
      <formula>$M$13&lt;$M$16</formula>
    </cfRule>
  </conditionalFormatting>
  <conditionalFormatting sqref="D13:J16">
    <cfRule type="expression" dxfId="332" priority="245" stopIfTrue="1">
      <formula>$M$13&lt;$M$15</formula>
    </cfRule>
  </conditionalFormatting>
  <conditionalFormatting sqref="D13:J16">
    <cfRule type="expression" dxfId="331" priority="246" stopIfTrue="1">
      <formula>$M$13&lt;$M$14</formula>
    </cfRule>
  </conditionalFormatting>
  <conditionalFormatting sqref="D13:J16">
    <cfRule type="expression" dxfId="330" priority="247" stopIfTrue="1">
      <formula>$L$13&lt;$L$16</formula>
    </cfRule>
  </conditionalFormatting>
  <conditionalFormatting sqref="D13:J16">
    <cfRule type="expression" dxfId="329" priority="248" stopIfTrue="1">
      <formula>$L$13&lt;$L$15</formula>
    </cfRule>
  </conditionalFormatting>
  <conditionalFormatting sqref="D13:J16">
    <cfRule type="expression" dxfId="328" priority="249" stopIfTrue="1">
      <formula>$L$13&lt;$L$14</formula>
    </cfRule>
  </conditionalFormatting>
  <conditionalFormatting sqref="D13:J16">
    <cfRule type="expression" dxfId="327" priority="250" stopIfTrue="1">
      <formula>$K$13&lt;$K$16</formula>
    </cfRule>
  </conditionalFormatting>
  <conditionalFormatting sqref="D13:J16">
    <cfRule type="expression" dxfId="326" priority="251" stopIfTrue="1">
      <formula>$K$13&lt;$K$15</formula>
    </cfRule>
  </conditionalFormatting>
  <conditionalFormatting sqref="D13:J16">
    <cfRule type="expression" dxfId="325" priority="252" stopIfTrue="1">
      <formula>$K$13&lt;$K$14</formula>
    </cfRule>
  </conditionalFormatting>
  <conditionalFormatting sqref="D13:J16">
    <cfRule type="expression" dxfId="324" priority="253" stopIfTrue="1">
      <formula>$J$13&lt;$J$16</formula>
    </cfRule>
  </conditionalFormatting>
  <conditionalFormatting sqref="D13:J16">
    <cfRule type="expression" dxfId="323" priority="254" stopIfTrue="1">
      <formula>$J$13&lt;$J$15</formula>
    </cfRule>
  </conditionalFormatting>
  <conditionalFormatting sqref="D13:J16">
    <cfRule type="expression" dxfId="322" priority="255" stopIfTrue="1">
      <formula>$J$13&lt;$J$14</formula>
    </cfRule>
  </conditionalFormatting>
  <conditionalFormatting sqref="D13:J16">
    <cfRule type="expression" dxfId="321" priority="256" stopIfTrue="1">
      <formula>$I$13&lt;$I$16</formula>
    </cfRule>
  </conditionalFormatting>
  <conditionalFormatting sqref="D13:J16">
    <cfRule type="expression" dxfId="320" priority="257" stopIfTrue="1">
      <formula>$I$13&lt;$I$15</formula>
    </cfRule>
  </conditionalFormatting>
  <conditionalFormatting sqref="D13:J16">
    <cfRule type="expression" dxfId="319" priority="258" stopIfTrue="1">
      <formula>$I$13&lt;$I$14</formula>
    </cfRule>
  </conditionalFormatting>
  <conditionalFormatting sqref="D13:J16">
    <cfRule type="expression" dxfId="318" priority="259" stopIfTrue="1">
      <formula>$H$13&lt;$H$16</formula>
    </cfRule>
  </conditionalFormatting>
  <conditionalFormatting sqref="D13:J16">
    <cfRule type="expression" dxfId="317" priority="260" stopIfTrue="1">
      <formula>$H$13&lt;$H$15</formula>
    </cfRule>
  </conditionalFormatting>
  <conditionalFormatting sqref="D13:J16">
    <cfRule type="expression" dxfId="316" priority="261" stopIfTrue="1">
      <formula>$H$13&lt;$H$14</formula>
    </cfRule>
  </conditionalFormatting>
  <conditionalFormatting sqref="D13:J16">
    <cfRule type="expression" dxfId="315" priority="262" stopIfTrue="1">
      <formula>$G$13&lt;$G$16</formula>
    </cfRule>
  </conditionalFormatting>
  <conditionalFormatting sqref="D13:J16">
    <cfRule type="expression" dxfId="314" priority="263" stopIfTrue="1">
      <formula>$G$13&lt;$G$15</formula>
    </cfRule>
  </conditionalFormatting>
  <conditionalFormatting sqref="D13:J16">
    <cfRule type="expression" dxfId="313" priority="264" stopIfTrue="1">
      <formula>$G$13&lt;$G$14</formula>
    </cfRule>
  </conditionalFormatting>
  <conditionalFormatting sqref="D13:J16">
    <cfRule type="expression" dxfId="312" priority="265" stopIfTrue="1">
      <formula>$F$13&lt;$F$16</formula>
    </cfRule>
  </conditionalFormatting>
  <conditionalFormatting sqref="D13:J16">
    <cfRule type="expression" dxfId="311" priority="266" stopIfTrue="1">
      <formula>$F$13&lt;$F$15</formula>
    </cfRule>
  </conditionalFormatting>
  <conditionalFormatting sqref="D13:J16">
    <cfRule type="expression" dxfId="310" priority="267" stopIfTrue="1">
      <formula>$F$13&lt;$F$14</formula>
    </cfRule>
  </conditionalFormatting>
  <conditionalFormatting sqref="D13:J16">
    <cfRule type="expression" dxfId="309" priority="268" stopIfTrue="1">
      <formula>$E$13&lt;$E$16</formula>
    </cfRule>
  </conditionalFormatting>
  <conditionalFormatting sqref="D13:J16">
    <cfRule type="expression" dxfId="308" priority="269" stopIfTrue="1">
      <formula>$E$13&lt;$E$15</formula>
    </cfRule>
  </conditionalFormatting>
  <conditionalFormatting sqref="D13:J16">
    <cfRule type="expression" dxfId="307" priority="270" stopIfTrue="1">
      <formula>$E$13&lt;$E$14</formula>
    </cfRule>
  </conditionalFormatting>
  <conditionalFormatting sqref="D13:J16">
    <cfRule type="expression" dxfId="306" priority="271" stopIfTrue="1">
      <formula>$D$13&lt;$D$16</formula>
    </cfRule>
  </conditionalFormatting>
  <conditionalFormatting sqref="D13:J16">
    <cfRule type="expression" dxfId="305" priority="272" stopIfTrue="1">
      <formula>$D$13&lt;$D$15</formula>
    </cfRule>
  </conditionalFormatting>
  <conditionalFormatting sqref="D13:J16">
    <cfRule type="expression" dxfId="304" priority="273" stopIfTrue="1">
      <formula>$D$13&lt;$D$14</formula>
    </cfRule>
  </conditionalFormatting>
  <conditionalFormatting sqref="D13:J16">
    <cfRule type="expression" dxfId="303" priority="274" stopIfTrue="1">
      <formula>$C$13&lt;$C$16</formula>
    </cfRule>
  </conditionalFormatting>
  <conditionalFormatting sqref="D13:J16">
    <cfRule type="expression" dxfId="302" priority="275" stopIfTrue="1">
      <formula>$C$13&lt;$C$15</formula>
    </cfRule>
  </conditionalFormatting>
  <conditionalFormatting sqref="D13:J16">
    <cfRule type="expression" dxfId="301" priority="276" stopIfTrue="1">
      <formula>$C$13&lt;$C$14</formula>
    </cfRule>
  </conditionalFormatting>
  <conditionalFormatting sqref="D13:J16">
    <cfRule type="expression" dxfId="300" priority="277" stopIfTrue="1">
      <formula>$C$13&lt;SUM($C$14:$C$16)</formula>
    </cfRule>
  </conditionalFormatting>
  <conditionalFormatting sqref="D13:G16">
    <cfRule type="expression" dxfId="299" priority="278" stopIfTrue="1">
      <formula>$C$7&lt;&gt;SUM($D$7:$G$7)</formula>
    </cfRule>
  </conditionalFormatting>
  <conditionalFormatting sqref="D13:G13">
    <cfRule type="expression" dxfId="298" priority="279" stopIfTrue="1">
      <formula>$D$7&lt;&gt;SUM($D$9:$D$10,$D$13,$D$18:$D$19,$D$22:$D$23,$D$29:$D$31,$D$35:$D$36,$D$38:$D$42)</formula>
    </cfRule>
  </conditionalFormatting>
  <conditionalFormatting sqref="H13:H16">
    <cfRule type="expression" dxfId="297" priority="280" stopIfTrue="1">
      <formula>$H$7&gt;$C$7</formula>
    </cfRule>
  </conditionalFormatting>
  <conditionalFormatting sqref="D13:J16">
    <cfRule type="containsText" dxfId="296" priority="281" stopIfTrue="1" operator="containsText" text=".">
      <formula>NOT(ISERROR(SEARCH(("."),(D13))))</formula>
    </cfRule>
  </conditionalFormatting>
  <conditionalFormatting sqref="I13:I16">
    <cfRule type="expression" dxfId="295" priority="282" stopIfTrue="1">
      <formula>$C13&lt;$I13</formula>
    </cfRule>
  </conditionalFormatting>
  <conditionalFormatting sqref="K10:N11">
    <cfRule type="expression" dxfId="294" priority="213" stopIfTrue="1">
      <formula>$N$10&lt;$N$11</formula>
    </cfRule>
    <cfRule type="expression" dxfId="293" priority="214" stopIfTrue="1">
      <formula>$M$10&lt;$M$11</formula>
    </cfRule>
    <cfRule type="expression" dxfId="292" priority="215" stopIfTrue="1">
      <formula>$L$10&lt;$L$11</formula>
    </cfRule>
    <cfRule type="expression" dxfId="291" priority="216" stopIfTrue="1">
      <formula>$K$10&lt;$K$11</formula>
    </cfRule>
    <cfRule type="expression" dxfId="290" priority="217" stopIfTrue="1">
      <formula>$J$10&lt;$J$11</formula>
    </cfRule>
    <cfRule type="expression" dxfId="289" priority="218" stopIfTrue="1">
      <formula>$I$10&lt;$I$11</formula>
    </cfRule>
    <cfRule type="expression" dxfId="288" priority="219" stopIfTrue="1">
      <formula>$H$10&lt;$H$11</formula>
    </cfRule>
    <cfRule type="expression" dxfId="287" priority="220" stopIfTrue="1">
      <formula>$G$10&lt;$G$11</formula>
    </cfRule>
    <cfRule type="expression" dxfId="286" priority="221" stopIfTrue="1">
      <formula>$F$10&lt;$F$11</formula>
    </cfRule>
    <cfRule type="expression" dxfId="285" priority="222" stopIfTrue="1">
      <formula>$E$10&lt;$E$11</formula>
    </cfRule>
    <cfRule type="expression" dxfId="284" priority="223" stopIfTrue="1">
      <formula>$D$10&lt;$D$11</formula>
    </cfRule>
    <cfRule type="expression" dxfId="283" priority="224" stopIfTrue="1">
      <formula>$C$10&lt;$C$11</formula>
    </cfRule>
    <cfRule type="expression" dxfId="282" priority="226" stopIfTrue="1">
      <formula>$C$10&lt;$C$11</formula>
    </cfRule>
  </conditionalFormatting>
  <conditionalFormatting sqref="K9:N11">
    <cfRule type="containsText" dxfId="281" priority="225" stopIfTrue="1" operator="containsText" text=".">
      <formula>NOT(ISERROR(SEARCH(".",K9)))</formula>
    </cfRule>
  </conditionalFormatting>
  <conditionalFormatting sqref="K9:L11">
    <cfRule type="expression" dxfId="280" priority="212">
      <formula>$K10&lt;$L10</formula>
    </cfRule>
  </conditionalFormatting>
  <conditionalFormatting sqref="K13:M16">
    <cfRule type="expression" dxfId="279" priority="161" stopIfTrue="1">
      <formula>$N$13&lt;($N$14+$N$15+$N$16)</formula>
    </cfRule>
  </conditionalFormatting>
  <conditionalFormatting sqref="K13:M16">
    <cfRule type="expression" dxfId="278" priority="162" stopIfTrue="1">
      <formula>$M$13&lt;($M$14+$M$15+$M$16)</formula>
    </cfRule>
  </conditionalFormatting>
  <conditionalFormatting sqref="K13:M16">
    <cfRule type="expression" dxfId="277" priority="163" stopIfTrue="1">
      <formula>$L$13&lt;($L$14+$L$15+$L$16)</formula>
    </cfRule>
  </conditionalFormatting>
  <conditionalFormatting sqref="K13:M16">
    <cfRule type="expression" dxfId="276" priority="164" stopIfTrue="1">
      <formula>$K$13&lt;($K$14+$K$15+$K$16)</formula>
    </cfRule>
  </conditionalFormatting>
  <conditionalFormatting sqref="K13:M16">
    <cfRule type="expression" dxfId="275" priority="165" stopIfTrue="1">
      <formula>$J$13&lt;($J$14+$J$15+$J$16)</formula>
    </cfRule>
  </conditionalFormatting>
  <conditionalFormatting sqref="K13:M16">
    <cfRule type="expression" dxfId="274" priority="166" stopIfTrue="1">
      <formula>$I$13&lt;($I$14+$I$15+$I$16)</formula>
    </cfRule>
  </conditionalFormatting>
  <conditionalFormatting sqref="K13:M16">
    <cfRule type="expression" dxfId="273" priority="167" stopIfTrue="1">
      <formula>$H$13&lt;($H$14+$H$15+$H$16)</formula>
    </cfRule>
  </conditionalFormatting>
  <conditionalFormatting sqref="K13:M16">
    <cfRule type="expression" dxfId="272" priority="168" stopIfTrue="1">
      <formula>$G$13&lt;($G$14+$G$15+$G$16)</formula>
    </cfRule>
  </conditionalFormatting>
  <conditionalFormatting sqref="K13:M16">
    <cfRule type="expression" dxfId="271" priority="169" stopIfTrue="1">
      <formula>$F$13&lt;($F$14+$F$15+$F$16)</formula>
    </cfRule>
  </conditionalFormatting>
  <conditionalFormatting sqref="K13:M16">
    <cfRule type="expression" dxfId="270" priority="170" stopIfTrue="1">
      <formula>$E$13&lt;($E$14+$E$15+$E$16)</formula>
    </cfRule>
  </conditionalFormatting>
  <conditionalFormatting sqref="K13:M16">
    <cfRule type="expression" dxfId="269" priority="171" stopIfTrue="1">
      <formula>$D$13&lt;($D$14+$D$15+$D$16)</formula>
    </cfRule>
  </conditionalFormatting>
  <conditionalFormatting sqref="K13:M16">
    <cfRule type="expression" dxfId="268" priority="172" stopIfTrue="1">
      <formula>$C$13&lt;($C$14+$C$15+$C$16)</formula>
    </cfRule>
  </conditionalFormatting>
  <conditionalFormatting sqref="K13:M16">
    <cfRule type="expression" dxfId="267" priority="173" stopIfTrue="1">
      <formula>$N$13&lt;$N$16</formula>
    </cfRule>
  </conditionalFormatting>
  <conditionalFormatting sqref="K13:M16">
    <cfRule type="expression" dxfId="266" priority="174" stopIfTrue="1">
      <formula>$N$13&lt;$N$15</formula>
    </cfRule>
  </conditionalFormatting>
  <conditionalFormatting sqref="K13:M16">
    <cfRule type="expression" dxfId="265" priority="175" stopIfTrue="1">
      <formula>$N$13&lt;$N$14</formula>
    </cfRule>
  </conditionalFormatting>
  <conditionalFormatting sqref="K13:M16">
    <cfRule type="expression" dxfId="264" priority="176" stopIfTrue="1">
      <formula>$M$13&lt;$M$16</formula>
    </cfRule>
  </conditionalFormatting>
  <conditionalFormatting sqref="K13:M16">
    <cfRule type="expression" dxfId="263" priority="177" stopIfTrue="1">
      <formula>$M$13&lt;$M$15</formula>
    </cfRule>
  </conditionalFormatting>
  <conditionalFormatting sqref="K13:M16">
    <cfRule type="expression" dxfId="262" priority="178" stopIfTrue="1">
      <formula>$M$13&lt;$M$14</formula>
    </cfRule>
  </conditionalFormatting>
  <conditionalFormatting sqref="K13:M16">
    <cfRule type="expression" dxfId="261" priority="179" stopIfTrue="1">
      <formula>$L$13&lt;$L$16</formula>
    </cfRule>
  </conditionalFormatting>
  <conditionalFormatting sqref="K13:M16">
    <cfRule type="expression" dxfId="260" priority="180" stopIfTrue="1">
      <formula>$L$13&lt;$L$15</formula>
    </cfRule>
  </conditionalFormatting>
  <conditionalFormatting sqref="K13:M16">
    <cfRule type="expression" dxfId="259" priority="181" stopIfTrue="1">
      <formula>$L$13&lt;$L$14</formula>
    </cfRule>
  </conditionalFormatting>
  <conditionalFormatting sqref="K13:M16">
    <cfRule type="expression" dxfId="258" priority="182" stopIfTrue="1">
      <formula>$K$13&lt;$K$16</formula>
    </cfRule>
  </conditionalFormatting>
  <conditionalFormatting sqref="K13:M16">
    <cfRule type="expression" dxfId="257" priority="183" stopIfTrue="1">
      <formula>$K$13&lt;$K$15</formula>
    </cfRule>
  </conditionalFormatting>
  <conditionalFormatting sqref="K13:M16">
    <cfRule type="expression" dxfId="256" priority="184" stopIfTrue="1">
      <formula>$K$13&lt;$K$14</formula>
    </cfRule>
  </conditionalFormatting>
  <conditionalFormatting sqref="K13:M16">
    <cfRule type="expression" dxfId="255" priority="185" stopIfTrue="1">
      <formula>$J$13&lt;$J$16</formula>
    </cfRule>
  </conditionalFormatting>
  <conditionalFormatting sqref="K13:M16">
    <cfRule type="expression" dxfId="254" priority="186" stopIfTrue="1">
      <formula>$J$13&lt;$J$15</formula>
    </cfRule>
  </conditionalFormatting>
  <conditionalFormatting sqref="K13:M16">
    <cfRule type="expression" dxfId="253" priority="187" stopIfTrue="1">
      <formula>$J$13&lt;$J$14</formula>
    </cfRule>
  </conditionalFormatting>
  <conditionalFormatting sqref="K13:M16">
    <cfRule type="expression" dxfId="252" priority="188" stopIfTrue="1">
      <formula>$I$13&lt;$I$16</formula>
    </cfRule>
  </conditionalFormatting>
  <conditionalFormatting sqref="K13:M16">
    <cfRule type="expression" dxfId="251" priority="189" stopIfTrue="1">
      <formula>$I$13&lt;$I$15</formula>
    </cfRule>
  </conditionalFormatting>
  <conditionalFormatting sqref="K13:M16">
    <cfRule type="expression" dxfId="250" priority="190" stopIfTrue="1">
      <formula>$I$13&lt;$I$14</formula>
    </cfRule>
  </conditionalFormatting>
  <conditionalFormatting sqref="K13:M16">
    <cfRule type="expression" dxfId="249" priority="191" stopIfTrue="1">
      <formula>$H$13&lt;$H$16</formula>
    </cfRule>
  </conditionalFormatting>
  <conditionalFormatting sqref="K13:M16">
    <cfRule type="expression" dxfId="248" priority="192" stopIfTrue="1">
      <formula>$H$13&lt;$H$15</formula>
    </cfRule>
  </conditionalFormatting>
  <conditionalFormatting sqref="K13:M16">
    <cfRule type="expression" dxfId="247" priority="193" stopIfTrue="1">
      <formula>$H$13&lt;$H$14</formula>
    </cfRule>
  </conditionalFormatting>
  <conditionalFormatting sqref="K13:M16">
    <cfRule type="expression" dxfId="246" priority="194" stopIfTrue="1">
      <formula>$G$13&lt;$G$16</formula>
    </cfRule>
  </conditionalFormatting>
  <conditionalFormatting sqref="K13:M16">
    <cfRule type="expression" dxfId="245" priority="195" stopIfTrue="1">
      <formula>$G$13&lt;$G$15</formula>
    </cfRule>
  </conditionalFormatting>
  <conditionalFormatting sqref="K13:M16">
    <cfRule type="expression" dxfId="244" priority="196" stopIfTrue="1">
      <formula>$G$13&lt;$G$14</formula>
    </cfRule>
  </conditionalFormatting>
  <conditionalFormatting sqref="K13:M16">
    <cfRule type="expression" dxfId="243" priority="197" stopIfTrue="1">
      <formula>$F$13&lt;$F$16</formula>
    </cfRule>
  </conditionalFormatting>
  <conditionalFormatting sqref="K13:M16">
    <cfRule type="expression" dxfId="242" priority="198" stopIfTrue="1">
      <formula>$F$13&lt;$F$15</formula>
    </cfRule>
  </conditionalFormatting>
  <conditionalFormatting sqref="K13:M16">
    <cfRule type="expression" dxfId="241" priority="199" stopIfTrue="1">
      <formula>$F$13&lt;$F$14</formula>
    </cfRule>
  </conditionalFormatting>
  <conditionalFormatting sqref="K13:M16">
    <cfRule type="expression" dxfId="240" priority="200" stopIfTrue="1">
      <formula>$E$13&lt;$E$16</formula>
    </cfRule>
  </conditionalFormatting>
  <conditionalFormatting sqref="K13:M16">
    <cfRule type="expression" dxfId="239" priority="201" stopIfTrue="1">
      <formula>$E$13&lt;$E$15</formula>
    </cfRule>
  </conditionalFormatting>
  <conditionalFormatting sqref="K13:M16">
    <cfRule type="expression" dxfId="238" priority="202" stopIfTrue="1">
      <formula>$E$13&lt;$E$14</formula>
    </cfRule>
  </conditionalFormatting>
  <conditionalFormatting sqref="K13:M16">
    <cfRule type="expression" dxfId="237" priority="203" stopIfTrue="1">
      <formula>$D$13&lt;$D$16</formula>
    </cfRule>
  </conditionalFormatting>
  <conditionalFormatting sqref="K13:M16">
    <cfRule type="expression" dxfId="236" priority="204" stopIfTrue="1">
      <formula>$D$13&lt;$D$15</formula>
    </cfRule>
  </conditionalFormatting>
  <conditionalFormatting sqref="K13:M16">
    <cfRule type="expression" dxfId="235" priority="205" stopIfTrue="1">
      <formula>$D$13&lt;$D$14</formula>
    </cfRule>
  </conditionalFormatting>
  <conditionalFormatting sqref="K13:M16">
    <cfRule type="expression" dxfId="234" priority="206" stopIfTrue="1">
      <formula>$C$13&lt;$C$16</formula>
    </cfRule>
  </conditionalFormatting>
  <conditionalFormatting sqref="K13:M16">
    <cfRule type="expression" dxfId="233" priority="207" stopIfTrue="1">
      <formula>$C$13&lt;$C$15</formula>
    </cfRule>
  </conditionalFormatting>
  <conditionalFormatting sqref="K13:M16">
    <cfRule type="expression" dxfId="232" priority="208" stopIfTrue="1">
      <formula>$C$13&lt;$C$14</formula>
    </cfRule>
  </conditionalFormatting>
  <conditionalFormatting sqref="K13:M16">
    <cfRule type="expression" dxfId="231" priority="209" stopIfTrue="1">
      <formula>$C$13&lt;SUM($C$14:$C$16)</formula>
    </cfRule>
  </conditionalFormatting>
  <conditionalFormatting sqref="K13:M16">
    <cfRule type="containsText" dxfId="230" priority="210" stopIfTrue="1" operator="containsText" text=".">
      <formula>NOT(ISERROR(SEARCH(("."),(K13))))</formula>
    </cfRule>
  </conditionalFormatting>
  <conditionalFormatting sqref="K13:L16">
    <cfRule type="expression" dxfId="229" priority="211" stopIfTrue="1">
      <formula>$K14&lt;$L14</formula>
    </cfRule>
  </conditionalFormatting>
  <conditionalFormatting sqref="N13:N16">
    <cfRule type="expression" dxfId="228" priority="111" stopIfTrue="1">
      <formula>$N$13&lt;($N$14+$N$15+$N$16)</formula>
    </cfRule>
  </conditionalFormatting>
  <conditionalFormatting sqref="N13:N16">
    <cfRule type="expression" dxfId="227" priority="112" stopIfTrue="1">
      <formula>$M$13&lt;($M$14+$M$15+$M$16)</formula>
    </cfRule>
  </conditionalFormatting>
  <conditionalFormatting sqref="N13:N16">
    <cfRule type="expression" dxfId="226" priority="113" stopIfTrue="1">
      <formula>$L$13&lt;($L$14+$L$15+$L$16)</formula>
    </cfRule>
  </conditionalFormatting>
  <conditionalFormatting sqref="N13:N16">
    <cfRule type="expression" dxfId="225" priority="114" stopIfTrue="1">
      <formula>$K$13&lt;($K$14+$K$15+$K$16)</formula>
    </cfRule>
  </conditionalFormatting>
  <conditionalFormatting sqref="N13:N16">
    <cfRule type="expression" dxfId="224" priority="115" stopIfTrue="1">
      <formula>$J$13&lt;($J$14+$J$15+$J$16)</formula>
    </cfRule>
  </conditionalFormatting>
  <conditionalFormatting sqref="N13:N16">
    <cfRule type="expression" dxfId="223" priority="116" stopIfTrue="1">
      <formula>$I$13&lt;($I$14+$I$15+$I$16)</formula>
    </cfRule>
  </conditionalFormatting>
  <conditionalFormatting sqref="N13:N16">
    <cfRule type="expression" dxfId="222" priority="117" stopIfTrue="1">
      <formula>$H$13&lt;($H$14+$H$15+$H$16)</formula>
    </cfRule>
  </conditionalFormatting>
  <conditionalFormatting sqref="N13:N16">
    <cfRule type="expression" dxfId="221" priority="118" stopIfTrue="1">
      <formula>$G$13&lt;($G$14+$G$15+$G$16)</formula>
    </cfRule>
  </conditionalFormatting>
  <conditionalFormatting sqref="N13:N16">
    <cfRule type="expression" dxfId="220" priority="119" stopIfTrue="1">
      <formula>$F$13&lt;($F$14+$F$15+$F$16)</formula>
    </cfRule>
  </conditionalFormatting>
  <conditionalFormatting sqref="N13:N16">
    <cfRule type="expression" dxfId="219" priority="120" stopIfTrue="1">
      <formula>$E$13&lt;($E$14+$E$15+$E$16)</formula>
    </cfRule>
  </conditionalFormatting>
  <conditionalFormatting sqref="N13:N16">
    <cfRule type="expression" dxfId="218" priority="121" stopIfTrue="1">
      <formula>$D$13&lt;($D$14+$D$15+$D$16)</formula>
    </cfRule>
  </conditionalFormatting>
  <conditionalFormatting sqref="N13:N16">
    <cfRule type="expression" dxfId="217" priority="122" stopIfTrue="1">
      <formula>$C$13&lt;($C$14+$C$15+$C$16)</formula>
    </cfRule>
  </conditionalFormatting>
  <conditionalFormatting sqref="N13:N16">
    <cfRule type="expression" dxfId="216" priority="123" stopIfTrue="1">
      <formula>$N$13&lt;$N$16</formula>
    </cfRule>
  </conditionalFormatting>
  <conditionalFormatting sqref="N13:N16">
    <cfRule type="expression" dxfId="215" priority="124" stopIfTrue="1">
      <formula>$N$13&lt;$N$15</formula>
    </cfRule>
  </conditionalFormatting>
  <conditionalFormatting sqref="N13:N16">
    <cfRule type="expression" dxfId="214" priority="125" stopIfTrue="1">
      <formula>$N$13&lt;$N$14</formula>
    </cfRule>
  </conditionalFormatting>
  <conditionalFormatting sqref="N13:N16">
    <cfRule type="expression" dxfId="213" priority="126" stopIfTrue="1">
      <formula>$M$13&lt;$M$16</formula>
    </cfRule>
  </conditionalFormatting>
  <conditionalFormatting sqref="N13:N16">
    <cfRule type="expression" dxfId="212" priority="127" stopIfTrue="1">
      <formula>$M$13&lt;$M$15</formula>
    </cfRule>
  </conditionalFormatting>
  <conditionalFormatting sqref="N13:N16">
    <cfRule type="expression" dxfId="211" priority="128" stopIfTrue="1">
      <formula>$M$13&lt;$M$14</formula>
    </cfRule>
  </conditionalFormatting>
  <conditionalFormatting sqref="N13:N16">
    <cfRule type="expression" dxfId="210" priority="129" stopIfTrue="1">
      <formula>$L$13&lt;$L$16</formula>
    </cfRule>
  </conditionalFormatting>
  <conditionalFormatting sqref="N13:N16">
    <cfRule type="expression" dxfId="209" priority="130" stopIfTrue="1">
      <formula>$L$13&lt;$L$15</formula>
    </cfRule>
  </conditionalFormatting>
  <conditionalFormatting sqref="N13:N16">
    <cfRule type="expression" dxfId="208" priority="131" stopIfTrue="1">
      <formula>$L$13&lt;$L$14</formula>
    </cfRule>
  </conditionalFormatting>
  <conditionalFormatting sqref="N13:N16">
    <cfRule type="expression" dxfId="207" priority="132" stopIfTrue="1">
      <formula>$K$13&lt;$K$16</formula>
    </cfRule>
  </conditionalFormatting>
  <conditionalFormatting sqref="N13:N16">
    <cfRule type="expression" dxfId="206" priority="133" stopIfTrue="1">
      <formula>$K$13&lt;$K$15</formula>
    </cfRule>
  </conditionalFormatting>
  <conditionalFormatting sqref="N13:N16">
    <cfRule type="expression" dxfId="205" priority="134" stopIfTrue="1">
      <formula>$K$13&lt;$K$14</formula>
    </cfRule>
  </conditionalFormatting>
  <conditionalFormatting sqref="N13:N16">
    <cfRule type="expression" dxfId="204" priority="135" stopIfTrue="1">
      <formula>$J$13&lt;$J$16</formula>
    </cfRule>
  </conditionalFormatting>
  <conditionalFormatting sqref="N13:N16">
    <cfRule type="expression" dxfId="203" priority="136" stopIfTrue="1">
      <formula>$J$13&lt;$J$15</formula>
    </cfRule>
  </conditionalFormatting>
  <conditionalFormatting sqref="N13:N16">
    <cfRule type="expression" dxfId="202" priority="137" stopIfTrue="1">
      <formula>$J$13&lt;$J$14</formula>
    </cfRule>
  </conditionalFormatting>
  <conditionalFormatting sqref="N13:N16">
    <cfRule type="expression" dxfId="201" priority="138" stopIfTrue="1">
      <formula>$I$13&lt;$I$16</formula>
    </cfRule>
  </conditionalFormatting>
  <conditionalFormatting sqref="N13:N16">
    <cfRule type="expression" dxfId="200" priority="139" stopIfTrue="1">
      <formula>$I$13&lt;$I$15</formula>
    </cfRule>
  </conditionalFormatting>
  <conditionalFormatting sqref="N13:N16">
    <cfRule type="expression" dxfId="199" priority="140" stopIfTrue="1">
      <formula>$I$13&lt;$I$14</formula>
    </cfRule>
  </conditionalFormatting>
  <conditionalFormatting sqref="N13:N16">
    <cfRule type="expression" dxfId="198" priority="141" stopIfTrue="1">
      <formula>$H$13&lt;$H$16</formula>
    </cfRule>
  </conditionalFormatting>
  <conditionalFormatting sqref="N13:N16">
    <cfRule type="expression" dxfId="197" priority="142" stopIfTrue="1">
      <formula>$H$13&lt;$H$15</formula>
    </cfRule>
  </conditionalFormatting>
  <conditionalFormatting sqref="N13:N16">
    <cfRule type="expression" dxfId="196" priority="143" stopIfTrue="1">
      <formula>$H$13&lt;$H$14</formula>
    </cfRule>
  </conditionalFormatting>
  <conditionalFormatting sqref="N13:N16">
    <cfRule type="expression" dxfId="195" priority="144" stopIfTrue="1">
      <formula>$G$13&lt;$G$16</formula>
    </cfRule>
  </conditionalFormatting>
  <conditionalFormatting sqref="N13:N16">
    <cfRule type="expression" dxfId="194" priority="145" stopIfTrue="1">
      <formula>$G$13&lt;$G$15</formula>
    </cfRule>
  </conditionalFormatting>
  <conditionalFormatting sqref="N13:N16">
    <cfRule type="expression" dxfId="193" priority="146" stopIfTrue="1">
      <formula>$G$13&lt;$G$14</formula>
    </cfRule>
  </conditionalFormatting>
  <conditionalFormatting sqref="N13:N16">
    <cfRule type="expression" dxfId="192" priority="147" stopIfTrue="1">
      <formula>$F$13&lt;$F$16</formula>
    </cfRule>
  </conditionalFormatting>
  <conditionalFormatting sqref="N13:N16">
    <cfRule type="expression" dxfId="191" priority="148" stopIfTrue="1">
      <formula>$F$13&lt;$F$15</formula>
    </cfRule>
  </conditionalFormatting>
  <conditionalFormatting sqref="N13:N16">
    <cfRule type="expression" dxfId="190" priority="149" stopIfTrue="1">
      <formula>$F$13&lt;$F$14</formula>
    </cfRule>
  </conditionalFormatting>
  <conditionalFormatting sqref="N13:N16">
    <cfRule type="expression" dxfId="189" priority="150" stopIfTrue="1">
      <formula>$E$13&lt;$E$16</formula>
    </cfRule>
  </conditionalFormatting>
  <conditionalFormatting sqref="N13:N16">
    <cfRule type="expression" dxfId="188" priority="151" stopIfTrue="1">
      <formula>$E$13&lt;$E$15</formula>
    </cfRule>
  </conditionalFormatting>
  <conditionalFormatting sqref="N13:N16">
    <cfRule type="expression" dxfId="187" priority="152" stopIfTrue="1">
      <formula>$E$13&lt;$E$14</formula>
    </cfRule>
  </conditionalFormatting>
  <conditionalFormatting sqref="N13:N16">
    <cfRule type="expression" dxfId="186" priority="153" stopIfTrue="1">
      <formula>$D$13&lt;$D$16</formula>
    </cfRule>
  </conditionalFormatting>
  <conditionalFormatting sqref="N13:N16">
    <cfRule type="expression" dxfId="185" priority="154" stopIfTrue="1">
      <formula>$D$13&lt;$D$15</formula>
    </cfRule>
  </conditionalFormatting>
  <conditionalFormatting sqref="N13:N16">
    <cfRule type="expression" dxfId="184" priority="155" stopIfTrue="1">
      <formula>$D$13&lt;$D$14</formula>
    </cfRule>
  </conditionalFormatting>
  <conditionalFormatting sqref="N13:N16">
    <cfRule type="expression" dxfId="183" priority="156" stopIfTrue="1">
      <formula>$C$13&lt;$C$16</formula>
    </cfRule>
  </conditionalFormatting>
  <conditionalFormatting sqref="N13:N16">
    <cfRule type="expression" dxfId="182" priority="157" stopIfTrue="1">
      <formula>$C$13&lt;$C$15</formula>
    </cfRule>
  </conditionalFormatting>
  <conditionalFormatting sqref="N13:N16">
    <cfRule type="expression" dxfId="181" priority="158" stopIfTrue="1">
      <formula>$C$13&lt;$C$14</formula>
    </cfRule>
  </conditionalFormatting>
  <conditionalFormatting sqref="N13:N16">
    <cfRule type="expression" dxfId="180" priority="159" stopIfTrue="1">
      <formula>$C$13&lt;SUM($C$14:$C$16)</formula>
    </cfRule>
  </conditionalFormatting>
  <conditionalFormatting sqref="N13:N16">
    <cfRule type="containsText" dxfId="179" priority="160" stopIfTrue="1" operator="containsText" text=".">
      <formula>NOT(ISERROR(SEARCH(("."),(N13))))</formula>
    </cfRule>
  </conditionalFormatting>
  <conditionalFormatting sqref="K19:N21">
    <cfRule type="expression" dxfId="178" priority="70" stopIfTrue="1">
      <formula>$N$19&lt;($N$20+$N$21)</formula>
    </cfRule>
    <cfRule type="expression" dxfId="177" priority="71" stopIfTrue="1">
      <formula>$M$19&lt;($M$20+$M$21)</formula>
    </cfRule>
    <cfRule type="expression" dxfId="176" priority="72" stopIfTrue="1">
      <formula>$L$19&lt;($L$20+$L$21)</formula>
    </cfRule>
    <cfRule type="expression" dxfId="175" priority="73" stopIfTrue="1">
      <formula>$K$19&lt;($K$20+$K$21)</formula>
    </cfRule>
    <cfRule type="expression" dxfId="174" priority="74" stopIfTrue="1">
      <formula>$J$19&lt;($J$20+$J$21)</formula>
    </cfRule>
    <cfRule type="expression" dxfId="173" priority="75" stopIfTrue="1">
      <formula>$I$19&lt;($I$20+$I$21)</formula>
    </cfRule>
    <cfRule type="expression" dxfId="172" priority="76" stopIfTrue="1">
      <formula>$H$19&lt;($H$20+$H$21)</formula>
    </cfRule>
    <cfRule type="expression" dxfId="171" priority="77" stopIfTrue="1">
      <formula>$G$19&lt;($G$20+$G$21)</formula>
    </cfRule>
    <cfRule type="expression" dxfId="170" priority="78" stopIfTrue="1">
      <formula>$F$19&lt;($F$20+$F$21)</formula>
    </cfRule>
    <cfRule type="expression" dxfId="169" priority="79" stopIfTrue="1">
      <formula>$E$19&lt;($E$20+$E$21)</formula>
    </cfRule>
    <cfRule type="expression" dxfId="168" priority="80" stopIfTrue="1">
      <formula>$D$19&lt;($D$20+$D$21)</formula>
    </cfRule>
    <cfRule type="expression" dxfId="167" priority="81" stopIfTrue="1">
      <formula>$C$19&lt;($C$20+$C$21)</formula>
    </cfRule>
    <cfRule type="expression" dxfId="166" priority="82" stopIfTrue="1">
      <formula>$N$19&lt;$N$21</formula>
    </cfRule>
    <cfRule type="expression" dxfId="165" priority="83" stopIfTrue="1">
      <formula>$N$19&lt;$N$20</formula>
    </cfRule>
    <cfRule type="expression" dxfId="164" priority="84" stopIfTrue="1">
      <formula>$M$19&lt;$M$21</formula>
    </cfRule>
    <cfRule type="expression" dxfId="163" priority="85" stopIfTrue="1">
      <formula>$M$19&lt;$M$20</formula>
    </cfRule>
    <cfRule type="expression" dxfId="162" priority="86" stopIfTrue="1">
      <formula>$L$19&lt;$L$21</formula>
    </cfRule>
    <cfRule type="expression" dxfId="161" priority="87" stopIfTrue="1">
      <formula>$L$19&lt;$L$20</formula>
    </cfRule>
    <cfRule type="expression" dxfId="160" priority="88" stopIfTrue="1">
      <formula>$K$19&lt;$K$21</formula>
    </cfRule>
    <cfRule type="expression" dxfId="159" priority="89" stopIfTrue="1">
      <formula>$K$19&lt;$K$20</formula>
    </cfRule>
    <cfRule type="expression" dxfId="158" priority="90" stopIfTrue="1">
      <formula>$J$19&lt;$J$21</formula>
    </cfRule>
    <cfRule type="expression" dxfId="157" priority="91" stopIfTrue="1">
      <formula>$J$19&lt;$J$20</formula>
    </cfRule>
    <cfRule type="expression" dxfId="156" priority="92" stopIfTrue="1">
      <formula>$I$19&lt;$I$21</formula>
    </cfRule>
    <cfRule type="expression" dxfId="155" priority="93" stopIfTrue="1">
      <formula>$I$19&lt;$I$20</formula>
    </cfRule>
    <cfRule type="expression" dxfId="154" priority="94" stopIfTrue="1">
      <formula>$H$19&lt;$H$21</formula>
    </cfRule>
    <cfRule type="expression" dxfId="153" priority="95" stopIfTrue="1">
      <formula>$H$19&lt;$H$20</formula>
    </cfRule>
    <cfRule type="expression" dxfId="152" priority="96" stopIfTrue="1">
      <formula>$G$19&lt;$G$21</formula>
    </cfRule>
    <cfRule type="expression" dxfId="151" priority="97" stopIfTrue="1">
      <formula>$G$19&lt;$G$20</formula>
    </cfRule>
    <cfRule type="expression" dxfId="150" priority="98" stopIfTrue="1">
      <formula>$F$19&lt;$F$21</formula>
    </cfRule>
    <cfRule type="expression" dxfId="149" priority="99" stopIfTrue="1">
      <formula>$F$19&lt;$F$20</formula>
    </cfRule>
    <cfRule type="expression" dxfId="148" priority="100" stopIfTrue="1">
      <formula>$E$19&lt;$E$21</formula>
    </cfRule>
    <cfRule type="expression" dxfId="147" priority="101" stopIfTrue="1">
      <formula>$E$19&lt;$E$20</formula>
    </cfRule>
    <cfRule type="expression" dxfId="146" priority="102" stopIfTrue="1">
      <formula>$D$19&lt;$D$21</formula>
    </cfRule>
    <cfRule type="expression" dxfId="145" priority="103" stopIfTrue="1">
      <formula>$D$19&lt;$D$20</formula>
    </cfRule>
    <cfRule type="expression" dxfId="144" priority="104" stopIfTrue="1">
      <formula>$C$19&lt;$C$21</formula>
    </cfRule>
    <cfRule type="expression" dxfId="143" priority="105" stopIfTrue="1">
      <formula>$C$19&lt;$C$20</formula>
    </cfRule>
    <cfRule type="expression" dxfId="142" priority="109" stopIfTrue="1">
      <formula>$C$19&lt;SUM($C$20:$C$21)</formula>
    </cfRule>
  </conditionalFormatting>
  <conditionalFormatting sqref="K23:N23">
    <cfRule type="expression" dxfId="141" priority="108" stopIfTrue="1">
      <formula>$C$28&gt;$C$23</formula>
    </cfRule>
  </conditionalFormatting>
  <conditionalFormatting sqref="K23:N23">
    <cfRule type="expression" dxfId="140" priority="110" stopIfTrue="1">
      <formula>$D$28&gt;$D$23</formula>
    </cfRule>
  </conditionalFormatting>
  <conditionalFormatting sqref="K23:N26">
    <cfRule type="expression" dxfId="139" priority="22" stopIfTrue="1">
      <formula>$N$23&lt;($N$24+$N$25+$N$26)</formula>
    </cfRule>
    <cfRule type="expression" dxfId="138" priority="23" stopIfTrue="1">
      <formula>$M$23&lt;($M$24+$M$25+$M$26)</formula>
    </cfRule>
    <cfRule type="expression" dxfId="137" priority="24" stopIfTrue="1">
      <formula>$L$23&lt;($L$24+$L$25+$L$26)</formula>
    </cfRule>
    <cfRule type="expression" dxfId="136" priority="25" stopIfTrue="1">
      <formula>$K$23&lt;($K$24+$K$25+$K$26)</formula>
    </cfRule>
    <cfRule type="expression" dxfId="135" priority="26" stopIfTrue="1">
      <formula>$J$23&lt;($J$24+$J$25+$J$26)</formula>
    </cfRule>
    <cfRule type="expression" dxfId="134" priority="27" stopIfTrue="1">
      <formula>$I$23&lt;($I$24+$I$25+$I$26)</formula>
    </cfRule>
    <cfRule type="expression" dxfId="133" priority="28" stopIfTrue="1">
      <formula>$H$23&lt;($H$24+$H$25+$H$26)</formula>
    </cfRule>
    <cfRule type="expression" dxfId="132" priority="29" stopIfTrue="1">
      <formula>$G$23&lt;($G$24+$G$25+$G$26)</formula>
    </cfRule>
    <cfRule type="expression" dxfId="131" priority="30" stopIfTrue="1">
      <formula>$F$23&lt;($F$24+$F$25+$F$26)</formula>
    </cfRule>
    <cfRule type="expression" dxfId="130" priority="31" stopIfTrue="1">
      <formula>$E$23&lt;($E$24+$E$25+$E$26)</formula>
    </cfRule>
    <cfRule type="expression" dxfId="129" priority="32" stopIfTrue="1">
      <formula>$D$23&lt;($D$24+$D$25+$D$26)</formula>
    </cfRule>
    <cfRule type="expression" dxfId="128" priority="33" stopIfTrue="1">
      <formula>$C$23&lt;($C$24+$C$25+$C$26)</formula>
    </cfRule>
    <cfRule type="expression" dxfId="127" priority="34" stopIfTrue="1">
      <formula>$N$23&lt;$N$26</formula>
    </cfRule>
    <cfRule type="expression" dxfId="126" priority="35" stopIfTrue="1">
      <formula>$N$23&lt;$N$25</formula>
    </cfRule>
    <cfRule type="expression" dxfId="125" priority="36" stopIfTrue="1">
      <formula>$N$23&lt;$N$24</formula>
    </cfRule>
    <cfRule type="expression" dxfId="124" priority="37" stopIfTrue="1">
      <formula>$M$23&lt;$M$26</formula>
    </cfRule>
    <cfRule type="expression" dxfId="123" priority="38" stopIfTrue="1">
      <formula>$M$23&lt;$M$25</formula>
    </cfRule>
    <cfRule type="expression" dxfId="122" priority="39" stopIfTrue="1">
      <formula>$M$23&lt;$M$24</formula>
    </cfRule>
    <cfRule type="expression" dxfId="121" priority="40" stopIfTrue="1">
      <formula>$L$23&lt;$L$26</formula>
    </cfRule>
    <cfRule type="expression" dxfId="120" priority="41" stopIfTrue="1">
      <formula>$L$23&lt;$L$25</formula>
    </cfRule>
    <cfRule type="expression" dxfId="119" priority="42" stopIfTrue="1">
      <formula>$L$23&lt;$L$24</formula>
    </cfRule>
    <cfRule type="expression" dxfId="118" priority="43" stopIfTrue="1">
      <formula>$K$23&lt;$K$26</formula>
    </cfRule>
    <cfRule type="expression" dxfId="117" priority="44" stopIfTrue="1">
      <formula>$K$23&lt;$K$25</formula>
    </cfRule>
    <cfRule type="expression" dxfId="116" priority="45" stopIfTrue="1">
      <formula>$K$23&lt;$K$24</formula>
    </cfRule>
    <cfRule type="expression" dxfId="115" priority="46" stopIfTrue="1">
      <formula>$J$23&lt;$J$26</formula>
    </cfRule>
    <cfRule type="expression" dxfId="114" priority="47" stopIfTrue="1">
      <formula>$J$23&lt;$J$25</formula>
    </cfRule>
    <cfRule type="expression" dxfId="113" priority="48" stopIfTrue="1">
      <formula>$J$23&lt;$J$24</formula>
    </cfRule>
    <cfRule type="expression" dxfId="112" priority="49" stopIfTrue="1">
      <formula>$I$23&lt;$I$26</formula>
    </cfRule>
    <cfRule type="expression" dxfId="111" priority="50" stopIfTrue="1">
      <formula>$I$23&lt;$I$25</formula>
    </cfRule>
    <cfRule type="expression" dxfId="110" priority="51" stopIfTrue="1">
      <formula>$I$23&lt;$I$24</formula>
    </cfRule>
    <cfRule type="expression" dxfId="109" priority="52" stopIfTrue="1">
      <formula>$H$23&lt;$H$26</formula>
    </cfRule>
    <cfRule type="expression" dxfId="108" priority="53" stopIfTrue="1">
      <formula>$H$23&lt;$H$25</formula>
    </cfRule>
    <cfRule type="expression" dxfId="107" priority="54" stopIfTrue="1">
      <formula>$H$23&lt;$H$24</formula>
    </cfRule>
    <cfRule type="expression" dxfId="106" priority="55" stopIfTrue="1">
      <formula>$G$23&lt;$G$26</formula>
    </cfRule>
    <cfRule type="expression" dxfId="105" priority="56" stopIfTrue="1">
      <formula>$G$23&lt;$G$25</formula>
    </cfRule>
    <cfRule type="expression" dxfId="104" priority="57" stopIfTrue="1">
      <formula>$G$23&lt;$G$24</formula>
    </cfRule>
    <cfRule type="expression" dxfId="103" priority="58" stopIfTrue="1">
      <formula>$F$23&lt;$F$26</formula>
    </cfRule>
    <cfRule type="expression" dxfId="102" priority="59" stopIfTrue="1">
      <formula>$F$23&lt;$F$25</formula>
    </cfRule>
    <cfRule type="expression" dxfId="101" priority="60" stopIfTrue="1">
      <formula>$F$23&lt;$F$24</formula>
    </cfRule>
    <cfRule type="expression" dxfId="100" priority="61" stopIfTrue="1">
      <formula>$E$23&lt;$E$26</formula>
    </cfRule>
    <cfRule type="expression" dxfId="99" priority="62" stopIfTrue="1">
      <formula>$E$23&lt;$E$25</formula>
    </cfRule>
    <cfRule type="expression" dxfId="98" priority="63" stopIfTrue="1">
      <formula>$E$23&lt;$E$24</formula>
    </cfRule>
    <cfRule type="expression" dxfId="97" priority="64" stopIfTrue="1">
      <formula>$D$23&lt;$D$26</formula>
    </cfRule>
    <cfRule type="expression" dxfId="96" priority="65" stopIfTrue="1">
      <formula>$D$23&lt;$D$25</formula>
    </cfRule>
    <cfRule type="expression" dxfId="95" priority="66" stopIfTrue="1">
      <formula>$D$23&lt;$D$24</formula>
    </cfRule>
    <cfRule type="expression" dxfId="94" priority="67" stopIfTrue="1">
      <formula>$C$23&lt;$C$26</formula>
    </cfRule>
    <cfRule type="expression" dxfId="93" priority="68" stopIfTrue="1">
      <formula>$C$23&lt;$C$25</formula>
    </cfRule>
    <cfRule type="expression" dxfId="92" priority="69" stopIfTrue="1">
      <formula>$C$23&lt;$C$24</formula>
    </cfRule>
    <cfRule type="expression" dxfId="91" priority="107" stopIfTrue="1">
      <formula>$C$23&lt;SUM($C$24:$C$26)</formula>
    </cfRule>
  </conditionalFormatting>
  <conditionalFormatting sqref="K18:N26">
    <cfRule type="containsText" dxfId="90" priority="106" stopIfTrue="1" operator="containsText" text=".">
      <formula>NOT(ISERROR(SEARCH(".",K18)))</formula>
    </cfRule>
  </conditionalFormatting>
  <conditionalFormatting sqref="K18:L26">
    <cfRule type="expression" dxfId="89" priority="21">
      <formula>$K19&lt;$L19</formula>
    </cfRule>
  </conditionalFormatting>
  <conditionalFormatting sqref="K28:N28">
    <cfRule type="expression" dxfId="88" priority="19" stopIfTrue="1">
      <formula>$C$28&gt;$C$23</formula>
    </cfRule>
  </conditionalFormatting>
  <conditionalFormatting sqref="K28:N28">
    <cfRule type="expression" dxfId="87" priority="20" stopIfTrue="1">
      <formula>$D$28&gt;$D$23</formula>
    </cfRule>
  </conditionalFormatting>
  <conditionalFormatting sqref="K28:N30">
    <cfRule type="containsText" dxfId="86" priority="18" stopIfTrue="1" operator="containsText" text=".">
      <formula>NOT(ISERROR(SEARCH(".",K28)))</formula>
    </cfRule>
  </conditionalFormatting>
  <conditionalFormatting sqref="K28:L30">
    <cfRule type="expression" dxfId="85" priority="17">
      <formula>$K29&lt;$L29</formula>
    </cfRule>
  </conditionalFormatting>
  <conditionalFormatting sqref="H32:H36">
    <cfRule type="expression" dxfId="84" priority="15" stopIfTrue="1">
      <formula>$H32&gt;$C32</formula>
    </cfRule>
  </conditionalFormatting>
  <conditionalFormatting sqref="J32:J36">
    <cfRule type="expression" dxfId="83" priority="16" stopIfTrue="1">
      <formula>$J32&gt;$C32</formula>
    </cfRule>
  </conditionalFormatting>
  <conditionalFormatting sqref="D32:N34">
    <cfRule type="expression" dxfId="82" priority="14" stopIfTrue="1">
      <formula>$C$31&lt;&gt;SUM($C$32:$C$34)</formula>
    </cfRule>
  </conditionalFormatting>
  <conditionalFormatting sqref="D32:G36">
    <cfRule type="expression" dxfId="81" priority="13" stopIfTrue="1">
      <formula>$C$7&lt;&gt;SUM($D$7:$G$7)</formula>
    </cfRule>
  </conditionalFormatting>
  <conditionalFormatting sqref="D35:G36">
    <cfRule type="expression" dxfId="80" priority="12" stopIfTrue="1">
      <formula>$D$7&lt;&gt;SUM($D$9:$D$10,$D$13,$D$18:$D$19,$D$22:$D$23,$D$29:$D$31,$D$35:$D$36,$D$38:$D$42)</formula>
    </cfRule>
  </conditionalFormatting>
  <conditionalFormatting sqref="H32:H36">
    <cfRule type="expression" dxfId="79" priority="11" stopIfTrue="1">
      <formula>$H$7&gt;$C$7</formula>
    </cfRule>
  </conditionalFormatting>
  <conditionalFormatting sqref="D32:N36">
    <cfRule type="containsText" dxfId="78" priority="10" stopIfTrue="1" operator="containsText" text=".">
      <formula>NOT(ISERROR(SEARCH(".",D32)))</formula>
    </cfRule>
  </conditionalFormatting>
  <conditionalFormatting sqref="I32:I36">
    <cfRule type="expression" dxfId="77" priority="9">
      <formula>$C32&lt;$I32</formula>
    </cfRule>
  </conditionalFormatting>
  <conditionalFormatting sqref="K32:L36">
    <cfRule type="expression" dxfId="76" priority="8">
      <formula>$K33&lt;$L33</formula>
    </cfRule>
  </conditionalFormatting>
  <conditionalFormatting sqref="D38:G42">
    <cfRule type="expression" dxfId="75" priority="7" stopIfTrue="1">
      <formula>$C$7&lt;&gt;SUM($D$7:$G$7)</formula>
    </cfRule>
  </conditionalFormatting>
  <conditionalFormatting sqref="D38:G42">
    <cfRule type="expression" dxfId="74" priority="6" stopIfTrue="1">
      <formula>$D$7&lt;&gt;SUM($D$9:$D$10,$D$13,$D$18:$D$19,$D$22:$D$23,$D$29:$D$31,$D$35:$D$36,$D$38:$D$42)</formula>
    </cfRule>
  </conditionalFormatting>
  <conditionalFormatting sqref="D38:G42">
    <cfRule type="containsText" dxfId="73" priority="5" stopIfTrue="1" operator="containsText" text=".">
      <formula>NOT(ISERROR(SEARCH(".",D38)))</formula>
    </cfRule>
  </conditionalFormatting>
  <conditionalFormatting sqref="J38:J42">
    <cfRule type="expression" dxfId="72" priority="4" stopIfTrue="1">
      <formula>$J38&gt;$C38</formula>
    </cfRule>
  </conditionalFormatting>
  <conditionalFormatting sqref="J38:L42">
    <cfRule type="expression" dxfId="71" priority="3" stopIfTrue="1">
      <formula>$C$37&lt;&gt;SUM($C$38:$C$42)</formula>
    </cfRule>
  </conditionalFormatting>
  <conditionalFormatting sqref="J38:L42">
    <cfRule type="containsText" dxfId="70" priority="2" stopIfTrue="1" operator="containsText" text=".">
      <formula>NOT(ISERROR(SEARCH(".",J38)))</formula>
    </cfRule>
  </conditionalFormatting>
  <conditionalFormatting sqref="K38:L42">
    <cfRule type="expression" dxfId="69" priority="1">
      <formula>$K39&lt;$L39</formula>
    </cfRule>
  </conditionalFormatting>
  <dataValidations count="2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C46 D7:N12 D17:N46">
      <formula1>0</formula1>
    </dataValidation>
    <dataValidation type="decimal" operator="greaterThanOrEqual" allowBlank="1" showInputMessage="1" showErrorMessage="1" error="Необходимо вводить положительное число в ячейку" sqref="D13:N1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tabSelected="1"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G20" sqref="G20:H20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61" t="s">
        <v>434</v>
      </c>
      <c r="B1" s="161"/>
      <c r="C1" s="161"/>
      <c r="D1" s="161"/>
      <c r="E1" s="161"/>
      <c r="F1" s="161"/>
      <c r="G1" s="161"/>
      <c r="H1" s="161"/>
      <c r="I1" s="161"/>
    </row>
    <row r="2" spans="1:9" ht="26.45" customHeight="1">
      <c r="A2" s="167"/>
      <c r="B2" s="167"/>
      <c r="C2" s="167"/>
      <c r="D2" s="167"/>
      <c r="E2" s="167"/>
      <c r="F2" s="167"/>
      <c r="G2" s="167"/>
      <c r="H2" s="167"/>
      <c r="I2" s="167"/>
    </row>
    <row r="3" spans="1:9" ht="12.75" customHeight="1">
      <c r="A3" s="163" t="s">
        <v>59</v>
      </c>
      <c r="B3" s="163" t="s">
        <v>416</v>
      </c>
      <c r="C3" s="163" t="s">
        <v>60</v>
      </c>
      <c r="D3" s="163"/>
      <c r="E3" s="163"/>
      <c r="F3" s="163"/>
      <c r="G3" s="163" t="s">
        <v>327</v>
      </c>
      <c r="H3" s="163" t="s">
        <v>328</v>
      </c>
      <c r="I3" s="163" t="s">
        <v>387</v>
      </c>
    </row>
    <row r="4" spans="1:9" ht="12.75" customHeight="1">
      <c r="A4" s="163"/>
      <c r="B4" s="163"/>
      <c r="C4" s="164" t="s">
        <v>10</v>
      </c>
      <c r="D4" s="163" t="s">
        <v>61</v>
      </c>
      <c r="E4" s="163"/>
      <c r="F4" s="163"/>
      <c r="G4" s="163"/>
      <c r="H4" s="163"/>
      <c r="I4" s="163"/>
    </row>
    <row r="5" spans="1:9" ht="45.6" customHeight="1">
      <c r="A5" s="163"/>
      <c r="B5" s="163"/>
      <c r="C5" s="163"/>
      <c r="D5" s="163" t="s">
        <v>326</v>
      </c>
      <c r="E5" s="163" t="s">
        <v>62</v>
      </c>
      <c r="F5" s="163"/>
      <c r="G5" s="163"/>
      <c r="H5" s="163"/>
      <c r="I5" s="163"/>
    </row>
    <row r="6" spans="1:9" ht="51">
      <c r="A6" s="163"/>
      <c r="B6" s="163"/>
      <c r="C6" s="163"/>
      <c r="D6" s="163"/>
      <c r="E6" s="68" t="s">
        <v>63</v>
      </c>
      <c r="F6" s="68" t="s">
        <v>64</v>
      </c>
      <c r="G6" s="163"/>
      <c r="H6" s="163"/>
      <c r="I6" s="163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388</v>
      </c>
      <c r="B8" s="67">
        <v>79</v>
      </c>
      <c r="C8" s="84">
        <f>SUM(C9:C16)</f>
        <v>28224.260000000002</v>
      </c>
      <c r="D8" s="84">
        <f t="shared" ref="D8:I8" si="0">SUM(D9:D16)</f>
        <v>3398.8</v>
      </c>
      <c r="E8" s="84">
        <f t="shared" si="0"/>
        <v>12260.547999999999</v>
      </c>
      <c r="F8" s="84">
        <f t="shared" si="0"/>
        <v>12564.912</v>
      </c>
      <c r="G8" s="84">
        <f t="shared" si="0"/>
        <v>1697.7</v>
      </c>
      <c r="H8" s="84">
        <f>SUM(H9:H16)</f>
        <v>29921.96</v>
      </c>
      <c r="I8" s="84">
        <f t="shared" si="0"/>
        <v>0</v>
      </c>
    </row>
    <row r="9" spans="1:9" ht="38.25">
      <c r="A9" s="66" t="s">
        <v>389</v>
      </c>
      <c r="B9" s="67">
        <v>80</v>
      </c>
      <c r="C9" s="85">
        <f>SUM(D9:F9)</f>
        <v>500</v>
      </c>
      <c r="D9" s="31"/>
      <c r="E9" s="31"/>
      <c r="F9" s="31">
        <v>500</v>
      </c>
      <c r="G9" s="31"/>
      <c r="H9" s="85">
        <f t="shared" ref="H9:H16" si="1">SUM(G9,C9)</f>
        <v>500</v>
      </c>
      <c r="I9" s="31"/>
    </row>
    <row r="10" spans="1:9" ht="38.25">
      <c r="A10" s="86" t="s">
        <v>330</v>
      </c>
      <c r="B10" s="67">
        <v>81</v>
      </c>
      <c r="C10" s="85">
        <f>SUM(D10:F10)</f>
        <v>0</v>
      </c>
      <c r="D10" s="31"/>
      <c r="E10" s="31"/>
      <c r="F10" s="31"/>
      <c r="G10" s="31"/>
      <c r="H10" s="85">
        <f t="shared" si="1"/>
        <v>0</v>
      </c>
      <c r="I10" s="31"/>
    </row>
    <row r="11" spans="1:9" ht="32.450000000000003" customHeight="1">
      <c r="A11" s="66" t="s">
        <v>65</v>
      </c>
      <c r="B11" s="67">
        <v>82</v>
      </c>
      <c r="C11" s="85">
        <f t="shared" ref="C11:C16" si="2">SUM(D11:F11)</f>
        <v>3523.9000000000005</v>
      </c>
      <c r="D11" s="31">
        <v>3398.8</v>
      </c>
      <c r="E11" s="31">
        <v>34.299999999999997</v>
      </c>
      <c r="F11" s="31">
        <v>90.8</v>
      </c>
      <c r="G11" s="31">
        <v>605.70000000000005</v>
      </c>
      <c r="H11" s="85">
        <f t="shared" si="1"/>
        <v>4129.6000000000004</v>
      </c>
      <c r="I11" s="31"/>
    </row>
    <row r="12" spans="1:9" ht="25.5">
      <c r="A12" s="66" t="s">
        <v>66</v>
      </c>
      <c r="B12" s="67">
        <v>83</v>
      </c>
      <c r="C12" s="85">
        <f t="shared" si="2"/>
        <v>4780.9920000000002</v>
      </c>
      <c r="D12" s="31"/>
      <c r="E12" s="31">
        <v>4541.9430000000002</v>
      </c>
      <c r="F12" s="31">
        <v>239.04900000000001</v>
      </c>
      <c r="G12" s="31"/>
      <c r="H12" s="85">
        <f t="shared" si="1"/>
        <v>4780.9920000000002</v>
      </c>
      <c r="I12" s="31"/>
    </row>
    <row r="13" spans="1:9" ht="57" customHeight="1">
      <c r="A13" s="66" t="s">
        <v>414</v>
      </c>
      <c r="B13" s="67">
        <v>84</v>
      </c>
      <c r="C13" s="85">
        <f t="shared" si="2"/>
        <v>0</v>
      </c>
      <c r="D13" s="31"/>
      <c r="E13" s="31"/>
      <c r="F13" s="31"/>
      <c r="G13" s="31"/>
      <c r="H13" s="85">
        <f t="shared" si="1"/>
        <v>0</v>
      </c>
      <c r="I13" s="31"/>
    </row>
    <row r="14" spans="1:9" ht="43.9" customHeight="1">
      <c r="A14" s="66" t="s">
        <v>331</v>
      </c>
      <c r="B14" s="67">
        <v>85</v>
      </c>
      <c r="C14" s="85">
        <f t="shared" si="2"/>
        <v>14434.967999999999</v>
      </c>
      <c r="D14" s="31"/>
      <c r="E14" s="31">
        <v>5156.1049999999996</v>
      </c>
      <c r="F14" s="31">
        <v>9278.8629999999994</v>
      </c>
      <c r="G14" s="31"/>
      <c r="H14" s="85">
        <f t="shared" si="1"/>
        <v>14434.967999999999</v>
      </c>
      <c r="I14" s="31"/>
    </row>
    <row r="15" spans="1:9" ht="25.5">
      <c r="A15" s="66" t="s">
        <v>240</v>
      </c>
      <c r="B15" s="67">
        <v>86</v>
      </c>
      <c r="C15" s="85">
        <f t="shared" si="2"/>
        <v>4984.3999999999996</v>
      </c>
      <c r="D15" s="31"/>
      <c r="E15" s="31">
        <v>2528.1999999999998</v>
      </c>
      <c r="F15" s="31">
        <v>2456.1999999999998</v>
      </c>
      <c r="G15" s="31">
        <v>1092</v>
      </c>
      <c r="H15" s="85">
        <f t="shared" si="1"/>
        <v>6076.4</v>
      </c>
      <c r="I15" s="31"/>
    </row>
    <row r="16" spans="1:9" ht="17.45" customHeight="1">
      <c r="A16" s="66" t="s">
        <v>67</v>
      </c>
      <c r="B16" s="67">
        <v>87</v>
      </c>
      <c r="C16" s="85">
        <f t="shared" si="2"/>
        <v>0</v>
      </c>
      <c r="D16" s="31"/>
      <c r="E16" s="31"/>
      <c r="F16" s="31"/>
      <c r="G16" s="31"/>
      <c r="H16" s="85">
        <f t="shared" si="1"/>
        <v>0</v>
      </c>
      <c r="I16" s="31"/>
    </row>
    <row r="18" spans="1:9" ht="12.75" customHeight="1">
      <c r="A18" s="20" t="s">
        <v>68</v>
      </c>
      <c r="B18" s="159" t="s">
        <v>332</v>
      </c>
      <c r="C18" s="159"/>
      <c r="D18" s="159"/>
      <c r="E18" s="159"/>
    </row>
    <row r="19" spans="1:9">
      <c r="B19" s="159"/>
      <c r="C19" s="159"/>
      <c r="D19" s="159"/>
      <c r="E19" s="159"/>
    </row>
    <row r="20" spans="1:9" ht="12.6" customHeight="1">
      <c r="B20" s="159"/>
      <c r="C20" s="159"/>
      <c r="D20" s="159"/>
      <c r="E20" s="159"/>
      <c r="F20" s="83" t="s">
        <v>323</v>
      </c>
      <c r="G20" s="166">
        <v>1.6970000000000001</v>
      </c>
      <c r="H20" s="166"/>
      <c r="I20" s="20" t="s">
        <v>69</v>
      </c>
    </row>
    <row r="21" spans="1:9">
      <c r="F21" s="83"/>
    </row>
    <row r="22" spans="1:9" ht="12.75" customHeight="1">
      <c r="B22" s="159" t="s">
        <v>333</v>
      </c>
      <c r="C22" s="159"/>
      <c r="D22" s="159"/>
      <c r="E22" s="159"/>
      <c r="F22" s="83"/>
    </row>
    <row r="23" spans="1:9" ht="12.75" customHeight="1">
      <c r="B23" s="159"/>
      <c r="C23" s="159"/>
      <c r="D23" s="159"/>
      <c r="E23" s="159"/>
      <c r="F23" s="83" t="s">
        <v>324</v>
      </c>
      <c r="G23" s="166">
        <v>0</v>
      </c>
      <c r="H23" s="166"/>
      <c r="I23" s="20" t="s">
        <v>69</v>
      </c>
    </row>
    <row r="24" spans="1:9">
      <c r="F24" s="83"/>
    </row>
    <row r="25" spans="1:9" ht="12.75" customHeight="1">
      <c r="B25" s="159" t="s">
        <v>334</v>
      </c>
      <c r="C25" s="159"/>
      <c r="D25" s="159"/>
      <c r="E25" s="159"/>
      <c r="F25" s="83"/>
    </row>
    <row r="26" spans="1:9" ht="12.75" customHeight="1">
      <c r="B26" s="159"/>
      <c r="C26" s="159"/>
      <c r="D26" s="159"/>
      <c r="E26" s="159"/>
      <c r="F26" s="83" t="s">
        <v>325</v>
      </c>
      <c r="G26" s="166">
        <v>0</v>
      </c>
      <c r="H26" s="166"/>
      <c r="I26" s="20" t="s">
        <v>69</v>
      </c>
    </row>
    <row r="27" spans="1:9">
      <c r="F27" s="83"/>
    </row>
    <row r="28" spans="1:9" ht="12.75" customHeight="1">
      <c r="B28" s="159" t="s">
        <v>335</v>
      </c>
      <c r="C28" s="159"/>
      <c r="D28" s="159"/>
      <c r="E28" s="159"/>
      <c r="F28" s="83"/>
    </row>
    <row r="29" spans="1:9" ht="12.75" customHeight="1">
      <c r="B29" s="159"/>
      <c r="C29" s="159"/>
      <c r="D29" s="159"/>
      <c r="E29" s="159"/>
      <c r="F29" s="83" t="s">
        <v>329</v>
      </c>
      <c r="G29" s="166">
        <v>0</v>
      </c>
      <c r="H29" s="166"/>
      <c r="I29" s="20" t="s">
        <v>69</v>
      </c>
    </row>
    <row r="30" spans="1:9">
      <c r="F30" s="83"/>
    </row>
    <row r="31" spans="1:9">
      <c r="B31" s="159" t="s">
        <v>336</v>
      </c>
      <c r="C31" s="159"/>
      <c r="D31" s="159"/>
      <c r="E31" s="159"/>
      <c r="F31" s="83"/>
    </row>
    <row r="32" spans="1:9">
      <c r="B32" s="159"/>
      <c r="C32" s="159"/>
      <c r="D32" s="159"/>
      <c r="E32" s="159"/>
      <c r="F32" s="83" t="s">
        <v>337</v>
      </c>
      <c r="G32" s="166">
        <v>0</v>
      </c>
      <c r="H32" s="166"/>
      <c r="I32" s="20" t="s">
        <v>69</v>
      </c>
    </row>
  </sheetData>
  <sheetProtection algorithmName="SHA-512" hashValue="/zAN5OkGRU2S89ZiqYk1IcpW5odWFLUfz7ZQF8iCEMZCk4JOz0jRTDXtqeQlo+YMk2u0Dw+ACzIHOZzEhDq1YA==" saltValue="9XXLdjGhQTfP482cUpoUrQ==" spinCount="100000" sheet="1" objects="1" scenarios="1" selectLockedCells="1"/>
  <mergeCells count="22">
    <mergeCell ref="B18:E20"/>
    <mergeCell ref="G20:H20"/>
    <mergeCell ref="B22:E23"/>
    <mergeCell ref="G23:H23"/>
    <mergeCell ref="B25:E26"/>
    <mergeCell ref="G26:H26"/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</mergeCells>
  <conditionalFormatting sqref="H8:I16">
    <cfRule type="expression" dxfId="68" priority="1">
      <formula>H8&lt;I8</formula>
    </cfRule>
    <cfRule type="expression" dxfId="67" priority="8" stopIfTrue="1">
      <formula>$I$8&gt;$H$8</formula>
    </cfRule>
  </conditionalFormatting>
  <conditionalFormatting sqref="I8 G26 G29 G32">
    <cfRule type="expression" dxfId="66" priority="7" stopIfTrue="1">
      <formula>SUM($G$29,$G$26,$G$32) &gt;$I$8</formula>
    </cfRule>
  </conditionalFormatting>
  <conditionalFormatting sqref="C8:F16">
    <cfRule type="expression" dxfId="65" priority="6" stopIfTrue="1">
      <formula>$C$8&lt;&gt;SUM($D$8:$F$8)</formula>
    </cfRule>
  </conditionalFormatting>
  <conditionalFormatting sqref="C8:I16">
    <cfRule type="containsText" dxfId="64" priority="2" operator="containsText" text=".">
      <formula>NOT(ISERROR(SEARCH(".",C8)))</formula>
    </cfRule>
    <cfRule type="expression" dxfId="63" priority="5" stopIfTrue="1">
      <formula>$C$8&lt;&gt;SUM($C$9:$C$16)</formula>
    </cfRule>
  </conditionalFormatting>
  <conditionalFormatting sqref="G20:H32">
    <cfRule type="containsText" dxfId="62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7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6"/>
  <sheetViews>
    <sheetView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E151" sqref="E151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61" t="s">
        <v>435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23" ht="13.5" thickBo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23" ht="24" customHeight="1" thickBot="1">
      <c r="A3" s="163" t="s">
        <v>70</v>
      </c>
      <c r="B3" s="182" t="s">
        <v>416</v>
      </c>
      <c r="C3" s="169" t="s">
        <v>413</v>
      </c>
      <c r="D3" s="183"/>
      <c r="E3" s="170"/>
      <c r="F3" s="170"/>
      <c r="G3" s="170"/>
      <c r="H3" s="170"/>
      <c r="I3" s="170"/>
      <c r="J3" s="170"/>
      <c r="K3" s="171"/>
      <c r="L3" s="189" t="s">
        <v>253</v>
      </c>
      <c r="M3" s="170"/>
      <c r="N3" s="171"/>
      <c r="O3" s="169" t="s">
        <v>423</v>
      </c>
      <c r="P3" s="170"/>
      <c r="Q3" s="171"/>
      <c r="R3" s="181" t="s">
        <v>279</v>
      </c>
      <c r="S3" s="168" t="s">
        <v>280</v>
      </c>
    </row>
    <row r="4" spans="1:23" ht="24" customHeight="1">
      <c r="A4" s="163"/>
      <c r="B4" s="182"/>
      <c r="C4" s="172" t="s">
        <v>10</v>
      </c>
      <c r="D4" s="190" t="s">
        <v>71</v>
      </c>
      <c r="E4" s="184" t="s">
        <v>241</v>
      </c>
      <c r="F4" s="164"/>
      <c r="G4" s="164"/>
      <c r="H4" s="178" t="s">
        <v>245</v>
      </c>
      <c r="I4" s="179"/>
      <c r="J4" s="179"/>
      <c r="K4" s="180"/>
      <c r="L4" s="185" t="s">
        <v>10</v>
      </c>
      <c r="M4" s="193" t="s">
        <v>242</v>
      </c>
      <c r="N4" s="194"/>
      <c r="O4" s="172" t="s">
        <v>10</v>
      </c>
      <c r="P4" s="174" t="s">
        <v>338</v>
      </c>
      <c r="Q4" s="175"/>
      <c r="R4" s="181"/>
      <c r="S4" s="168"/>
    </row>
    <row r="5" spans="1:23" ht="24" customHeight="1">
      <c r="A5" s="163"/>
      <c r="B5" s="182"/>
      <c r="C5" s="172"/>
      <c r="D5" s="191"/>
      <c r="E5" s="184" t="s">
        <v>10</v>
      </c>
      <c r="F5" s="178" t="s">
        <v>242</v>
      </c>
      <c r="G5" s="184"/>
      <c r="H5" s="164" t="s">
        <v>10</v>
      </c>
      <c r="I5" s="178" t="s">
        <v>242</v>
      </c>
      <c r="J5" s="179"/>
      <c r="K5" s="180"/>
      <c r="L5" s="186"/>
      <c r="M5" s="195"/>
      <c r="N5" s="196"/>
      <c r="O5" s="172"/>
      <c r="P5" s="176"/>
      <c r="Q5" s="177"/>
      <c r="R5" s="181"/>
      <c r="S5" s="168"/>
    </row>
    <row r="6" spans="1:23" ht="51" customHeight="1" thickBot="1">
      <c r="A6" s="163"/>
      <c r="B6" s="182"/>
      <c r="C6" s="173"/>
      <c r="D6" s="192"/>
      <c r="E6" s="197"/>
      <c r="F6" s="40" t="s">
        <v>243</v>
      </c>
      <c r="G6" s="40" t="s">
        <v>244</v>
      </c>
      <c r="H6" s="188"/>
      <c r="I6" s="40" t="s">
        <v>246</v>
      </c>
      <c r="J6" s="40" t="s">
        <v>247</v>
      </c>
      <c r="K6" s="41" t="s">
        <v>248</v>
      </c>
      <c r="L6" s="187"/>
      <c r="M6" s="42" t="s">
        <v>249</v>
      </c>
      <c r="N6" s="41" t="s">
        <v>250</v>
      </c>
      <c r="O6" s="173"/>
      <c r="P6" s="40" t="s">
        <v>251</v>
      </c>
      <c r="Q6" s="41" t="s">
        <v>252</v>
      </c>
      <c r="R6" s="181"/>
      <c r="S6" s="168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436</v>
      </c>
      <c r="B8" s="82">
        <v>93</v>
      </c>
      <c r="C8" s="61">
        <f t="shared" ref="C8:Q8" si="0">SUM(C9:C119,C121:C152,C153,C156,C165,C189,C195)</f>
        <v>6428</v>
      </c>
      <c r="D8" s="61">
        <f t="shared" si="0"/>
        <v>2705</v>
      </c>
      <c r="E8" s="61">
        <f t="shared" si="0"/>
        <v>452</v>
      </c>
      <c r="F8" s="61">
        <f t="shared" si="0"/>
        <v>2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2</v>
      </c>
      <c r="N8" s="61">
        <f t="shared" si="0"/>
        <v>0</v>
      </c>
      <c r="O8" s="61">
        <f t="shared" si="0"/>
        <v>6</v>
      </c>
      <c r="P8" s="61">
        <f t="shared" si="0"/>
        <v>2</v>
      </c>
      <c r="Q8" s="61">
        <f t="shared" si="0"/>
        <v>3</v>
      </c>
      <c r="R8" s="56">
        <f>Раздел2!D8</f>
        <v>6428</v>
      </c>
      <c r="S8" s="59">
        <f>Раздел2!K8</f>
        <v>2907</v>
      </c>
      <c r="T8" s="56"/>
      <c r="U8" s="59"/>
      <c r="W8" s="59"/>
    </row>
    <row r="9" spans="1:23" ht="25.5">
      <c r="A9" s="81" t="s">
        <v>72</v>
      </c>
      <c r="B9" s="82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81" t="s">
        <v>73</v>
      </c>
      <c r="B10" s="82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81" t="s">
        <v>74</v>
      </c>
      <c r="B11" s="82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81" t="s">
        <v>75</v>
      </c>
      <c r="B12" s="82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81" t="s">
        <v>76</v>
      </c>
      <c r="B13" s="82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81" t="s">
        <v>77</v>
      </c>
      <c r="B14" s="82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81" t="s">
        <v>254</v>
      </c>
      <c r="B15" s="82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81" t="s">
        <v>78</v>
      </c>
      <c r="B16" s="82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81" t="s">
        <v>79</v>
      </c>
      <c r="B17" s="82">
        <v>102</v>
      </c>
      <c r="C17" s="32">
        <v>380</v>
      </c>
      <c r="D17" s="32">
        <v>135</v>
      </c>
      <c r="E17" s="49">
        <v>50</v>
      </c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81" t="s">
        <v>80</v>
      </c>
      <c r="B18" s="82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81" t="s">
        <v>81</v>
      </c>
      <c r="B19" s="82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81" t="s">
        <v>82</v>
      </c>
      <c r="B20" s="82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81" t="s">
        <v>83</v>
      </c>
      <c r="B21" s="82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81" t="s">
        <v>84</v>
      </c>
      <c r="B22" s="82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81" t="s">
        <v>85</v>
      </c>
      <c r="B23" s="82">
        <v>108</v>
      </c>
      <c r="C23" s="32">
        <v>30</v>
      </c>
      <c r="D23" s="32">
        <v>9</v>
      </c>
      <c r="E23" s="49">
        <v>15</v>
      </c>
      <c r="F23" s="32"/>
      <c r="G23" s="32"/>
      <c r="H23" s="61">
        <f t="shared" si="1"/>
        <v>0</v>
      </c>
      <c r="I23" s="32"/>
      <c r="J23" s="32"/>
      <c r="K23" s="32"/>
      <c r="L23" s="32">
        <v>2</v>
      </c>
      <c r="M23" s="32">
        <v>2</v>
      </c>
      <c r="N23" s="32"/>
      <c r="O23" s="49"/>
      <c r="P23" s="32"/>
      <c r="Q23" s="32"/>
      <c r="R23" s="56"/>
      <c r="S23" s="59"/>
      <c r="T23" s="56"/>
      <c r="U23" s="59"/>
    </row>
    <row r="24" spans="1:21">
      <c r="A24" s="81" t="s">
        <v>86</v>
      </c>
      <c r="B24" s="82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81" t="s">
        <v>87</v>
      </c>
      <c r="B25" s="82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81" t="s">
        <v>88</v>
      </c>
      <c r="B26" s="82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81" t="s">
        <v>89</v>
      </c>
      <c r="B27" s="82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81" t="s">
        <v>90</v>
      </c>
      <c r="B28" s="82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81" t="s">
        <v>91</v>
      </c>
      <c r="B29" s="82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81" t="s">
        <v>92</v>
      </c>
      <c r="B30" s="82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81" t="s">
        <v>93</v>
      </c>
      <c r="B31" s="82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81" t="s">
        <v>339</v>
      </c>
      <c r="B32" s="82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81" t="s">
        <v>94</v>
      </c>
      <c r="B33" s="82">
        <v>118</v>
      </c>
      <c r="C33" s="32">
        <v>1750</v>
      </c>
      <c r="D33" s="32">
        <v>1053</v>
      </c>
      <c r="E33" s="49">
        <v>166</v>
      </c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>
        <v>2</v>
      </c>
      <c r="P33" s="32">
        <v>1</v>
      </c>
      <c r="Q33" s="32">
        <v>1</v>
      </c>
      <c r="R33" s="56"/>
      <c r="S33" s="59"/>
      <c r="T33" s="56"/>
      <c r="U33" s="59"/>
    </row>
    <row r="34" spans="1:21">
      <c r="A34" s="81" t="s">
        <v>95</v>
      </c>
      <c r="B34" s="82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81" t="s">
        <v>96</v>
      </c>
      <c r="B35" s="82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81" t="s">
        <v>97</v>
      </c>
      <c r="B36" s="82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81" t="s">
        <v>98</v>
      </c>
      <c r="B37" s="82">
        <v>122</v>
      </c>
      <c r="C37" s="32">
        <v>95</v>
      </c>
      <c r="D37" s="32">
        <v>25</v>
      </c>
      <c r="E37" s="49">
        <v>15</v>
      </c>
      <c r="F37" s="32">
        <v>2</v>
      </c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81" t="s">
        <v>99</v>
      </c>
      <c r="B38" s="82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81" t="s">
        <v>100</v>
      </c>
      <c r="B39" s="82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81" t="s">
        <v>340</v>
      </c>
      <c r="B40" s="82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81" t="s">
        <v>101</v>
      </c>
      <c r="B41" s="82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81" t="s">
        <v>102</v>
      </c>
      <c r="B42" s="82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81" t="s">
        <v>103</v>
      </c>
      <c r="B43" s="82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81" t="s">
        <v>104</v>
      </c>
      <c r="B44" s="82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81" t="s">
        <v>105</v>
      </c>
      <c r="B45" s="82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81" t="s">
        <v>106</v>
      </c>
      <c r="B46" s="82">
        <v>131</v>
      </c>
      <c r="C46" s="32">
        <v>55</v>
      </c>
      <c r="D46" s="32">
        <v>40</v>
      </c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81" t="s">
        <v>107</v>
      </c>
      <c r="B47" s="82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81" t="s">
        <v>108</v>
      </c>
      <c r="B48" s="82">
        <v>133</v>
      </c>
      <c r="C48" s="32"/>
      <c r="D48" s="32"/>
      <c r="E48" s="49"/>
      <c r="F48" s="32"/>
      <c r="G48" s="32"/>
      <c r="H48" s="61">
        <f t="shared" si="1"/>
        <v>0</v>
      </c>
      <c r="I48" s="32"/>
      <c r="J48" s="32"/>
      <c r="K48" s="32"/>
      <c r="L48" s="32"/>
      <c r="M48" s="32"/>
      <c r="N48" s="32"/>
      <c r="O48" s="49"/>
      <c r="P48" s="32"/>
      <c r="Q48" s="32"/>
      <c r="R48" s="56"/>
      <c r="S48" s="59"/>
      <c r="T48" s="56"/>
      <c r="U48" s="59"/>
    </row>
    <row r="49" spans="1:21">
      <c r="A49" s="81" t="s">
        <v>109</v>
      </c>
      <c r="B49" s="82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81" t="s">
        <v>111</v>
      </c>
      <c r="B50" s="82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81" t="s">
        <v>112</v>
      </c>
      <c r="B51" s="82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81" t="s">
        <v>113</v>
      </c>
      <c r="B52" s="82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81" t="s">
        <v>114</v>
      </c>
      <c r="B53" s="82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81" t="s">
        <v>115</v>
      </c>
      <c r="B54" s="82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81" t="s">
        <v>116</v>
      </c>
      <c r="B55" s="82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81" t="s">
        <v>341</v>
      </c>
      <c r="B56" s="82">
        <v>141</v>
      </c>
      <c r="C56" s="32"/>
      <c r="D56" s="32"/>
      <c r="E56" s="49"/>
      <c r="F56" s="32"/>
      <c r="G56" s="32"/>
      <c r="H56" s="61">
        <f t="shared" ref="H56" si="2"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81" t="s">
        <v>117</v>
      </c>
      <c r="B57" s="82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81" t="s">
        <v>118</v>
      </c>
      <c r="B58" s="82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81" t="s">
        <v>119</v>
      </c>
      <c r="B59" s="82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81" t="s">
        <v>120</v>
      </c>
      <c r="B60" s="82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81" t="s">
        <v>255</v>
      </c>
      <c r="B61" s="82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81" t="s">
        <v>121</v>
      </c>
      <c r="B62" s="82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81" t="s">
        <v>122</v>
      </c>
      <c r="B63" s="82">
        <v>148</v>
      </c>
      <c r="C63" s="32">
        <v>750</v>
      </c>
      <c r="D63" s="32">
        <v>130</v>
      </c>
      <c r="E63" s="49">
        <v>18</v>
      </c>
      <c r="F63" s="32"/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/>
      <c r="P63" s="32"/>
      <c r="Q63" s="32"/>
      <c r="R63" s="56"/>
      <c r="S63" s="59"/>
      <c r="T63" s="56"/>
      <c r="U63" s="59"/>
    </row>
    <row r="64" spans="1:21">
      <c r="A64" s="81" t="s">
        <v>123</v>
      </c>
      <c r="B64" s="82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81" t="s">
        <v>124</v>
      </c>
      <c r="B65" s="82">
        <v>150</v>
      </c>
      <c r="C65" s="32">
        <v>1191</v>
      </c>
      <c r="D65" s="32">
        <v>598</v>
      </c>
      <c r="E65" s="49">
        <v>22</v>
      </c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>
        <v>1</v>
      </c>
      <c r="P65" s="32"/>
      <c r="Q65" s="32">
        <v>1</v>
      </c>
      <c r="R65" s="56"/>
      <c r="S65" s="59"/>
      <c r="T65" s="56"/>
      <c r="U65" s="59"/>
    </row>
    <row r="66" spans="1:21">
      <c r="A66" s="81" t="s">
        <v>125</v>
      </c>
      <c r="B66" s="82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81" t="s">
        <v>126</v>
      </c>
      <c r="B67" s="82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81" t="s">
        <v>342</v>
      </c>
      <c r="B68" s="82">
        <v>153</v>
      </c>
      <c r="C68" s="32"/>
      <c r="D68" s="32"/>
      <c r="E68" s="49"/>
      <c r="F68" s="32"/>
      <c r="G68" s="32"/>
      <c r="H68" s="61">
        <f t="shared" ref="H68" si="3"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81" t="s">
        <v>127</v>
      </c>
      <c r="B69" s="82">
        <v>154</v>
      </c>
      <c r="C69" s="32">
        <v>70</v>
      </c>
      <c r="D69" s="32">
        <v>32</v>
      </c>
      <c r="E69" s="49"/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/>
      <c r="P69" s="32"/>
      <c r="Q69" s="32"/>
      <c r="R69" s="56"/>
      <c r="S69" s="59"/>
      <c r="T69" s="56"/>
      <c r="U69" s="59"/>
    </row>
    <row r="70" spans="1:21">
      <c r="A70" s="81" t="s">
        <v>128</v>
      </c>
      <c r="B70" s="82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81" t="s">
        <v>129</v>
      </c>
      <c r="B71" s="82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81" t="s">
        <v>130</v>
      </c>
      <c r="B72" s="82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81" t="s">
        <v>131</v>
      </c>
      <c r="B73" s="82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81" t="s">
        <v>343</v>
      </c>
      <c r="B74" s="82">
        <v>159</v>
      </c>
      <c r="C74" s="32"/>
      <c r="D74" s="32"/>
      <c r="E74" s="49"/>
      <c r="F74" s="32"/>
      <c r="G74" s="32"/>
      <c r="H74" s="61">
        <f t="shared" ref="H74" si="4"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81" t="s">
        <v>132</v>
      </c>
      <c r="B75" s="82">
        <v>160</v>
      </c>
      <c r="C75" s="32">
        <v>1191</v>
      </c>
      <c r="D75" s="32">
        <v>598</v>
      </c>
      <c r="E75" s="49">
        <v>20</v>
      </c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/>
      <c r="P75" s="32"/>
      <c r="Q75" s="32"/>
      <c r="R75" s="56"/>
      <c r="S75" s="59"/>
      <c r="T75" s="56"/>
      <c r="U75" s="59"/>
    </row>
    <row r="76" spans="1:21">
      <c r="A76" s="81" t="s">
        <v>133</v>
      </c>
      <c r="B76" s="82">
        <v>161</v>
      </c>
      <c r="C76" s="32"/>
      <c r="D76" s="32"/>
      <c r="E76" s="49"/>
      <c r="F76" s="32"/>
      <c r="G76" s="32"/>
      <c r="H76" s="61">
        <f t="shared" ref="H76:H148" si="5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81" t="s">
        <v>134</v>
      </c>
      <c r="B77" s="82">
        <v>162</v>
      </c>
      <c r="C77" s="32"/>
      <c r="D77" s="32"/>
      <c r="E77" s="49"/>
      <c r="F77" s="32"/>
      <c r="G77" s="32"/>
      <c r="H77" s="61">
        <f t="shared" si="5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81" t="s">
        <v>135</v>
      </c>
      <c r="B78" s="82">
        <v>163</v>
      </c>
      <c r="C78" s="32"/>
      <c r="D78" s="32"/>
      <c r="E78" s="49"/>
      <c r="F78" s="32"/>
      <c r="G78" s="32"/>
      <c r="H78" s="61">
        <f t="shared" si="5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81" t="s">
        <v>136</v>
      </c>
      <c r="B79" s="82">
        <v>164</v>
      </c>
      <c r="C79" s="32"/>
      <c r="D79" s="32"/>
      <c r="E79" s="49"/>
      <c r="F79" s="32"/>
      <c r="G79" s="32"/>
      <c r="H79" s="61">
        <f t="shared" si="5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81" t="s">
        <v>137</v>
      </c>
      <c r="B80" s="82">
        <v>165</v>
      </c>
      <c r="C80" s="32"/>
      <c r="D80" s="32"/>
      <c r="E80" s="49"/>
      <c r="F80" s="32"/>
      <c r="G80" s="32"/>
      <c r="H80" s="61">
        <f t="shared" si="5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81" t="s">
        <v>138</v>
      </c>
      <c r="B81" s="82">
        <v>166</v>
      </c>
      <c r="C81" s="32"/>
      <c r="D81" s="32"/>
      <c r="E81" s="49"/>
      <c r="F81" s="32"/>
      <c r="G81" s="32"/>
      <c r="H81" s="61">
        <f t="shared" si="5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81" t="s">
        <v>139</v>
      </c>
      <c r="B82" s="82">
        <v>167</v>
      </c>
      <c r="C82" s="32"/>
      <c r="D82" s="32"/>
      <c r="E82" s="49"/>
      <c r="F82" s="32"/>
      <c r="G82" s="32"/>
      <c r="H82" s="61">
        <f t="shared" si="5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81" t="s">
        <v>140</v>
      </c>
      <c r="B83" s="82">
        <v>168</v>
      </c>
      <c r="C83" s="32"/>
      <c r="D83" s="32"/>
      <c r="E83" s="49"/>
      <c r="F83" s="32"/>
      <c r="G83" s="32"/>
      <c r="H83" s="61">
        <f t="shared" si="5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81" t="s">
        <v>141</v>
      </c>
      <c r="B84" s="82">
        <v>169</v>
      </c>
      <c r="C84" s="32"/>
      <c r="D84" s="32"/>
      <c r="E84" s="49"/>
      <c r="F84" s="32"/>
      <c r="G84" s="32"/>
      <c r="H84" s="61">
        <f t="shared" si="5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81" t="s">
        <v>142</v>
      </c>
      <c r="B85" s="82">
        <v>170</v>
      </c>
      <c r="C85" s="32"/>
      <c r="D85" s="32"/>
      <c r="E85" s="49"/>
      <c r="F85" s="32"/>
      <c r="G85" s="32"/>
      <c r="H85" s="61">
        <f t="shared" si="5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81" t="s">
        <v>143</v>
      </c>
      <c r="B86" s="82">
        <v>171</v>
      </c>
      <c r="C86" s="32"/>
      <c r="D86" s="32"/>
      <c r="E86" s="49"/>
      <c r="F86" s="32"/>
      <c r="G86" s="32"/>
      <c r="H86" s="61">
        <f t="shared" si="5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81" t="s">
        <v>144</v>
      </c>
      <c r="B87" s="82">
        <v>172</v>
      </c>
      <c r="C87" s="32"/>
      <c r="D87" s="32"/>
      <c r="E87" s="49"/>
      <c r="F87" s="32"/>
      <c r="G87" s="32"/>
      <c r="H87" s="61">
        <f t="shared" si="5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81" t="s">
        <v>145</v>
      </c>
      <c r="B88" s="82">
        <v>173</v>
      </c>
      <c r="C88" s="32"/>
      <c r="D88" s="32"/>
      <c r="E88" s="49"/>
      <c r="F88" s="32"/>
      <c r="G88" s="32"/>
      <c r="H88" s="61">
        <f t="shared" si="5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5.5">
      <c r="A89" s="81" t="s">
        <v>344</v>
      </c>
      <c r="B89" s="82">
        <v>174</v>
      </c>
      <c r="C89" s="32"/>
      <c r="D89" s="32"/>
      <c r="E89" s="49"/>
      <c r="F89" s="32"/>
      <c r="G89" s="32"/>
      <c r="H89" s="61">
        <f t="shared" ref="H89" si="6"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81" t="s">
        <v>146</v>
      </c>
      <c r="B90" s="82">
        <v>175</v>
      </c>
      <c r="C90" s="32"/>
      <c r="D90" s="32"/>
      <c r="E90" s="49"/>
      <c r="F90" s="32"/>
      <c r="G90" s="32"/>
      <c r="H90" s="61">
        <f t="shared" si="5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81" t="s">
        <v>147</v>
      </c>
      <c r="B91" s="82">
        <v>176</v>
      </c>
      <c r="C91" s="32"/>
      <c r="D91" s="32"/>
      <c r="E91" s="49"/>
      <c r="F91" s="32"/>
      <c r="G91" s="32"/>
      <c r="H91" s="61">
        <f t="shared" si="5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81" t="s">
        <v>148</v>
      </c>
      <c r="B92" s="82">
        <v>177</v>
      </c>
      <c r="C92" s="32"/>
      <c r="D92" s="32"/>
      <c r="E92" s="49"/>
      <c r="F92" s="32"/>
      <c r="G92" s="32"/>
      <c r="H92" s="61">
        <f t="shared" si="5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81" t="s">
        <v>149</v>
      </c>
      <c r="B93" s="82">
        <v>178</v>
      </c>
      <c r="C93" s="32">
        <v>75</v>
      </c>
      <c r="D93" s="32">
        <v>23</v>
      </c>
      <c r="E93" s="49">
        <v>45</v>
      </c>
      <c r="F93" s="32"/>
      <c r="G93" s="32"/>
      <c r="H93" s="61">
        <f t="shared" si="5"/>
        <v>0</v>
      </c>
      <c r="I93" s="32"/>
      <c r="J93" s="32"/>
      <c r="K93" s="32"/>
      <c r="L93" s="32"/>
      <c r="M93" s="32"/>
      <c r="N93" s="32"/>
      <c r="O93" s="49">
        <v>1</v>
      </c>
      <c r="P93" s="32"/>
      <c r="Q93" s="32">
        <v>1</v>
      </c>
      <c r="R93" s="56"/>
      <c r="S93" s="59"/>
      <c r="T93" s="56"/>
      <c r="U93" s="59"/>
    </row>
    <row r="94" spans="1:21">
      <c r="A94" s="81" t="s">
        <v>150</v>
      </c>
      <c r="B94" s="82">
        <v>179</v>
      </c>
      <c r="C94" s="32"/>
      <c r="D94" s="32"/>
      <c r="E94" s="49"/>
      <c r="F94" s="32"/>
      <c r="G94" s="32"/>
      <c r="H94" s="61">
        <f t="shared" si="5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81" t="s">
        <v>151</v>
      </c>
      <c r="B95" s="82">
        <v>180</v>
      </c>
      <c r="C95" s="32"/>
      <c r="D95" s="32"/>
      <c r="E95" s="49"/>
      <c r="F95" s="32"/>
      <c r="G95" s="32"/>
      <c r="H95" s="61">
        <f t="shared" si="5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81" t="s">
        <v>256</v>
      </c>
      <c r="B96" s="82">
        <v>181</v>
      </c>
      <c r="C96" s="32"/>
      <c r="D96" s="32"/>
      <c r="E96" s="49"/>
      <c r="F96" s="32"/>
      <c r="G96" s="32"/>
      <c r="H96" s="61">
        <f t="shared" si="5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81" t="s">
        <v>152</v>
      </c>
      <c r="B97" s="82">
        <v>182</v>
      </c>
      <c r="C97" s="32"/>
      <c r="D97" s="32"/>
      <c r="E97" s="49"/>
      <c r="F97" s="32"/>
      <c r="G97" s="32"/>
      <c r="H97" s="61">
        <f t="shared" si="5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81" t="s">
        <v>153</v>
      </c>
      <c r="B98" s="82">
        <v>183</v>
      </c>
      <c r="C98" s="32"/>
      <c r="D98" s="32"/>
      <c r="E98" s="49"/>
      <c r="F98" s="32"/>
      <c r="G98" s="32"/>
      <c r="H98" s="61">
        <f t="shared" si="5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81" t="s">
        <v>154</v>
      </c>
      <c r="B99" s="82">
        <v>184</v>
      </c>
      <c r="C99" s="32"/>
      <c r="D99" s="32"/>
      <c r="E99" s="49"/>
      <c r="F99" s="32"/>
      <c r="G99" s="32"/>
      <c r="H99" s="61">
        <f t="shared" si="5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81" t="s">
        <v>155</v>
      </c>
      <c r="B100" s="82">
        <v>185</v>
      </c>
      <c r="C100" s="32"/>
      <c r="D100" s="32"/>
      <c r="E100" s="49"/>
      <c r="F100" s="32"/>
      <c r="G100" s="32"/>
      <c r="H100" s="61">
        <f t="shared" si="5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81" t="s">
        <v>273</v>
      </c>
      <c r="B101" s="82">
        <v>186</v>
      </c>
      <c r="C101" s="32"/>
      <c r="D101" s="32"/>
      <c r="E101" s="49"/>
      <c r="F101" s="32"/>
      <c r="G101" s="32"/>
      <c r="H101" s="61">
        <f t="shared" si="5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81" t="s">
        <v>156</v>
      </c>
      <c r="B102" s="82">
        <v>187</v>
      </c>
      <c r="C102" s="32"/>
      <c r="D102" s="32"/>
      <c r="E102" s="49"/>
      <c r="F102" s="32"/>
      <c r="G102" s="32"/>
      <c r="H102" s="61">
        <f t="shared" si="5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81" t="s">
        <v>157</v>
      </c>
      <c r="B103" s="82">
        <v>188</v>
      </c>
      <c r="C103" s="32"/>
      <c r="D103" s="32"/>
      <c r="E103" s="49"/>
      <c r="F103" s="32"/>
      <c r="G103" s="32"/>
      <c r="H103" s="61">
        <f t="shared" si="5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81" t="s">
        <v>158</v>
      </c>
      <c r="B104" s="82">
        <v>189</v>
      </c>
      <c r="C104" s="32"/>
      <c r="D104" s="32"/>
      <c r="E104" s="49"/>
      <c r="F104" s="32"/>
      <c r="G104" s="32"/>
      <c r="H104" s="61">
        <f t="shared" si="5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81" t="s">
        <v>159</v>
      </c>
      <c r="B105" s="82">
        <v>190</v>
      </c>
      <c r="C105" s="32"/>
      <c r="D105" s="32"/>
      <c r="E105" s="49"/>
      <c r="F105" s="32"/>
      <c r="G105" s="32"/>
      <c r="H105" s="61">
        <f t="shared" si="5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81" t="s">
        <v>160</v>
      </c>
      <c r="B106" s="82">
        <v>191</v>
      </c>
      <c r="C106" s="32"/>
      <c r="D106" s="32"/>
      <c r="E106" s="49"/>
      <c r="F106" s="32"/>
      <c r="G106" s="32"/>
      <c r="H106" s="61">
        <f t="shared" si="5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81" t="s">
        <v>163</v>
      </c>
      <c r="B107" s="82">
        <v>192</v>
      </c>
      <c r="C107" s="32"/>
      <c r="D107" s="32"/>
      <c r="E107" s="49"/>
      <c r="F107" s="32"/>
      <c r="G107" s="32"/>
      <c r="H107" s="61">
        <f>SUM(I107+J107+K107)</f>
        <v>0</v>
      </c>
      <c r="I107" s="32"/>
      <c r="J107" s="32"/>
      <c r="K107" s="32"/>
      <c r="L107" s="32"/>
      <c r="M107" s="32"/>
      <c r="N107" s="32"/>
      <c r="O107" s="49"/>
      <c r="P107" s="32"/>
      <c r="Q107" s="32"/>
      <c r="R107" s="56"/>
      <c r="S107" s="59"/>
      <c r="T107" s="56"/>
      <c r="U107" s="59"/>
    </row>
    <row r="108" spans="1:21" ht="27.75" customHeight="1">
      <c r="A108" s="81" t="s">
        <v>165</v>
      </c>
      <c r="B108" s="82">
        <v>193</v>
      </c>
      <c r="C108" s="32"/>
      <c r="D108" s="32"/>
      <c r="E108" s="49"/>
      <c r="F108" s="32"/>
      <c r="G108" s="32"/>
      <c r="H108" s="61">
        <f>SUM(I108+J108+K108)</f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81" t="s">
        <v>345</v>
      </c>
      <c r="B109" s="82">
        <v>194</v>
      </c>
      <c r="C109" s="32"/>
      <c r="D109" s="32"/>
      <c r="E109" s="49"/>
      <c r="F109" s="32"/>
      <c r="G109" s="32"/>
      <c r="H109" s="61">
        <f t="shared" ref="H109" si="7">SUM(I109+J109+K109)</f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81" t="s">
        <v>346</v>
      </c>
      <c r="B110" s="82">
        <v>195</v>
      </c>
      <c r="C110" s="32"/>
      <c r="D110" s="32"/>
      <c r="E110" s="49"/>
      <c r="F110" s="32"/>
      <c r="G110" s="32"/>
      <c r="H110" s="61">
        <f t="shared" ref="H110" si="8">SUM(I110+J110+K110)</f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5.5">
      <c r="A111" s="81" t="s">
        <v>347</v>
      </c>
      <c r="B111" s="82">
        <v>196</v>
      </c>
      <c r="C111" s="32"/>
      <c r="D111" s="32"/>
      <c r="E111" s="49"/>
      <c r="F111" s="32"/>
      <c r="G111" s="32"/>
      <c r="H111" s="61">
        <f t="shared" ref="H111" si="9">SUM(I111+J111+K111)</f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81" t="s">
        <v>348</v>
      </c>
      <c r="B112" s="82">
        <v>197</v>
      </c>
      <c r="C112" s="32"/>
      <c r="D112" s="32"/>
      <c r="E112" s="49"/>
      <c r="F112" s="32"/>
      <c r="G112" s="32"/>
      <c r="H112" s="61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81" t="s">
        <v>349</v>
      </c>
      <c r="B113" s="82">
        <v>198</v>
      </c>
      <c r="C113" s="32"/>
      <c r="D113" s="32"/>
      <c r="E113" s="49"/>
      <c r="F113" s="32"/>
      <c r="G113" s="32"/>
      <c r="H113" s="61">
        <f t="shared" si="10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81" t="s">
        <v>161</v>
      </c>
      <c r="B114" s="82">
        <v>199</v>
      </c>
      <c r="C114" s="32"/>
      <c r="D114" s="32"/>
      <c r="E114" s="49"/>
      <c r="F114" s="32"/>
      <c r="G114" s="32"/>
      <c r="H114" s="61">
        <f t="shared" si="5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81" t="s">
        <v>162</v>
      </c>
      <c r="B115" s="82">
        <v>200</v>
      </c>
      <c r="C115" s="32"/>
      <c r="D115" s="32"/>
      <c r="E115" s="49"/>
      <c r="F115" s="32"/>
      <c r="G115" s="32"/>
      <c r="H115" s="61">
        <f t="shared" si="5"/>
        <v>0</v>
      </c>
      <c r="I115" s="32"/>
      <c r="J115" s="32"/>
      <c r="K115" s="32"/>
      <c r="L115" s="32"/>
      <c r="M115" s="32"/>
      <c r="N115" s="32"/>
      <c r="O115" s="49"/>
      <c r="P115" s="32"/>
      <c r="Q115" s="32"/>
      <c r="R115" s="56"/>
      <c r="S115" s="59"/>
      <c r="T115" s="56"/>
      <c r="U115" s="59"/>
    </row>
    <row r="116" spans="1:21">
      <c r="A116" s="81" t="s">
        <v>164</v>
      </c>
      <c r="B116" s="82">
        <v>201</v>
      </c>
      <c r="C116" s="32"/>
      <c r="D116" s="32"/>
      <c r="E116" s="49"/>
      <c r="F116" s="32"/>
      <c r="G116" s="32"/>
      <c r="H116" s="61">
        <f t="shared" si="5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81" t="s">
        <v>166</v>
      </c>
      <c r="B117" s="82">
        <v>202</v>
      </c>
      <c r="C117" s="32"/>
      <c r="D117" s="32"/>
      <c r="E117" s="49"/>
      <c r="F117" s="32"/>
      <c r="G117" s="32"/>
      <c r="H117" s="61">
        <f t="shared" si="5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81" t="s">
        <v>350</v>
      </c>
      <c r="B118" s="82">
        <v>203</v>
      </c>
      <c r="C118" s="32"/>
      <c r="D118" s="32"/>
      <c r="E118" s="49"/>
      <c r="F118" s="32"/>
      <c r="G118" s="32"/>
      <c r="H118" s="61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" customHeight="1">
      <c r="A119" s="81" t="s">
        <v>257</v>
      </c>
      <c r="B119" s="82">
        <v>204</v>
      </c>
      <c r="C119" s="32"/>
      <c r="D119" s="32"/>
      <c r="E119" s="49"/>
      <c r="F119" s="32"/>
      <c r="G119" s="32"/>
      <c r="H119" s="61">
        <f t="shared" si="5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5.5">
      <c r="A120" s="112" t="s">
        <v>258</v>
      </c>
      <c r="B120" s="82">
        <v>205</v>
      </c>
      <c r="C120" s="32"/>
      <c r="D120" s="32"/>
      <c r="E120" s="49"/>
      <c r="F120" s="32"/>
      <c r="G120" s="32"/>
      <c r="H120" s="61">
        <f t="shared" si="5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81" t="s">
        <v>168</v>
      </c>
      <c r="B121" s="82">
        <v>206</v>
      </c>
      <c r="C121" s="32"/>
      <c r="D121" s="32"/>
      <c r="E121" s="49"/>
      <c r="F121" s="32"/>
      <c r="G121" s="32"/>
      <c r="H121" s="61">
        <f t="shared" si="5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81" t="s">
        <v>266</v>
      </c>
      <c r="B122" s="82">
        <v>207</v>
      </c>
      <c r="C122" s="32"/>
      <c r="D122" s="32"/>
      <c r="E122" s="49"/>
      <c r="F122" s="32"/>
      <c r="G122" s="32"/>
      <c r="H122" s="61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81" t="s">
        <v>169</v>
      </c>
      <c r="B123" s="82">
        <v>208</v>
      </c>
      <c r="C123" s="32"/>
      <c r="D123" s="32"/>
      <c r="E123" s="49"/>
      <c r="F123" s="32"/>
      <c r="G123" s="32"/>
      <c r="H123" s="61">
        <f t="shared" si="5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81" t="s">
        <v>170</v>
      </c>
      <c r="B124" s="82">
        <v>209</v>
      </c>
      <c r="C124" s="32"/>
      <c r="D124" s="32"/>
      <c r="E124" s="49"/>
      <c r="F124" s="32"/>
      <c r="G124" s="32"/>
      <c r="H124" s="61">
        <f t="shared" si="5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81" t="s">
        <v>171</v>
      </c>
      <c r="B125" s="82">
        <v>210</v>
      </c>
      <c r="C125" s="32"/>
      <c r="D125" s="32"/>
      <c r="E125" s="49"/>
      <c r="F125" s="32"/>
      <c r="G125" s="32"/>
      <c r="H125" s="61">
        <f t="shared" si="5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81" t="s">
        <v>172</v>
      </c>
      <c r="B126" s="82">
        <v>211</v>
      </c>
      <c r="C126" s="32"/>
      <c r="D126" s="32"/>
      <c r="E126" s="49"/>
      <c r="F126" s="32"/>
      <c r="G126" s="32"/>
      <c r="H126" s="61">
        <f t="shared" si="5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81" t="s">
        <v>173</v>
      </c>
      <c r="B127" s="82">
        <v>212</v>
      </c>
      <c r="C127" s="32"/>
      <c r="D127" s="32"/>
      <c r="E127" s="49"/>
      <c r="F127" s="32"/>
      <c r="G127" s="32"/>
      <c r="H127" s="61">
        <f t="shared" si="5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81" t="s">
        <v>174</v>
      </c>
      <c r="B128" s="82">
        <v>213</v>
      </c>
      <c r="C128" s="32"/>
      <c r="D128" s="32"/>
      <c r="E128" s="49"/>
      <c r="F128" s="32"/>
      <c r="G128" s="32"/>
      <c r="H128" s="61">
        <f t="shared" si="5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81" t="s">
        <v>175</v>
      </c>
      <c r="B129" s="82">
        <v>214</v>
      </c>
      <c r="C129" s="32"/>
      <c r="D129" s="32"/>
      <c r="E129" s="49"/>
      <c r="F129" s="32"/>
      <c r="G129" s="32"/>
      <c r="H129" s="61">
        <f t="shared" si="5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81" t="s">
        <v>176</v>
      </c>
      <c r="B130" s="82">
        <v>215</v>
      </c>
      <c r="C130" s="32"/>
      <c r="D130" s="32"/>
      <c r="E130" s="49"/>
      <c r="F130" s="32"/>
      <c r="G130" s="32"/>
      <c r="H130" s="61">
        <f t="shared" si="5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81" t="s">
        <v>351</v>
      </c>
      <c r="B131" s="82">
        <v>216</v>
      </c>
      <c r="C131" s="32"/>
      <c r="D131" s="32"/>
      <c r="E131" s="49"/>
      <c r="F131" s="32"/>
      <c r="G131" s="32"/>
      <c r="H131" s="61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81" t="s">
        <v>259</v>
      </c>
      <c r="B132" s="82">
        <v>217</v>
      </c>
      <c r="C132" s="32"/>
      <c r="D132" s="32"/>
      <c r="E132" s="49"/>
      <c r="F132" s="32"/>
      <c r="G132" s="32"/>
      <c r="H132" s="61">
        <f t="shared" si="5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81" t="s">
        <v>352</v>
      </c>
      <c r="B133" s="82">
        <v>218</v>
      </c>
      <c r="C133" s="32"/>
      <c r="D133" s="32"/>
      <c r="E133" s="49"/>
      <c r="F133" s="32"/>
      <c r="G133" s="32"/>
      <c r="H133" s="61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81" t="s">
        <v>177</v>
      </c>
      <c r="B134" s="82">
        <v>219</v>
      </c>
      <c r="C134" s="32"/>
      <c r="D134" s="32"/>
      <c r="E134" s="49"/>
      <c r="F134" s="32"/>
      <c r="G134" s="32"/>
      <c r="H134" s="61">
        <f t="shared" si="5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81" t="s">
        <v>178</v>
      </c>
      <c r="B135" s="82">
        <v>220</v>
      </c>
      <c r="C135" s="32"/>
      <c r="D135" s="32"/>
      <c r="E135" s="49"/>
      <c r="F135" s="32"/>
      <c r="G135" s="32"/>
      <c r="H135" s="61">
        <f t="shared" si="5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81" t="s">
        <v>179</v>
      </c>
      <c r="B136" s="82">
        <v>221</v>
      </c>
      <c r="C136" s="32"/>
      <c r="D136" s="32"/>
      <c r="E136" s="49"/>
      <c r="F136" s="32"/>
      <c r="G136" s="32"/>
      <c r="H136" s="61">
        <f t="shared" si="5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81" t="s">
        <v>180</v>
      </c>
      <c r="B137" s="82">
        <v>222</v>
      </c>
      <c r="C137" s="32"/>
      <c r="D137" s="32"/>
      <c r="E137" s="49"/>
      <c r="F137" s="32"/>
      <c r="G137" s="32"/>
      <c r="H137" s="61">
        <f t="shared" si="5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81" t="s">
        <v>181</v>
      </c>
      <c r="B138" s="82">
        <v>223</v>
      </c>
      <c r="C138" s="32"/>
      <c r="D138" s="32"/>
      <c r="E138" s="49"/>
      <c r="F138" s="32"/>
      <c r="G138" s="32"/>
      <c r="H138" s="61">
        <f t="shared" si="5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81" t="s">
        <v>182</v>
      </c>
      <c r="B139" s="82">
        <v>224</v>
      </c>
      <c r="C139" s="32"/>
      <c r="D139" s="32"/>
      <c r="E139" s="49"/>
      <c r="F139" s="32"/>
      <c r="G139" s="32"/>
      <c r="H139" s="61">
        <f t="shared" si="5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81" t="s">
        <v>183</v>
      </c>
      <c r="B140" s="82">
        <v>225</v>
      </c>
      <c r="C140" s="32"/>
      <c r="D140" s="32"/>
      <c r="E140" s="49"/>
      <c r="F140" s="32"/>
      <c r="G140" s="32"/>
      <c r="H140" s="61">
        <f t="shared" si="5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81" t="s">
        <v>184</v>
      </c>
      <c r="B141" s="82">
        <v>226</v>
      </c>
      <c r="C141" s="32"/>
      <c r="D141" s="32"/>
      <c r="E141" s="49"/>
      <c r="F141" s="32"/>
      <c r="G141" s="32"/>
      <c r="H141" s="61">
        <f t="shared" si="5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81" t="s">
        <v>260</v>
      </c>
      <c r="B142" s="82">
        <v>227</v>
      </c>
      <c r="C142" s="32"/>
      <c r="D142" s="32"/>
      <c r="E142" s="49"/>
      <c r="F142" s="32"/>
      <c r="G142" s="32"/>
      <c r="H142" s="61">
        <f t="shared" si="5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81" t="s">
        <v>185</v>
      </c>
      <c r="B143" s="82">
        <v>228</v>
      </c>
      <c r="C143" s="32">
        <v>706</v>
      </c>
      <c r="D143" s="32">
        <v>56</v>
      </c>
      <c r="E143" s="49">
        <v>56</v>
      </c>
      <c r="F143" s="32"/>
      <c r="G143" s="32"/>
      <c r="H143" s="61">
        <f t="shared" si="5"/>
        <v>0</v>
      </c>
      <c r="I143" s="32"/>
      <c r="J143" s="32"/>
      <c r="K143" s="32"/>
      <c r="L143" s="32"/>
      <c r="M143" s="32"/>
      <c r="N143" s="32"/>
      <c r="O143" s="49">
        <v>1</v>
      </c>
      <c r="P143" s="32">
        <v>1</v>
      </c>
      <c r="Q143" s="32"/>
      <c r="R143" s="56"/>
      <c r="S143" s="59"/>
      <c r="T143" s="56"/>
      <c r="U143" s="59"/>
    </row>
    <row r="144" spans="1:21">
      <c r="A144" s="81" t="s">
        <v>353</v>
      </c>
      <c r="B144" s="82">
        <v>229</v>
      </c>
      <c r="C144" s="32"/>
      <c r="D144" s="32"/>
      <c r="E144" s="49"/>
      <c r="F144" s="32"/>
      <c r="G144" s="32"/>
      <c r="H144" s="61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81" t="s">
        <v>186</v>
      </c>
      <c r="B145" s="82">
        <v>230</v>
      </c>
      <c r="C145" s="32">
        <v>105</v>
      </c>
      <c r="D145" s="32">
        <v>2</v>
      </c>
      <c r="E145" s="49">
        <v>45</v>
      </c>
      <c r="F145" s="32"/>
      <c r="G145" s="32"/>
      <c r="H145" s="61">
        <f t="shared" si="5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81" t="s">
        <v>187</v>
      </c>
      <c r="B146" s="82">
        <v>231</v>
      </c>
      <c r="C146" s="32"/>
      <c r="D146" s="32"/>
      <c r="E146" s="49"/>
      <c r="F146" s="32"/>
      <c r="G146" s="32"/>
      <c r="H146" s="61">
        <f t="shared" si="5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81" t="s">
        <v>188</v>
      </c>
      <c r="B147" s="82">
        <v>232</v>
      </c>
      <c r="C147" s="32"/>
      <c r="D147" s="32"/>
      <c r="E147" s="49"/>
      <c r="F147" s="32"/>
      <c r="G147" s="32"/>
      <c r="H147" s="61">
        <f t="shared" si="5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81" t="s">
        <v>189</v>
      </c>
      <c r="B148" s="82">
        <v>233</v>
      </c>
      <c r="C148" s="32"/>
      <c r="D148" s="32"/>
      <c r="E148" s="49"/>
      <c r="F148" s="32"/>
      <c r="G148" s="32"/>
      <c r="H148" s="61">
        <f t="shared" si="5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81" t="s">
        <v>190</v>
      </c>
      <c r="B149" s="82">
        <v>234</v>
      </c>
      <c r="C149" s="32"/>
      <c r="D149" s="32"/>
      <c r="E149" s="49"/>
      <c r="F149" s="32"/>
      <c r="G149" s="32"/>
      <c r="H149" s="61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81" t="s">
        <v>191</v>
      </c>
      <c r="B150" s="82">
        <v>235</v>
      </c>
      <c r="C150" s="32">
        <v>15</v>
      </c>
      <c r="D150" s="32">
        <v>2</v>
      </c>
      <c r="E150" s="49"/>
      <c r="F150" s="32"/>
      <c r="G150" s="32"/>
      <c r="H150" s="61">
        <f t="shared" si="16"/>
        <v>0</v>
      </c>
      <c r="I150" s="32"/>
      <c r="J150" s="32"/>
      <c r="K150" s="32"/>
      <c r="L150" s="32"/>
      <c r="M150" s="32"/>
      <c r="N150" s="32"/>
      <c r="O150" s="49">
        <v>1</v>
      </c>
      <c r="P150" s="32"/>
      <c r="Q150" s="32"/>
      <c r="R150" s="56"/>
      <c r="S150" s="59"/>
      <c r="T150" s="56"/>
      <c r="U150" s="59"/>
    </row>
    <row r="151" spans="1:21">
      <c r="A151" s="81" t="s">
        <v>192</v>
      </c>
      <c r="B151" s="82">
        <v>236</v>
      </c>
      <c r="C151" s="32">
        <v>15</v>
      </c>
      <c r="D151" s="32">
        <v>2</v>
      </c>
      <c r="E151" s="49"/>
      <c r="F151" s="32"/>
      <c r="G151" s="32"/>
      <c r="H151" s="61">
        <f t="shared" si="16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81" t="s">
        <v>193</v>
      </c>
      <c r="B152" s="82">
        <v>237</v>
      </c>
      <c r="C152" s="32"/>
      <c r="D152" s="32"/>
      <c r="E152" s="49"/>
      <c r="F152" s="32"/>
      <c r="G152" s="32"/>
      <c r="H152" s="61">
        <f t="shared" si="16"/>
        <v>0</v>
      </c>
      <c r="I152" s="32"/>
      <c r="J152" s="32"/>
      <c r="K152" s="32"/>
      <c r="L152" s="32"/>
      <c r="M152" s="32"/>
      <c r="N152" s="32"/>
      <c r="O152" s="49"/>
      <c r="P152" s="32"/>
      <c r="Q152" s="32"/>
      <c r="R152" s="56"/>
      <c r="S152" s="59"/>
      <c r="T152" s="56"/>
      <c r="U152" s="59"/>
    </row>
    <row r="153" spans="1:21" ht="38.25">
      <c r="A153" s="80" t="s">
        <v>385</v>
      </c>
      <c r="B153" s="82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2" t="s">
        <v>194</v>
      </c>
      <c r="B154" s="82">
        <v>239</v>
      </c>
      <c r="C154" s="32"/>
      <c r="D154" s="32"/>
      <c r="E154" s="49"/>
      <c r="F154" s="32"/>
      <c r="G154" s="32"/>
      <c r="H154" s="61">
        <f t="shared" si="16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12" t="s">
        <v>195</v>
      </c>
      <c r="B155" s="82">
        <v>240</v>
      </c>
      <c r="C155" s="32"/>
      <c r="D155" s="32"/>
      <c r="E155" s="49"/>
      <c r="F155" s="32"/>
      <c r="G155" s="32"/>
      <c r="H155" s="61">
        <f t="shared" si="16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80" t="s">
        <v>386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1" t="s">
        <v>429</v>
      </c>
      <c r="B157" s="82">
        <v>242</v>
      </c>
      <c r="C157" s="32"/>
      <c r="D157" s="32"/>
      <c r="E157" s="49"/>
      <c r="F157" s="32"/>
      <c r="G157" s="32"/>
      <c r="H157" s="61">
        <f t="shared" ref="H157:H164" si="19">SUM(I157+J157+K157)</f>
        <v>0</v>
      </c>
      <c r="I157" s="32"/>
      <c r="J157" s="32"/>
      <c r="K157" s="32"/>
      <c r="L157" s="32"/>
      <c r="M157" s="32"/>
      <c r="N157" s="32"/>
      <c r="O157" s="49"/>
      <c r="P157" s="32"/>
      <c r="Q157" s="32"/>
      <c r="R157" s="56"/>
      <c r="S157" s="59"/>
      <c r="T157" s="56"/>
      <c r="U157" s="59"/>
    </row>
    <row r="158" spans="1:21">
      <c r="A158" s="81" t="s">
        <v>261</v>
      </c>
      <c r="B158" s="82">
        <v>243</v>
      </c>
      <c r="C158" s="32"/>
      <c r="D158" s="32"/>
      <c r="E158" s="49"/>
      <c r="F158" s="32"/>
      <c r="G158" s="32"/>
      <c r="H158" s="61">
        <f t="shared" si="19"/>
        <v>0</v>
      </c>
      <c r="I158" s="32"/>
      <c r="J158" s="32"/>
      <c r="K158" s="32"/>
      <c r="L158" s="32"/>
      <c r="M158" s="32"/>
      <c r="N158" s="32"/>
      <c r="O158" s="49"/>
      <c r="P158" s="32"/>
      <c r="Q158" s="32"/>
      <c r="R158" s="56"/>
      <c r="S158" s="59"/>
      <c r="T158" s="56"/>
      <c r="U158" s="59"/>
    </row>
    <row r="159" spans="1:21">
      <c r="A159" s="81" t="s">
        <v>196</v>
      </c>
      <c r="B159" s="82">
        <v>244</v>
      </c>
      <c r="C159" s="32"/>
      <c r="D159" s="32"/>
      <c r="E159" s="49"/>
      <c r="F159" s="32"/>
      <c r="G159" s="32"/>
      <c r="H159" s="61">
        <f t="shared" si="19"/>
        <v>0</v>
      </c>
      <c r="I159" s="32"/>
      <c r="J159" s="32"/>
      <c r="K159" s="32"/>
      <c r="L159" s="32"/>
      <c r="M159" s="32"/>
      <c r="N159" s="32"/>
      <c r="O159" s="49"/>
      <c r="P159" s="32"/>
      <c r="Q159" s="32"/>
      <c r="R159" s="56"/>
      <c r="S159" s="59"/>
      <c r="T159" s="56"/>
      <c r="U159" s="59"/>
    </row>
    <row r="160" spans="1:21">
      <c r="A160" s="81" t="s">
        <v>262</v>
      </c>
      <c r="B160" s="82">
        <v>245</v>
      </c>
      <c r="C160" s="32"/>
      <c r="D160" s="32"/>
      <c r="E160" s="49"/>
      <c r="F160" s="32"/>
      <c r="G160" s="32"/>
      <c r="H160" s="61">
        <f t="shared" si="19"/>
        <v>0</v>
      </c>
      <c r="I160" s="32"/>
      <c r="J160" s="32"/>
      <c r="K160" s="32"/>
      <c r="L160" s="32"/>
      <c r="M160" s="32"/>
      <c r="N160" s="32"/>
      <c r="O160" s="49"/>
      <c r="P160" s="32"/>
      <c r="Q160" s="32"/>
      <c r="R160" s="56"/>
      <c r="S160" s="59"/>
      <c r="T160" s="56"/>
      <c r="U160" s="59"/>
    </row>
    <row r="161" spans="1:21">
      <c r="A161" s="81" t="s">
        <v>197</v>
      </c>
      <c r="B161" s="82">
        <v>246</v>
      </c>
      <c r="C161" s="32"/>
      <c r="D161" s="32"/>
      <c r="E161" s="49"/>
      <c r="F161" s="32"/>
      <c r="G161" s="32"/>
      <c r="H161" s="61">
        <f t="shared" si="19"/>
        <v>0</v>
      </c>
      <c r="I161" s="32"/>
      <c r="J161" s="32"/>
      <c r="K161" s="32"/>
      <c r="L161" s="32"/>
      <c r="M161" s="32"/>
      <c r="N161" s="32"/>
      <c r="O161" s="49"/>
      <c r="P161" s="32"/>
      <c r="Q161" s="32"/>
      <c r="R161" s="56"/>
      <c r="S161" s="59"/>
      <c r="T161" s="56"/>
      <c r="U161" s="59"/>
    </row>
    <row r="162" spans="1:21">
      <c r="A162" s="81" t="s">
        <v>198</v>
      </c>
      <c r="B162" s="82">
        <v>247</v>
      </c>
      <c r="C162" s="32"/>
      <c r="D162" s="32"/>
      <c r="E162" s="49"/>
      <c r="F162" s="32"/>
      <c r="G162" s="32"/>
      <c r="H162" s="61">
        <f t="shared" si="19"/>
        <v>0</v>
      </c>
      <c r="I162" s="32"/>
      <c r="J162" s="32"/>
      <c r="K162" s="32"/>
      <c r="L162" s="32"/>
      <c r="M162" s="32"/>
      <c r="N162" s="32"/>
      <c r="O162" s="49"/>
      <c r="P162" s="32"/>
      <c r="Q162" s="32"/>
      <c r="R162" s="56"/>
      <c r="S162" s="59"/>
      <c r="T162" s="56"/>
      <c r="U162" s="59"/>
    </row>
    <row r="163" spans="1:21">
      <c r="A163" s="81" t="s">
        <v>199</v>
      </c>
      <c r="B163" s="82">
        <v>248</v>
      </c>
      <c r="C163" s="32"/>
      <c r="D163" s="32"/>
      <c r="E163" s="49"/>
      <c r="F163" s="32"/>
      <c r="G163" s="32"/>
      <c r="H163" s="61">
        <f t="shared" si="19"/>
        <v>0</v>
      </c>
      <c r="I163" s="32"/>
      <c r="J163" s="32"/>
      <c r="K163" s="32"/>
      <c r="L163" s="32"/>
      <c r="M163" s="32"/>
      <c r="N163" s="32"/>
      <c r="O163" s="49"/>
      <c r="P163" s="32"/>
      <c r="Q163" s="32"/>
      <c r="R163" s="56"/>
      <c r="S163" s="59"/>
      <c r="T163" s="56"/>
      <c r="U163" s="59"/>
    </row>
    <row r="164" spans="1:21">
      <c r="A164" s="81" t="s">
        <v>200</v>
      </c>
      <c r="B164" s="82">
        <v>249</v>
      </c>
      <c r="C164" s="32"/>
      <c r="D164" s="32"/>
      <c r="E164" s="49"/>
      <c r="F164" s="32"/>
      <c r="G164" s="32"/>
      <c r="H164" s="61">
        <f t="shared" si="19"/>
        <v>0</v>
      </c>
      <c r="I164" s="32"/>
      <c r="J164" s="32"/>
      <c r="K164" s="32"/>
      <c r="L164" s="32"/>
      <c r="M164" s="32"/>
      <c r="N164" s="32"/>
      <c r="O164" s="49"/>
      <c r="P164" s="32"/>
      <c r="Q164" s="32"/>
      <c r="R164" s="56"/>
      <c r="S164" s="59"/>
      <c r="T164" s="56"/>
      <c r="U164" s="59"/>
    </row>
    <row r="165" spans="1:21" ht="39" customHeight="1">
      <c r="A165" s="80" t="s">
        <v>437</v>
      </c>
      <c r="B165" s="82">
        <v>250</v>
      </c>
      <c r="C165" s="62">
        <f t="shared" ref="C165:Q165" si="20">SUM(C166:C188)</f>
        <v>0</v>
      </c>
      <c r="D165" s="105">
        <f t="shared" si="20"/>
        <v>0</v>
      </c>
      <c r="E165" s="105">
        <f t="shared" si="20"/>
        <v>0</v>
      </c>
      <c r="F165" s="105">
        <f t="shared" si="20"/>
        <v>0</v>
      </c>
      <c r="G165" s="105">
        <f t="shared" si="20"/>
        <v>0</v>
      </c>
      <c r="H165" s="105">
        <f t="shared" si="20"/>
        <v>0</v>
      </c>
      <c r="I165" s="105">
        <f t="shared" si="20"/>
        <v>0</v>
      </c>
      <c r="J165" s="105">
        <f t="shared" si="20"/>
        <v>0</v>
      </c>
      <c r="K165" s="105">
        <f t="shared" si="20"/>
        <v>0</v>
      </c>
      <c r="L165" s="105">
        <f t="shared" si="20"/>
        <v>0</v>
      </c>
      <c r="M165" s="105">
        <f t="shared" si="20"/>
        <v>0</v>
      </c>
      <c r="N165" s="105">
        <f t="shared" si="20"/>
        <v>0</v>
      </c>
      <c r="O165" s="105">
        <f t="shared" si="20"/>
        <v>0</v>
      </c>
      <c r="P165" s="105">
        <f t="shared" si="20"/>
        <v>0</v>
      </c>
      <c r="Q165" s="105">
        <f t="shared" si="20"/>
        <v>0</v>
      </c>
      <c r="R165" s="56"/>
      <c r="S165" s="59"/>
      <c r="T165" s="56"/>
      <c r="U165" s="59"/>
    </row>
    <row r="166" spans="1:21" ht="38.25">
      <c r="A166" s="112" t="s">
        <v>355</v>
      </c>
      <c r="B166" s="82">
        <v>251</v>
      </c>
      <c r="C166" s="32"/>
      <c r="D166" s="32"/>
      <c r="E166" s="49"/>
      <c r="F166" s="32"/>
      <c r="G166" s="32"/>
      <c r="H166" s="61">
        <f t="shared" ref="H166:H187" si="21">SUM(I166+J166+K166)</f>
        <v>0</v>
      </c>
      <c r="I166" s="32"/>
      <c r="J166" s="32"/>
      <c r="K166" s="32"/>
      <c r="L166" s="32"/>
      <c r="M166" s="32"/>
      <c r="N166" s="32"/>
      <c r="O166" s="49"/>
      <c r="P166" s="32"/>
      <c r="Q166" s="32"/>
      <c r="R166" s="56"/>
      <c r="S166" s="59"/>
      <c r="T166" s="56"/>
      <c r="U166" s="59"/>
    </row>
    <row r="167" spans="1:21">
      <c r="A167" s="81" t="s">
        <v>354</v>
      </c>
      <c r="B167" s="82">
        <v>252</v>
      </c>
      <c r="C167" s="32"/>
      <c r="D167" s="32"/>
      <c r="E167" s="49"/>
      <c r="F167" s="32"/>
      <c r="G167" s="32"/>
      <c r="H167" s="61">
        <f t="shared" ref="H167" si="22">SUM(I167+J167+K167)</f>
        <v>0</v>
      </c>
      <c r="I167" s="32"/>
      <c r="J167" s="32"/>
      <c r="K167" s="32"/>
      <c r="L167" s="32"/>
      <c r="M167" s="32"/>
      <c r="N167" s="32"/>
      <c r="O167" s="49"/>
      <c r="P167" s="32"/>
      <c r="Q167" s="32"/>
      <c r="R167" s="56"/>
      <c r="S167" s="59"/>
      <c r="T167" s="56"/>
      <c r="U167" s="59"/>
    </row>
    <row r="168" spans="1:21">
      <c r="A168" s="81" t="s">
        <v>356</v>
      </c>
      <c r="B168" s="82">
        <v>253</v>
      </c>
      <c r="C168" s="32"/>
      <c r="D168" s="32"/>
      <c r="E168" s="49"/>
      <c r="F168" s="32"/>
      <c r="G168" s="32"/>
      <c r="H168" s="61">
        <f t="shared" si="21"/>
        <v>0</v>
      </c>
      <c r="I168" s="32"/>
      <c r="J168" s="32"/>
      <c r="K168" s="32"/>
      <c r="L168" s="32"/>
      <c r="M168" s="32"/>
      <c r="N168" s="32"/>
      <c r="O168" s="49"/>
      <c r="P168" s="32"/>
      <c r="Q168" s="32"/>
      <c r="R168" s="56"/>
      <c r="S168" s="59"/>
      <c r="T168" s="56"/>
      <c r="U168" s="59"/>
    </row>
    <row r="169" spans="1:21">
      <c r="A169" s="81" t="s">
        <v>438</v>
      </c>
      <c r="B169" s="82">
        <v>254</v>
      </c>
      <c r="C169" s="32"/>
      <c r="D169" s="32"/>
      <c r="E169" s="49"/>
      <c r="F169" s="32"/>
      <c r="G169" s="32"/>
      <c r="H169" s="61">
        <f t="shared" si="21"/>
        <v>0</v>
      </c>
      <c r="I169" s="32"/>
      <c r="J169" s="32"/>
      <c r="K169" s="32"/>
      <c r="L169" s="32"/>
      <c r="M169" s="32"/>
      <c r="N169" s="32"/>
      <c r="O169" s="49"/>
      <c r="P169" s="32"/>
      <c r="Q169" s="32"/>
      <c r="R169" s="56"/>
      <c r="S169" s="59"/>
      <c r="T169" s="56"/>
      <c r="U169" s="59"/>
    </row>
    <row r="170" spans="1:21">
      <c r="A170" s="81" t="s">
        <v>263</v>
      </c>
      <c r="B170" s="82">
        <v>255</v>
      </c>
      <c r="C170" s="32"/>
      <c r="D170" s="32"/>
      <c r="E170" s="49"/>
      <c r="F170" s="32"/>
      <c r="G170" s="32"/>
      <c r="H170" s="61">
        <f t="shared" si="21"/>
        <v>0</v>
      </c>
      <c r="I170" s="32"/>
      <c r="J170" s="32"/>
      <c r="K170" s="32"/>
      <c r="L170" s="32"/>
      <c r="M170" s="32"/>
      <c r="N170" s="32"/>
      <c r="O170" s="49"/>
      <c r="P170" s="32"/>
      <c r="Q170" s="32"/>
      <c r="R170" s="56"/>
      <c r="S170" s="59"/>
      <c r="T170" s="56"/>
      <c r="U170" s="59"/>
    </row>
    <row r="171" spans="1:21">
      <c r="A171" s="81" t="s">
        <v>439</v>
      </c>
      <c r="B171" s="82">
        <v>256</v>
      </c>
      <c r="C171" s="32"/>
      <c r="D171" s="32"/>
      <c r="E171" s="49"/>
      <c r="F171" s="32"/>
      <c r="G171" s="32"/>
      <c r="H171" s="61">
        <f t="shared" si="21"/>
        <v>0</v>
      </c>
      <c r="I171" s="32"/>
      <c r="J171" s="32"/>
      <c r="K171" s="32"/>
      <c r="L171" s="32"/>
      <c r="M171" s="32"/>
      <c r="N171" s="32"/>
      <c r="O171" s="49"/>
      <c r="P171" s="32"/>
      <c r="Q171" s="32"/>
      <c r="R171" s="56"/>
      <c r="S171" s="59"/>
      <c r="T171" s="56"/>
      <c r="U171" s="59"/>
    </row>
    <row r="172" spans="1:21" ht="25.5">
      <c r="A172" s="81" t="s">
        <v>440</v>
      </c>
      <c r="B172" s="82">
        <v>257</v>
      </c>
      <c r="C172" s="32"/>
      <c r="D172" s="32"/>
      <c r="E172" s="49"/>
      <c r="F172" s="32"/>
      <c r="G172" s="32"/>
      <c r="H172" s="61">
        <f t="shared" si="21"/>
        <v>0</v>
      </c>
      <c r="I172" s="32"/>
      <c r="J172" s="32"/>
      <c r="K172" s="32"/>
      <c r="L172" s="32"/>
      <c r="M172" s="32"/>
      <c r="N172" s="32"/>
      <c r="O172" s="49"/>
      <c r="P172" s="32"/>
      <c r="Q172" s="32"/>
      <c r="R172" s="56"/>
      <c r="S172" s="59"/>
      <c r="T172" s="56"/>
      <c r="U172" s="59"/>
    </row>
    <row r="173" spans="1:21">
      <c r="A173" s="81" t="s">
        <v>357</v>
      </c>
      <c r="B173" s="82">
        <v>258</v>
      </c>
      <c r="C173" s="32"/>
      <c r="D173" s="32"/>
      <c r="E173" s="49"/>
      <c r="F173" s="32"/>
      <c r="G173" s="32"/>
      <c r="H173" s="61">
        <f>SUM(I173+J173+K173)</f>
        <v>0</v>
      </c>
      <c r="I173" s="32"/>
      <c r="J173" s="32"/>
      <c r="K173" s="32"/>
      <c r="L173" s="32"/>
      <c r="M173" s="32"/>
      <c r="N173" s="32"/>
      <c r="O173" s="49"/>
      <c r="P173" s="32"/>
      <c r="Q173" s="32"/>
      <c r="R173" s="56"/>
      <c r="S173" s="59"/>
      <c r="T173" s="56"/>
      <c r="U173" s="59"/>
    </row>
    <row r="174" spans="1:21">
      <c r="A174" s="81" t="s">
        <v>110</v>
      </c>
      <c r="B174" s="82">
        <v>259</v>
      </c>
      <c r="C174" s="32"/>
      <c r="D174" s="32"/>
      <c r="E174" s="49"/>
      <c r="F174" s="32"/>
      <c r="G174" s="32"/>
      <c r="H174" s="61">
        <f t="shared" si="21"/>
        <v>0</v>
      </c>
      <c r="I174" s="32"/>
      <c r="J174" s="32"/>
      <c r="K174" s="32"/>
      <c r="L174" s="32"/>
      <c r="M174" s="32"/>
      <c r="N174" s="32"/>
      <c r="O174" s="49"/>
      <c r="P174" s="32"/>
      <c r="Q174" s="32"/>
      <c r="R174" s="56"/>
      <c r="S174" s="59"/>
      <c r="T174" s="56"/>
      <c r="U174" s="59"/>
    </row>
    <row r="175" spans="1:21">
      <c r="A175" s="81" t="s">
        <v>358</v>
      </c>
      <c r="B175" s="82">
        <v>260</v>
      </c>
      <c r="C175" s="32"/>
      <c r="D175" s="32"/>
      <c r="E175" s="49"/>
      <c r="F175" s="32"/>
      <c r="G175" s="32"/>
      <c r="H175" s="61">
        <f>SUM(I175+J175+K175)</f>
        <v>0</v>
      </c>
      <c r="I175" s="32"/>
      <c r="J175" s="32"/>
      <c r="K175" s="32"/>
      <c r="L175" s="32"/>
      <c r="M175" s="32"/>
      <c r="N175" s="32"/>
      <c r="O175" s="49"/>
      <c r="P175" s="32"/>
      <c r="Q175" s="32"/>
      <c r="R175" s="56"/>
      <c r="S175" s="59"/>
      <c r="T175" s="56"/>
      <c r="U175" s="59"/>
    </row>
    <row r="176" spans="1:21">
      <c r="A176" s="81" t="s">
        <v>441</v>
      </c>
      <c r="B176" s="82">
        <v>261</v>
      </c>
      <c r="C176" s="32"/>
      <c r="D176" s="32"/>
      <c r="E176" s="49"/>
      <c r="F176" s="32"/>
      <c r="G176" s="32"/>
      <c r="H176" s="61">
        <f t="shared" si="21"/>
        <v>0</v>
      </c>
      <c r="I176" s="32"/>
      <c r="J176" s="32"/>
      <c r="K176" s="32"/>
      <c r="L176" s="32"/>
      <c r="M176" s="32"/>
      <c r="N176" s="32"/>
      <c r="O176" s="49"/>
      <c r="P176" s="32"/>
      <c r="Q176" s="32"/>
      <c r="R176" s="56"/>
      <c r="S176" s="59"/>
      <c r="T176" s="56"/>
      <c r="U176" s="59"/>
    </row>
    <row r="177" spans="1:21">
      <c r="A177" s="81" t="s">
        <v>359</v>
      </c>
      <c r="B177" s="82">
        <v>262</v>
      </c>
      <c r="C177" s="32"/>
      <c r="D177" s="32"/>
      <c r="E177" s="49"/>
      <c r="F177" s="32"/>
      <c r="G177" s="32"/>
      <c r="H177" s="61">
        <f t="shared" si="21"/>
        <v>0</v>
      </c>
      <c r="I177" s="32"/>
      <c r="J177" s="32"/>
      <c r="K177" s="32"/>
      <c r="L177" s="32"/>
      <c r="M177" s="32"/>
      <c r="N177" s="32"/>
      <c r="O177" s="49"/>
      <c r="P177" s="32"/>
      <c r="Q177" s="32"/>
      <c r="R177" s="56"/>
      <c r="S177" s="59"/>
      <c r="T177" s="56"/>
      <c r="U177" s="59"/>
    </row>
    <row r="178" spans="1:21" ht="25.5">
      <c r="A178" s="81" t="s">
        <v>442</v>
      </c>
      <c r="B178" s="82">
        <v>263</v>
      </c>
      <c r="C178" s="32"/>
      <c r="D178" s="32"/>
      <c r="E178" s="49"/>
      <c r="F178" s="32"/>
      <c r="G178" s="32"/>
      <c r="H178" s="61">
        <f>SUM(I178+J178+K178)</f>
        <v>0</v>
      </c>
      <c r="I178" s="32"/>
      <c r="J178" s="32"/>
      <c r="K178" s="32"/>
      <c r="L178" s="32"/>
      <c r="M178" s="32"/>
      <c r="N178" s="32"/>
      <c r="O178" s="49"/>
      <c r="P178" s="32"/>
      <c r="Q178" s="32"/>
      <c r="R178" s="56"/>
      <c r="S178" s="59"/>
      <c r="T178" s="56"/>
      <c r="U178" s="59"/>
    </row>
    <row r="179" spans="1:21">
      <c r="A179" s="81" t="s">
        <v>360</v>
      </c>
      <c r="B179" s="82">
        <v>264</v>
      </c>
      <c r="C179" s="32"/>
      <c r="D179" s="32"/>
      <c r="E179" s="49"/>
      <c r="F179" s="32"/>
      <c r="G179" s="32"/>
      <c r="H179" s="61">
        <f t="shared" ref="H179" si="23">SUM(I179+J179+K179)</f>
        <v>0</v>
      </c>
      <c r="I179" s="32"/>
      <c r="J179" s="32"/>
      <c r="K179" s="32"/>
      <c r="L179" s="32"/>
      <c r="M179" s="32"/>
      <c r="N179" s="32"/>
      <c r="O179" s="49"/>
      <c r="P179" s="32"/>
      <c r="Q179" s="32"/>
      <c r="R179" s="56"/>
      <c r="S179" s="59"/>
      <c r="T179" s="56"/>
      <c r="U179" s="59"/>
    </row>
    <row r="180" spans="1:21">
      <c r="A180" s="81" t="s">
        <v>361</v>
      </c>
      <c r="B180" s="82">
        <v>265</v>
      </c>
      <c r="C180" s="32"/>
      <c r="D180" s="32"/>
      <c r="E180" s="49"/>
      <c r="F180" s="32"/>
      <c r="G180" s="32"/>
      <c r="H180" s="61">
        <f t="shared" si="21"/>
        <v>0</v>
      </c>
      <c r="I180" s="32"/>
      <c r="J180" s="32"/>
      <c r="K180" s="32"/>
      <c r="L180" s="32"/>
      <c r="M180" s="32"/>
      <c r="N180" s="32"/>
      <c r="O180" s="49"/>
      <c r="P180" s="32"/>
      <c r="Q180" s="32"/>
      <c r="R180" s="56"/>
      <c r="S180" s="59"/>
      <c r="T180" s="56"/>
      <c r="U180" s="59"/>
    </row>
    <row r="181" spans="1:21">
      <c r="A181" s="81" t="s">
        <v>264</v>
      </c>
      <c r="B181" s="82">
        <v>266</v>
      </c>
      <c r="C181" s="32"/>
      <c r="D181" s="32"/>
      <c r="E181" s="49"/>
      <c r="F181" s="32"/>
      <c r="G181" s="32"/>
      <c r="H181" s="61">
        <f t="shared" si="21"/>
        <v>0</v>
      </c>
      <c r="I181" s="32"/>
      <c r="J181" s="32"/>
      <c r="K181" s="32"/>
      <c r="L181" s="32"/>
      <c r="M181" s="32"/>
      <c r="N181" s="32"/>
      <c r="O181" s="49"/>
      <c r="P181" s="32"/>
      <c r="Q181" s="32"/>
      <c r="R181" s="56"/>
      <c r="S181" s="59"/>
      <c r="T181" s="56"/>
      <c r="U181" s="59"/>
    </row>
    <row r="182" spans="1:21">
      <c r="A182" s="81" t="s">
        <v>362</v>
      </c>
      <c r="B182" s="82">
        <v>267</v>
      </c>
      <c r="C182" s="32"/>
      <c r="D182" s="32"/>
      <c r="E182" s="49"/>
      <c r="F182" s="32"/>
      <c r="G182" s="32"/>
      <c r="H182" s="61">
        <f t="shared" ref="H182" si="24">SUM(I182+J182+K182)</f>
        <v>0</v>
      </c>
      <c r="I182" s="32"/>
      <c r="J182" s="32"/>
      <c r="K182" s="32"/>
      <c r="L182" s="32"/>
      <c r="M182" s="32"/>
      <c r="N182" s="32"/>
      <c r="O182" s="49"/>
      <c r="P182" s="32"/>
      <c r="Q182" s="32"/>
      <c r="R182" s="56"/>
      <c r="S182" s="59"/>
      <c r="T182" s="56"/>
      <c r="U182" s="59"/>
    </row>
    <row r="183" spans="1:21">
      <c r="A183" s="81" t="s">
        <v>265</v>
      </c>
      <c r="B183" s="82">
        <v>268</v>
      </c>
      <c r="C183" s="32"/>
      <c r="D183" s="32"/>
      <c r="E183" s="49"/>
      <c r="F183" s="32"/>
      <c r="G183" s="32"/>
      <c r="H183" s="61">
        <f t="shared" si="21"/>
        <v>0</v>
      </c>
      <c r="I183" s="32"/>
      <c r="J183" s="32"/>
      <c r="K183" s="32"/>
      <c r="L183" s="32"/>
      <c r="M183" s="32"/>
      <c r="N183" s="32"/>
      <c r="O183" s="49"/>
      <c r="P183" s="32"/>
      <c r="Q183" s="32"/>
      <c r="R183" s="56"/>
      <c r="S183" s="59"/>
      <c r="T183" s="56"/>
      <c r="U183" s="59"/>
    </row>
    <row r="184" spans="1:21">
      <c r="A184" s="81" t="s">
        <v>167</v>
      </c>
      <c r="B184" s="82">
        <v>269</v>
      </c>
      <c r="C184" s="32"/>
      <c r="D184" s="32"/>
      <c r="E184" s="49"/>
      <c r="F184" s="32"/>
      <c r="G184" s="32"/>
      <c r="H184" s="61">
        <f>SUM(I184+J184+K184)</f>
        <v>0</v>
      </c>
      <c r="I184" s="32"/>
      <c r="J184" s="32"/>
      <c r="K184" s="32"/>
      <c r="L184" s="32"/>
      <c r="M184" s="32"/>
      <c r="N184" s="32"/>
      <c r="O184" s="49"/>
      <c r="P184" s="32"/>
      <c r="Q184" s="32"/>
      <c r="R184" s="56"/>
      <c r="S184" s="59"/>
      <c r="T184" s="56"/>
      <c r="U184" s="59"/>
    </row>
    <row r="185" spans="1:21">
      <c r="A185" s="81" t="s">
        <v>363</v>
      </c>
      <c r="B185" s="82">
        <v>270</v>
      </c>
      <c r="C185" s="32"/>
      <c r="D185" s="32"/>
      <c r="E185" s="49"/>
      <c r="F185" s="32"/>
      <c r="G185" s="32"/>
      <c r="H185" s="61">
        <f t="shared" si="21"/>
        <v>0</v>
      </c>
      <c r="I185" s="32"/>
      <c r="J185" s="32"/>
      <c r="K185" s="32"/>
      <c r="L185" s="32"/>
      <c r="M185" s="32"/>
      <c r="N185" s="32"/>
      <c r="O185" s="49"/>
      <c r="P185" s="32"/>
      <c r="Q185" s="32"/>
      <c r="R185" s="56"/>
      <c r="S185" s="59"/>
      <c r="T185" s="56"/>
      <c r="U185" s="59"/>
    </row>
    <row r="186" spans="1:21" ht="42" customHeight="1">
      <c r="A186" s="81" t="s">
        <v>364</v>
      </c>
      <c r="B186" s="82">
        <v>271</v>
      </c>
      <c r="C186" s="32"/>
      <c r="D186" s="32"/>
      <c r="E186" s="49"/>
      <c r="F186" s="32"/>
      <c r="G186" s="32"/>
      <c r="H186" s="61">
        <f t="shared" ref="H186" si="25">SUM(I186+J186+K186)</f>
        <v>0</v>
      </c>
      <c r="I186" s="32"/>
      <c r="J186" s="32"/>
      <c r="K186" s="32"/>
      <c r="L186" s="32"/>
      <c r="M186" s="32"/>
      <c r="N186" s="32"/>
      <c r="O186" s="49"/>
      <c r="P186" s="32"/>
      <c r="Q186" s="32"/>
      <c r="R186" s="56"/>
      <c r="S186" s="59"/>
      <c r="T186" s="56"/>
      <c r="U186" s="59"/>
    </row>
    <row r="187" spans="1:21">
      <c r="A187" s="81" t="s">
        <v>267</v>
      </c>
      <c r="B187" s="82">
        <v>272</v>
      </c>
      <c r="C187" s="32"/>
      <c r="D187" s="32"/>
      <c r="E187" s="49"/>
      <c r="F187" s="32"/>
      <c r="G187" s="32"/>
      <c r="H187" s="61">
        <f t="shared" si="21"/>
        <v>0</v>
      </c>
      <c r="I187" s="32"/>
      <c r="J187" s="32"/>
      <c r="K187" s="32"/>
      <c r="L187" s="32"/>
      <c r="M187" s="32"/>
      <c r="N187" s="32"/>
      <c r="O187" s="49"/>
      <c r="P187" s="32"/>
      <c r="Q187" s="32"/>
      <c r="R187" s="56"/>
      <c r="S187" s="59"/>
      <c r="T187" s="56"/>
      <c r="U187" s="59"/>
    </row>
    <row r="188" spans="1:21">
      <c r="A188" s="81" t="s">
        <v>365</v>
      </c>
      <c r="B188" s="82">
        <v>273</v>
      </c>
      <c r="C188" s="32"/>
      <c r="D188" s="32"/>
      <c r="E188" s="49"/>
      <c r="F188" s="32"/>
      <c r="G188" s="32"/>
      <c r="H188" s="61">
        <f t="shared" ref="H188" si="26">SUM(I188+J188+K188)</f>
        <v>0</v>
      </c>
      <c r="I188" s="32"/>
      <c r="J188" s="32"/>
      <c r="K188" s="32"/>
      <c r="L188" s="32"/>
      <c r="M188" s="32"/>
      <c r="N188" s="32"/>
      <c r="O188" s="49"/>
      <c r="P188" s="32"/>
      <c r="Q188" s="32"/>
      <c r="R188" s="56"/>
      <c r="S188" s="59"/>
      <c r="T188" s="56"/>
      <c r="U188" s="59"/>
    </row>
    <row r="189" spans="1:21" ht="38.25">
      <c r="A189" s="80" t="s">
        <v>443</v>
      </c>
      <c r="B189" s="82">
        <v>274</v>
      </c>
      <c r="C189" s="105">
        <f>SUM(C190:C194)</f>
        <v>0</v>
      </c>
      <c r="D189" s="105">
        <f>SUM(D190:D194)</f>
        <v>0</v>
      </c>
      <c r="E189" s="38" t="s">
        <v>29</v>
      </c>
      <c r="F189" s="33" t="s">
        <v>29</v>
      </c>
      <c r="G189" s="33" t="s">
        <v>29</v>
      </c>
      <c r="H189" s="33" t="s">
        <v>29</v>
      </c>
      <c r="I189" s="33" t="s">
        <v>29</v>
      </c>
      <c r="J189" s="33" t="s">
        <v>29</v>
      </c>
      <c r="K189" s="33" t="s">
        <v>29</v>
      </c>
      <c r="L189" s="33" t="s">
        <v>29</v>
      </c>
      <c r="M189" s="33" t="s">
        <v>29</v>
      </c>
      <c r="N189" s="33" t="s">
        <v>29</v>
      </c>
      <c r="O189" s="105">
        <f>SUM(O190:O194)</f>
        <v>0</v>
      </c>
      <c r="P189" s="105">
        <f>SUM(P190:P194)</f>
        <v>0</v>
      </c>
      <c r="Q189" s="105">
        <f>SUM(Q190:Q194)</f>
        <v>0</v>
      </c>
      <c r="R189" s="56"/>
      <c r="S189" s="59"/>
      <c r="T189" s="56"/>
      <c r="U189" s="59"/>
    </row>
    <row r="190" spans="1:21" ht="27" customHeight="1">
      <c r="A190" s="112" t="s">
        <v>430</v>
      </c>
      <c r="B190" s="82">
        <v>275</v>
      </c>
      <c r="C190" s="32"/>
      <c r="D190" s="32"/>
      <c r="E190" s="48" t="s">
        <v>29</v>
      </c>
      <c r="F190" s="60" t="s">
        <v>29</v>
      </c>
      <c r="G190" s="60" t="s">
        <v>29</v>
      </c>
      <c r="H190" s="60" t="s">
        <v>29</v>
      </c>
      <c r="I190" s="60" t="s">
        <v>29</v>
      </c>
      <c r="J190" s="60" t="s">
        <v>29</v>
      </c>
      <c r="K190" s="60" t="s">
        <v>29</v>
      </c>
      <c r="L190" s="60" t="s">
        <v>29</v>
      </c>
      <c r="M190" s="60" t="s">
        <v>29</v>
      </c>
      <c r="N190" s="60" t="s">
        <v>29</v>
      </c>
      <c r="O190" s="49"/>
      <c r="P190" s="32"/>
      <c r="Q190" s="32"/>
      <c r="R190" s="56"/>
      <c r="S190" s="59"/>
      <c r="T190" s="56"/>
      <c r="U190" s="59"/>
    </row>
    <row r="191" spans="1:21" ht="11.25" customHeight="1">
      <c r="A191" s="81" t="s">
        <v>268</v>
      </c>
      <c r="B191" s="82">
        <v>276</v>
      </c>
      <c r="C191" s="32"/>
      <c r="D191" s="32"/>
      <c r="E191" s="48" t="s">
        <v>29</v>
      </c>
      <c r="F191" s="60" t="s">
        <v>29</v>
      </c>
      <c r="G191" s="60" t="s">
        <v>29</v>
      </c>
      <c r="H191" s="60" t="s">
        <v>29</v>
      </c>
      <c r="I191" s="60" t="s">
        <v>29</v>
      </c>
      <c r="J191" s="60" t="s">
        <v>29</v>
      </c>
      <c r="K191" s="60" t="s">
        <v>29</v>
      </c>
      <c r="L191" s="60" t="s">
        <v>29</v>
      </c>
      <c r="M191" s="60" t="s">
        <v>29</v>
      </c>
      <c r="N191" s="60" t="s">
        <v>29</v>
      </c>
      <c r="O191" s="49"/>
      <c r="P191" s="32"/>
      <c r="Q191" s="32"/>
      <c r="R191" s="56"/>
      <c r="S191" s="59"/>
      <c r="T191" s="56"/>
      <c r="U191" s="59"/>
    </row>
    <row r="192" spans="1:21" ht="11.25" customHeight="1">
      <c r="A192" s="81" t="s">
        <v>269</v>
      </c>
      <c r="B192" s="82">
        <v>277</v>
      </c>
      <c r="C192" s="32"/>
      <c r="D192" s="32"/>
      <c r="E192" s="48" t="s">
        <v>29</v>
      </c>
      <c r="F192" s="60" t="s">
        <v>29</v>
      </c>
      <c r="G192" s="60" t="s">
        <v>29</v>
      </c>
      <c r="H192" s="60" t="s">
        <v>29</v>
      </c>
      <c r="I192" s="60" t="s">
        <v>29</v>
      </c>
      <c r="J192" s="60" t="s">
        <v>29</v>
      </c>
      <c r="K192" s="60" t="s">
        <v>29</v>
      </c>
      <c r="L192" s="60" t="s">
        <v>29</v>
      </c>
      <c r="M192" s="60" t="s">
        <v>29</v>
      </c>
      <c r="N192" s="60" t="s">
        <v>29</v>
      </c>
      <c r="O192" s="49"/>
      <c r="P192" s="32"/>
      <c r="Q192" s="32"/>
      <c r="R192" s="56"/>
      <c r="S192" s="59"/>
      <c r="T192" s="56"/>
      <c r="U192" s="59"/>
    </row>
    <row r="193" spans="1:21" ht="11.25" customHeight="1">
      <c r="A193" s="81" t="s">
        <v>270</v>
      </c>
      <c r="B193" s="82">
        <v>278</v>
      </c>
      <c r="C193" s="32"/>
      <c r="D193" s="32"/>
      <c r="E193" s="48" t="s">
        <v>29</v>
      </c>
      <c r="F193" s="60" t="s">
        <v>29</v>
      </c>
      <c r="G193" s="60" t="s">
        <v>29</v>
      </c>
      <c r="H193" s="60" t="s">
        <v>29</v>
      </c>
      <c r="I193" s="60" t="s">
        <v>29</v>
      </c>
      <c r="J193" s="60" t="s">
        <v>29</v>
      </c>
      <c r="K193" s="60" t="s">
        <v>29</v>
      </c>
      <c r="L193" s="60" t="s">
        <v>29</v>
      </c>
      <c r="M193" s="60" t="s">
        <v>29</v>
      </c>
      <c r="N193" s="60" t="s">
        <v>29</v>
      </c>
      <c r="O193" s="49"/>
      <c r="P193" s="32"/>
      <c r="Q193" s="32"/>
      <c r="R193" s="56"/>
      <c r="S193" s="59"/>
      <c r="T193" s="56"/>
      <c r="U193" s="59"/>
    </row>
    <row r="194" spans="1:21">
      <c r="A194" s="81" t="s">
        <v>271</v>
      </c>
      <c r="B194" s="82">
        <v>279</v>
      </c>
      <c r="C194" s="32"/>
      <c r="D194" s="32"/>
      <c r="E194" s="48" t="s">
        <v>29</v>
      </c>
      <c r="F194" s="60" t="s">
        <v>29</v>
      </c>
      <c r="G194" s="60" t="s">
        <v>29</v>
      </c>
      <c r="H194" s="60" t="s">
        <v>29</v>
      </c>
      <c r="I194" s="60" t="s">
        <v>29</v>
      </c>
      <c r="J194" s="60" t="s">
        <v>29</v>
      </c>
      <c r="K194" s="60" t="s">
        <v>29</v>
      </c>
      <c r="L194" s="60" t="s">
        <v>29</v>
      </c>
      <c r="M194" s="60" t="s">
        <v>29</v>
      </c>
      <c r="N194" s="60" t="s">
        <v>29</v>
      </c>
      <c r="O194" s="49"/>
      <c r="P194" s="32"/>
      <c r="Q194" s="32"/>
      <c r="R194" s="56"/>
      <c r="S194" s="59"/>
      <c r="T194" s="56"/>
      <c r="U194" s="59"/>
    </row>
    <row r="195" spans="1:21">
      <c r="A195" s="81" t="s">
        <v>272</v>
      </c>
      <c r="B195" s="82">
        <v>280</v>
      </c>
      <c r="C195" s="32"/>
      <c r="D195" s="32"/>
      <c r="E195" s="49"/>
      <c r="F195" s="32"/>
      <c r="G195" s="32"/>
      <c r="H195" s="61">
        <f>SUM(I195+J195+K195)</f>
        <v>0</v>
      </c>
      <c r="I195" s="32"/>
      <c r="J195" s="32"/>
      <c r="K195" s="32"/>
      <c r="L195" s="32"/>
      <c r="M195" s="32"/>
      <c r="N195" s="32"/>
      <c r="O195" s="49"/>
      <c r="P195" s="32"/>
      <c r="Q195" s="32"/>
      <c r="R195" s="56"/>
      <c r="S195" s="59"/>
      <c r="T195" s="56"/>
      <c r="U195" s="59"/>
    </row>
    <row r="196" spans="1:21">
      <c r="B196" s="43"/>
    </row>
  </sheetData>
  <sheetProtection algorithmName="SHA-512" hashValue="FIDe35VPdXp+ZmzYzRW1PNcHEtJnc7HaAxNa8y0HG+AtR7cJeOhm8kkZxnQ7fPJj2ip6HSSVXdCAf30wGJk93A==" saltValue="72jHOzV/8RyXeOSnHA1NFw==" spinCount="100000" sheet="1" objects="1" scenarios="1" selectLockedCells="1"/>
  <mergeCells count="21"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  <mergeCell ref="S3:S6"/>
    <mergeCell ref="O3:Q3"/>
    <mergeCell ref="O4:O6"/>
    <mergeCell ref="P4:Q5"/>
    <mergeCell ref="H4:K4"/>
    <mergeCell ref="R3:R6"/>
  </mergeCells>
  <conditionalFormatting sqref="E8:H8 H153 H156 H165 E153:G195">
    <cfRule type="expression" dxfId="61" priority="301" stopIfTrue="1">
      <formula>$E8&lt;($F8+$G8)</formula>
    </cfRule>
  </conditionalFormatting>
  <conditionalFormatting sqref="C8 H8:H188 C153:C188">
    <cfRule type="expression" dxfId="60" priority="30" stopIfTrue="1">
      <formula>$H8&gt;$C8</formula>
    </cfRule>
  </conditionalFormatting>
  <conditionalFormatting sqref="I8:K8 H9:K195">
    <cfRule type="expression" dxfId="59" priority="300" stopIfTrue="1">
      <formula>$H$8&lt;&gt;SUM($I$8:$K$8)</formula>
    </cfRule>
  </conditionalFormatting>
  <conditionalFormatting sqref="C153:Q155">
    <cfRule type="expression" dxfId="58" priority="298" stopIfTrue="1">
      <formula>$C$153&lt;&gt;SUM($C$154:$C$155)</formula>
    </cfRule>
  </conditionalFormatting>
  <conditionalFormatting sqref="C156:Q164">
    <cfRule type="expression" dxfId="57" priority="297" stopIfTrue="1">
      <formula>$C$156&lt;&gt;SUM($C$157:$C$164)</formula>
    </cfRule>
  </conditionalFormatting>
  <conditionalFormatting sqref="H153:K155">
    <cfRule type="expression" dxfId="56" priority="294" stopIfTrue="1">
      <formula>$H$153&lt;&gt;SUM($I$153:$K$153)</formula>
    </cfRule>
  </conditionalFormatting>
  <conditionalFormatting sqref="H156:K164">
    <cfRule type="expression" dxfId="55" priority="289" stopIfTrue="1">
      <formula>$H$156&lt;&gt;SUM($I$156:$K$156)</formula>
    </cfRule>
  </conditionalFormatting>
  <conditionalFormatting sqref="H165:K188">
    <cfRule type="expression" dxfId="54" priority="288" stopIfTrue="1">
      <formula>$H$165&lt;&gt;SUM($I$165:$K$165)</formula>
    </cfRule>
  </conditionalFormatting>
  <conditionalFormatting sqref="H195:K195">
    <cfRule type="expression" dxfId="53" priority="287" stopIfTrue="1">
      <formula>$H$195&lt;&gt;SUM($I$195:$K$195)</formula>
    </cfRule>
  </conditionalFormatting>
  <conditionalFormatting sqref="C8 R8 C153:C195">
    <cfRule type="expression" dxfId="52" priority="286" stopIfTrue="1">
      <formula>$C$8&gt;$R$8</formula>
    </cfRule>
  </conditionalFormatting>
  <conditionalFormatting sqref="D8 S8 D153:D195">
    <cfRule type="expression" dxfId="51" priority="284" stopIfTrue="1">
      <formula>$D$8&gt;$S$8</formula>
    </cfRule>
  </conditionalFormatting>
  <conditionalFormatting sqref="C165:Q188">
    <cfRule type="expression" dxfId="50" priority="296" stopIfTrue="1">
      <formula>$C$165&lt;&gt;SUM($C$166:$C$188)</formula>
    </cfRule>
  </conditionalFormatting>
  <conditionalFormatting sqref="C189:Q194">
    <cfRule type="expression" dxfId="49" priority="295" stopIfTrue="1">
      <formula>$C$189&lt;&gt;SUM($C$190:$C$194)</formula>
    </cfRule>
  </conditionalFormatting>
  <conditionalFormatting sqref="O8:Q195">
    <cfRule type="expression" dxfId="48" priority="335" stopIfTrue="1">
      <formula>$O8&lt;($P8+$Q8)</formula>
    </cfRule>
  </conditionalFormatting>
  <conditionalFormatting sqref="L8:N195">
    <cfRule type="expression" dxfId="47" priority="302" stopIfTrue="1">
      <formula>$L8&lt;($M8+$N8)</formula>
    </cfRule>
  </conditionalFormatting>
  <conditionalFormatting sqref="H119:Q120">
    <cfRule type="expression" dxfId="46" priority="32" stopIfTrue="1">
      <formula>$Q$119&lt;$Q$120</formula>
    </cfRule>
    <cfRule type="expression" dxfId="45" priority="33" stopIfTrue="1">
      <formula>$P$119&lt;$P$120</formula>
    </cfRule>
    <cfRule type="expression" dxfId="44" priority="34" stopIfTrue="1">
      <formula>$O$119&lt;$O$120</formula>
    </cfRule>
    <cfRule type="expression" dxfId="43" priority="35" stopIfTrue="1">
      <formula>$N$119&lt;$N$120</formula>
    </cfRule>
    <cfRule type="expression" dxfId="42" priority="36" stopIfTrue="1">
      <formula>$M$119&lt;$M$120</formula>
    </cfRule>
    <cfRule type="expression" dxfId="41" priority="37" stopIfTrue="1">
      <formula>$L$119&lt;$L$120</formula>
    </cfRule>
    <cfRule type="expression" dxfId="40" priority="38" stopIfTrue="1">
      <formula>$H$119&lt;$H$120</formula>
    </cfRule>
    <cfRule type="expression" dxfId="39" priority="39" stopIfTrue="1">
      <formula>$G$119&lt;$G$120</formula>
    </cfRule>
    <cfRule type="expression" dxfId="38" priority="40" stopIfTrue="1">
      <formula>$F$119&lt;$F$120</formula>
    </cfRule>
    <cfRule type="expression" dxfId="37" priority="41" stopIfTrue="1">
      <formula>$E$119&lt;$E$120</formula>
    </cfRule>
    <cfRule type="expression" dxfId="36" priority="42" stopIfTrue="1">
      <formula>$D$119&lt;$D$120</formula>
    </cfRule>
    <cfRule type="expression" dxfId="35" priority="283" stopIfTrue="1">
      <formula>$C$119&lt;$C$120</formula>
    </cfRule>
  </conditionalFormatting>
  <conditionalFormatting sqref="C8:Q8 C153:Q195 H9:Q152">
    <cfRule type="containsText" dxfId="34" priority="31" stopIfTrue="1" operator="containsText" text=".">
      <formula>NOT(ISERROR(SEARCH(".",C8)))</formula>
    </cfRule>
  </conditionalFormatting>
  <conditionalFormatting sqref="C8:D8 C153:D188">
    <cfRule type="expression" dxfId="33" priority="27" stopIfTrue="1">
      <formula>$C8&lt;$D8</formula>
    </cfRule>
  </conditionalFormatting>
  <conditionalFormatting sqref="C8 E8 E153:E188 C153:C188">
    <cfRule type="expression" dxfId="32" priority="26" stopIfTrue="1">
      <formula>$C8&lt;$E8</formula>
    </cfRule>
  </conditionalFormatting>
  <conditionalFormatting sqref="E9:G152">
    <cfRule type="expression" dxfId="31" priority="25" stopIfTrue="1">
      <formula>$E9&lt;($F9+$G9)</formula>
    </cfRule>
  </conditionalFormatting>
  <conditionalFormatting sqref="C9:C16 C18:C152">
    <cfRule type="expression" dxfId="30" priority="9" stopIfTrue="1">
      <formula>$H9&gt;$C9</formula>
    </cfRule>
  </conditionalFormatting>
  <conditionalFormatting sqref="C9:C16 C18:C152">
    <cfRule type="expression" dxfId="29" priority="24" stopIfTrue="1">
      <formula>$C$8&gt;$R$8</formula>
    </cfRule>
  </conditionalFormatting>
  <conditionalFormatting sqref="D9:D16 D18:D152">
    <cfRule type="expression" dxfId="28" priority="23" stopIfTrue="1">
      <formula>$D$8&gt;$S$8</formula>
    </cfRule>
  </conditionalFormatting>
  <conditionalFormatting sqref="C119:G120">
    <cfRule type="expression" dxfId="27" priority="11" stopIfTrue="1">
      <formula>$Q$119&lt;$Q$120</formula>
    </cfRule>
    <cfRule type="expression" dxfId="26" priority="12" stopIfTrue="1">
      <formula>$P$119&lt;$P$120</formula>
    </cfRule>
    <cfRule type="expression" dxfId="25" priority="13" stopIfTrue="1">
      <formula>$O$119&lt;$O$120</formula>
    </cfRule>
    <cfRule type="expression" dxfId="24" priority="14" stopIfTrue="1">
      <formula>$N$119&lt;$N$120</formula>
    </cfRule>
    <cfRule type="expression" dxfId="23" priority="15" stopIfTrue="1">
      <formula>$M$119&lt;$M$120</formula>
    </cfRule>
    <cfRule type="expression" dxfId="22" priority="16" stopIfTrue="1">
      <formula>$L$119&lt;$L$120</formula>
    </cfRule>
    <cfRule type="expression" dxfId="21" priority="17" stopIfTrue="1">
      <formula>$H$119&lt;$H$120</formula>
    </cfRule>
    <cfRule type="expression" dxfId="20" priority="18" stopIfTrue="1">
      <formula>$G$119&lt;$G$120</formula>
    </cfRule>
    <cfRule type="expression" dxfId="19" priority="19" stopIfTrue="1">
      <formula>$F$119&lt;$F$120</formula>
    </cfRule>
    <cfRule type="expression" dxfId="18" priority="20" stopIfTrue="1">
      <formula>$E$119&lt;$E$120</formula>
    </cfRule>
    <cfRule type="expression" dxfId="17" priority="21" stopIfTrue="1">
      <formula>$D$119&lt;$D$120</formula>
    </cfRule>
    <cfRule type="expression" dxfId="16" priority="22" stopIfTrue="1">
      <formula>$C$119&lt;$C$120</formula>
    </cfRule>
  </conditionalFormatting>
  <conditionalFormatting sqref="C9:G16 C18:G152 E17:G17">
    <cfRule type="containsText" dxfId="15" priority="10" stopIfTrue="1" operator="containsText" text=".">
      <formula>NOT(ISERROR(SEARCH(".",C9)))</formula>
    </cfRule>
  </conditionalFormatting>
  <conditionalFormatting sqref="C9:D16 C18:D152">
    <cfRule type="expression" dxfId="14" priority="8" stopIfTrue="1">
      <formula>$C9&lt;$D9</formula>
    </cfRule>
  </conditionalFormatting>
  <conditionalFormatting sqref="C9:C16 E9:E152 C18:C152">
    <cfRule type="expression" dxfId="13" priority="7" stopIfTrue="1">
      <formula>$C9&lt;$E9</formula>
    </cfRule>
  </conditionalFormatting>
  <conditionalFormatting sqref="C17">
    <cfRule type="expression" dxfId="12" priority="3" stopIfTrue="1">
      <formula>$H17&gt;$C17</formula>
    </cfRule>
  </conditionalFormatting>
  <conditionalFormatting sqref="C17">
    <cfRule type="expression" dxfId="11" priority="6" stopIfTrue="1">
      <formula>$C$8&gt;$R$8</formula>
    </cfRule>
  </conditionalFormatting>
  <conditionalFormatting sqref="D17">
    <cfRule type="expression" dxfId="10" priority="5" stopIfTrue="1">
      <formula>$D$8&gt;$S$8</formula>
    </cfRule>
  </conditionalFormatting>
  <conditionalFormatting sqref="C17:D17">
    <cfRule type="containsText" dxfId="9" priority="4" stopIfTrue="1" operator="containsText" text=".">
      <formula>NOT(ISERROR(SEARCH(".",C17)))</formula>
    </cfRule>
  </conditionalFormatting>
  <conditionalFormatting sqref="C17:D17">
    <cfRule type="expression" dxfId="8" priority="2" stopIfTrue="1">
      <formula>$C17&lt;$D17</formula>
    </cfRule>
  </conditionalFormatting>
  <conditionalFormatting sqref="C17">
    <cfRule type="expression" dxfId="7" priority="1" stopIfTrue="1">
      <formula>$C17&lt;$E17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8" t="s">
        <v>424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9"/>
      <c r="B2" s="199"/>
      <c r="C2" s="199"/>
      <c r="D2" s="199"/>
      <c r="E2" s="199"/>
      <c r="F2" s="199"/>
      <c r="G2" s="199"/>
      <c r="H2" s="199"/>
      <c r="I2" s="199"/>
    </row>
    <row r="3" spans="1:9" ht="36.6" customHeight="1">
      <c r="A3" s="163" t="s">
        <v>201</v>
      </c>
      <c r="B3" s="163" t="s">
        <v>202</v>
      </c>
      <c r="C3" s="163" t="s">
        <v>444</v>
      </c>
      <c r="D3" s="163" t="s">
        <v>445</v>
      </c>
      <c r="E3" s="163" t="s">
        <v>446</v>
      </c>
      <c r="F3" s="163" t="s">
        <v>447</v>
      </c>
      <c r="G3" s="163"/>
      <c r="H3" s="163"/>
      <c r="I3" s="163"/>
    </row>
    <row r="4" spans="1:9" ht="12.75" customHeight="1">
      <c r="A4" s="163"/>
      <c r="B4" s="163"/>
      <c r="C4" s="163"/>
      <c r="D4" s="163"/>
      <c r="E4" s="163"/>
      <c r="F4" s="163" t="s">
        <v>10</v>
      </c>
      <c r="G4" s="163" t="s">
        <v>61</v>
      </c>
      <c r="H4" s="163"/>
      <c r="I4" s="163"/>
    </row>
    <row r="5" spans="1:9" ht="52.9" customHeight="1">
      <c r="A5" s="163"/>
      <c r="B5" s="163"/>
      <c r="C5" s="163"/>
      <c r="D5" s="163"/>
      <c r="E5" s="163"/>
      <c r="F5" s="163"/>
      <c r="G5" s="163" t="s">
        <v>203</v>
      </c>
      <c r="H5" s="163" t="s">
        <v>204</v>
      </c>
      <c r="I5" s="163"/>
    </row>
    <row r="6" spans="1:9" ht="51">
      <c r="A6" s="163"/>
      <c r="B6" s="163"/>
      <c r="C6" s="163"/>
      <c r="D6" s="163"/>
      <c r="E6" s="163"/>
      <c r="F6" s="163"/>
      <c r="G6" s="163"/>
      <c r="H6" s="15" t="s">
        <v>205</v>
      </c>
      <c r="I6" s="15" t="s">
        <v>206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366</v>
      </c>
      <c r="B8" s="79">
        <v>281</v>
      </c>
      <c r="C8" s="17"/>
      <c r="D8" s="17"/>
      <c r="E8" s="17"/>
      <c r="F8" s="63">
        <f>SUM(G8:I8)</f>
        <v>0</v>
      </c>
      <c r="G8" s="17"/>
      <c r="H8" s="17"/>
      <c r="I8" s="17"/>
    </row>
    <row r="9" spans="1:9" ht="51">
      <c r="A9" s="23" t="s">
        <v>367</v>
      </c>
      <c r="B9" s="79">
        <v>282</v>
      </c>
      <c r="C9" s="17"/>
      <c r="D9" s="17"/>
      <c r="E9" s="17"/>
      <c r="F9" s="63">
        <f t="shared" ref="F9:F25" si="0">SUM(G9:I9)</f>
        <v>0</v>
      </c>
      <c r="G9" s="17"/>
      <c r="H9" s="17"/>
      <c r="I9" s="17"/>
    </row>
    <row r="10" spans="1:9" ht="38.25">
      <c r="A10" s="23" t="s">
        <v>368</v>
      </c>
      <c r="B10" s="79">
        <v>283</v>
      </c>
      <c r="C10" s="17"/>
      <c r="D10" s="17"/>
      <c r="E10" s="17"/>
      <c r="F10" s="63">
        <f t="shared" si="0"/>
        <v>0</v>
      </c>
      <c r="G10" s="17"/>
      <c r="H10" s="17"/>
      <c r="I10" s="17"/>
    </row>
    <row r="11" spans="1:9" ht="25.5">
      <c r="A11" s="23" t="s">
        <v>369</v>
      </c>
      <c r="B11" s="79">
        <v>284</v>
      </c>
      <c r="C11" s="17"/>
      <c r="D11" s="17"/>
      <c r="E11" s="17"/>
      <c r="F11" s="63">
        <f t="shared" si="0"/>
        <v>0</v>
      </c>
      <c r="G11" s="17"/>
      <c r="H11" s="17"/>
      <c r="I11" s="17"/>
    </row>
    <row r="12" spans="1:9" ht="38.25">
      <c r="A12" s="23" t="s">
        <v>370</v>
      </c>
      <c r="B12" s="79">
        <v>285</v>
      </c>
      <c r="C12" s="17"/>
      <c r="D12" s="17"/>
      <c r="E12" s="17"/>
      <c r="F12" s="63">
        <f t="shared" si="0"/>
        <v>0</v>
      </c>
      <c r="G12" s="17"/>
      <c r="H12" s="17"/>
      <c r="I12" s="17"/>
    </row>
    <row r="13" spans="1:9" ht="38.25">
      <c r="A13" s="23" t="s">
        <v>371</v>
      </c>
      <c r="B13" s="79">
        <v>286</v>
      </c>
      <c r="C13" s="17"/>
      <c r="D13" s="17"/>
      <c r="E13" s="17"/>
      <c r="F13" s="63">
        <f t="shared" si="0"/>
        <v>0</v>
      </c>
      <c r="G13" s="17"/>
      <c r="H13" s="17"/>
      <c r="I13" s="17"/>
    </row>
    <row r="14" spans="1:9" ht="51">
      <c r="A14" s="23" t="s">
        <v>372</v>
      </c>
      <c r="B14" s="79">
        <v>287</v>
      </c>
      <c r="C14" s="17"/>
      <c r="D14" s="17"/>
      <c r="E14" s="17"/>
      <c r="F14" s="63">
        <f t="shared" si="0"/>
        <v>0</v>
      </c>
      <c r="G14" s="17"/>
      <c r="H14" s="17"/>
      <c r="I14" s="17"/>
    </row>
    <row r="15" spans="1:9" ht="38.25">
      <c r="A15" s="23" t="s">
        <v>373</v>
      </c>
      <c r="B15" s="79">
        <v>288</v>
      </c>
      <c r="C15" s="17"/>
      <c r="D15" s="17"/>
      <c r="E15" s="17"/>
      <c r="F15" s="63">
        <f t="shared" si="0"/>
        <v>0</v>
      </c>
      <c r="G15" s="17"/>
      <c r="H15" s="17"/>
      <c r="I15" s="17"/>
    </row>
    <row r="16" spans="1:9" ht="38.25">
      <c r="A16" s="23" t="s">
        <v>374</v>
      </c>
      <c r="B16" s="79">
        <v>289</v>
      </c>
      <c r="C16" s="17"/>
      <c r="D16" s="17"/>
      <c r="E16" s="17"/>
      <c r="F16" s="63">
        <f t="shared" si="0"/>
        <v>0</v>
      </c>
      <c r="G16" s="17"/>
      <c r="H16" s="17"/>
      <c r="I16" s="17"/>
    </row>
    <row r="17" spans="1:9" ht="51">
      <c r="A17" s="23" t="s">
        <v>375</v>
      </c>
      <c r="B17" s="79">
        <v>290</v>
      </c>
      <c r="C17" s="17"/>
      <c r="D17" s="17"/>
      <c r="E17" s="17"/>
      <c r="F17" s="63">
        <f t="shared" si="0"/>
        <v>0</v>
      </c>
      <c r="G17" s="17"/>
      <c r="H17" s="17"/>
      <c r="I17" s="17"/>
    </row>
    <row r="18" spans="1:9" ht="25.5">
      <c r="A18" s="23" t="s">
        <v>376</v>
      </c>
      <c r="B18" s="79">
        <v>291</v>
      </c>
      <c r="C18" s="17"/>
      <c r="D18" s="17"/>
      <c r="E18" s="17"/>
      <c r="F18" s="63">
        <f t="shared" si="0"/>
        <v>0</v>
      </c>
      <c r="G18" s="17"/>
      <c r="H18" s="17"/>
      <c r="I18" s="17"/>
    </row>
    <row r="19" spans="1:9" ht="25.5">
      <c r="A19" s="23" t="s">
        <v>377</v>
      </c>
      <c r="B19" s="79">
        <v>292</v>
      </c>
      <c r="C19" s="17"/>
      <c r="D19" s="17"/>
      <c r="E19" s="17"/>
      <c r="F19" s="63">
        <f t="shared" si="0"/>
        <v>0</v>
      </c>
      <c r="G19" s="17"/>
      <c r="H19" s="17"/>
      <c r="I19" s="17"/>
    </row>
    <row r="20" spans="1:9" ht="114.75">
      <c r="A20" s="23" t="s">
        <v>378</v>
      </c>
      <c r="B20" s="79">
        <v>293</v>
      </c>
      <c r="C20" s="17"/>
      <c r="D20" s="17"/>
      <c r="E20" s="17"/>
      <c r="F20" s="63">
        <f t="shared" si="0"/>
        <v>0</v>
      </c>
      <c r="G20" s="17"/>
      <c r="H20" s="17"/>
      <c r="I20" s="17"/>
    </row>
    <row r="21" spans="1:9" ht="38.25">
      <c r="A21" s="23" t="s">
        <v>379</v>
      </c>
      <c r="B21" s="79">
        <v>294</v>
      </c>
      <c r="C21" s="17"/>
      <c r="D21" s="17"/>
      <c r="E21" s="17"/>
      <c r="F21" s="63">
        <f t="shared" si="0"/>
        <v>0</v>
      </c>
      <c r="G21" s="17"/>
      <c r="H21" s="17"/>
      <c r="I21" s="17"/>
    </row>
    <row r="22" spans="1:9" ht="38.25">
      <c r="A22" s="23" t="s">
        <v>380</v>
      </c>
      <c r="B22" s="79">
        <v>295</v>
      </c>
      <c r="C22" s="17"/>
      <c r="D22" s="17"/>
      <c r="E22" s="17"/>
      <c r="F22" s="63">
        <f t="shared" si="0"/>
        <v>0</v>
      </c>
      <c r="G22" s="17"/>
      <c r="H22" s="17"/>
      <c r="I22" s="17"/>
    </row>
    <row r="23" spans="1:9" ht="76.5">
      <c r="A23" s="23" t="s">
        <v>381</v>
      </c>
      <c r="B23" s="79">
        <v>296</v>
      </c>
      <c r="C23" s="17"/>
      <c r="D23" s="17"/>
      <c r="E23" s="17"/>
      <c r="F23" s="63">
        <f t="shared" si="0"/>
        <v>0</v>
      </c>
      <c r="G23" s="17"/>
      <c r="H23" s="17"/>
      <c r="I23" s="17"/>
    </row>
    <row r="24" spans="1:9" ht="73.150000000000006" customHeight="1">
      <c r="A24" s="23" t="s">
        <v>382</v>
      </c>
      <c r="B24" s="79">
        <v>297</v>
      </c>
      <c r="C24" s="17"/>
      <c r="D24" s="17"/>
      <c r="E24" s="17"/>
      <c r="F24" s="63">
        <f t="shared" si="0"/>
        <v>0</v>
      </c>
      <c r="G24" s="17"/>
      <c r="H24" s="17"/>
      <c r="I24" s="17"/>
    </row>
    <row r="25" spans="1:9" ht="51">
      <c r="A25" s="23" t="s">
        <v>383</v>
      </c>
      <c r="B25" s="79">
        <v>298</v>
      </c>
      <c r="C25" s="17"/>
      <c r="D25" s="17"/>
      <c r="E25" s="17"/>
      <c r="F25" s="63">
        <f t="shared" si="0"/>
        <v>0</v>
      </c>
      <c r="G25" s="17"/>
      <c r="H25" s="17"/>
      <c r="I25" s="17"/>
    </row>
    <row r="26" spans="1:9">
      <c r="A26" s="23" t="s">
        <v>384</v>
      </c>
      <c r="B26" s="79">
        <v>299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4l14qlu103h4P+lSpFrsQNDkG4t6tvWPP1Pm/mvFB0rfnEOdJqWYx3DIfzFakC6/Xd97Wb04MywC0F9Z1qJHrw==" saltValue="4eV+9708g2RVCgJCo9bGEw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6" priority="2" stopIfTrue="1">
      <formula>$F$26&lt;&gt;SUM($G$26:$I$26)</formula>
    </cfRule>
  </conditionalFormatting>
  <conditionalFormatting sqref="C8:I26">
    <cfRule type="containsText" dxfId="5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zoomScaleNormal="100" workbookViewId="0">
      <selection activeCell="C6" sqref="C6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61" t="s">
        <v>449</v>
      </c>
      <c r="B1" s="161"/>
      <c r="C1" s="161"/>
    </row>
    <row r="2" spans="1:3">
      <c r="A2" s="162"/>
      <c r="B2" s="162"/>
      <c r="C2" s="162"/>
    </row>
    <row r="3" spans="1:3">
      <c r="A3" s="69" t="s">
        <v>207</v>
      </c>
      <c r="B3" s="69" t="s">
        <v>202</v>
      </c>
      <c r="C3" s="69" t="s">
        <v>10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450</v>
      </c>
      <c r="B5" s="67">
        <v>300</v>
      </c>
      <c r="C5" s="77">
        <f>SUM(C6:C8)</f>
        <v>0</v>
      </c>
    </row>
    <row r="6" spans="1:3" ht="25.5">
      <c r="A6" s="19" t="s">
        <v>231</v>
      </c>
      <c r="B6" s="67">
        <v>301</v>
      </c>
      <c r="C6" s="32"/>
    </row>
    <row r="7" spans="1:3">
      <c r="A7" s="34" t="s">
        <v>425</v>
      </c>
      <c r="B7" s="113">
        <v>302</v>
      </c>
      <c r="C7" s="32"/>
    </row>
    <row r="8" spans="1:3">
      <c r="A8" s="34" t="s">
        <v>230</v>
      </c>
      <c r="B8" s="113">
        <v>303</v>
      </c>
      <c r="C8" s="32"/>
    </row>
    <row r="9" spans="1:3">
      <c r="A9" s="21" t="s">
        <v>276</v>
      </c>
      <c r="B9" s="113">
        <v>304</v>
      </c>
      <c r="C9" s="78">
        <v>387</v>
      </c>
    </row>
    <row r="10" spans="1:3" ht="25.5">
      <c r="A10" s="19" t="s">
        <v>232</v>
      </c>
      <c r="B10" s="113">
        <v>305</v>
      </c>
      <c r="C10" s="32"/>
    </row>
    <row r="11" spans="1:3">
      <c r="A11" s="19" t="s">
        <v>208</v>
      </c>
      <c r="B11" s="113">
        <v>306</v>
      </c>
      <c r="C11" s="32">
        <v>2</v>
      </c>
    </row>
    <row r="12" spans="1:3">
      <c r="A12" s="21" t="s">
        <v>233</v>
      </c>
      <c r="B12" s="113">
        <v>307</v>
      </c>
      <c r="C12" s="32"/>
    </row>
    <row r="13" spans="1:3" ht="25.5">
      <c r="A13" s="21" t="s">
        <v>234</v>
      </c>
      <c r="B13" s="113">
        <v>308</v>
      </c>
      <c r="C13" s="32"/>
    </row>
    <row r="14" spans="1:3">
      <c r="A14" s="21" t="s">
        <v>209</v>
      </c>
      <c r="B14" s="113">
        <v>309</v>
      </c>
      <c r="C14" s="32"/>
    </row>
    <row r="15" spans="1:3" ht="25.5">
      <c r="A15" s="21" t="s">
        <v>235</v>
      </c>
      <c r="B15" s="113">
        <v>310</v>
      </c>
      <c r="C15" s="32"/>
    </row>
    <row r="17" spans="1:4" ht="12.75" customHeight="1">
      <c r="A17" s="200" t="s">
        <v>448</v>
      </c>
    </row>
    <row r="18" spans="1:4">
      <c r="A18" s="200"/>
    </row>
    <row r="19" spans="1:4">
      <c r="A19" s="200"/>
    </row>
    <row r="20" spans="1:4">
      <c r="A20" s="200"/>
    </row>
    <row r="21" spans="1:4">
      <c r="A21" s="200"/>
    </row>
    <row r="22" spans="1:4">
      <c r="A22" s="200"/>
      <c r="B22" s="75"/>
      <c r="C22" s="75"/>
      <c r="D22" s="29"/>
    </row>
    <row r="23" spans="1:4">
      <c r="B23" s="20" t="s">
        <v>210</v>
      </c>
      <c r="C23" s="20" t="s">
        <v>211</v>
      </c>
      <c r="D23" s="24" t="s">
        <v>212</v>
      </c>
    </row>
    <row r="24" spans="1:4">
      <c r="B24" s="24"/>
      <c r="C24" s="24"/>
      <c r="D24" s="24"/>
    </row>
    <row r="25" spans="1:4">
      <c r="B25" s="75"/>
      <c r="C25" s="75"/>
      <c r="D25" s="76"/>
    </row>
    <row r="26" spans="1:4" ht="25.5">
      <c r="B26" s="25" t="s">
        <v>426</v>
      </c>
      <c r="C26" s="24" t="s">
        <v>213</v>
      </c>
      <c r="D26" s="25" t="s">
        <v>427</v>
      </c>
    </row>
  </sheetData>
  <sheetProtection algorithmName="SHA-512" hashValue="BKtksYEPOgxkGyLBxGDj6q+l63OBeXUYY5B1vX47WfwOzo+X+hvD4jVotQnTzm78NxFZFJ0KWMfbOPRbWU6wnQ==" saltValue="bzE9H12uq31Fr6ISfEJOrA==" spinCount="100000" sheet="1" objects="1" scenarios="1" selectLockedCells="1"/>
  <mergeCells count="3">
    <mergeCell ref="A1:C1"/>
    <mergeCell ref="A2:C2"/>
    <mergeCell ref="A17:A22"/>
  </mergeCells>
  <conditionalFormatting sqref="C5">
    <cfRule type="expression" dxfId="4" priority="5" stopIfTrue="1">
      <formula>$C$5&lt;&gt;SUM($C$6:$C$8)</formula>
    </cfRule>
  </conditionalFormatting>
  <conditionalFormatting sqref="C5">
    <cfRule type="containsText" dxfId="3" priority="4" operator="containsText" text=".">
      <formula>NOT(ISERROR(SEARCH(".",C5)))</formula>
    </cfRule>
  </conditionalFormatting>
  <conditionalFormatting sqref="C9:C11">
    <cfRule type="expression" dxfId="2" priority="3" stopIfTrue="1">
      <formula>$C$9&lt;SUM($C$10:$C$11)</formula>
    </cfRule>
  </conditionalFormatting>
  <conditionalFormatting sqref="C6:C8">
    <cfRule type="expression" dxfId="1" priority="2" stopIfTrue="1">
      <formula>$C$5&lt;&gt;SUM($C$6:$C$8)</formula>
    </cfRule>
  </conditionalFormatting>
  <conditionalFormatting sqref="C6:C15">
    <cfRule type="containsText" dxfId="0" priority="1" operator="containsText" text=".">
      <formula>NOT(ISERROR(SEARCH(".",C6)))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yantik_cult</cp:lastModifiedBy>
  <cp:revision>27</cp:revision>
  <cp:lastPrinted>2025-01-30T06:08:54Z</cp:lastPrinted>
  <dcterms:created xsi:type="dcterms:W3CDTF">2017-09-28T11:17:06Z</dcterms:created>
  <dcterms:modified xsi:type="dcterms:W3CDTF">2025-01-30T06:11:46Z</dcterms:modified>
  <dc:language>ru-RU</dc:language>
</cp:coreProperties>
</file>