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70" i="1" l="1"/>
  <c r="F69" i="1"/>
  <c r="E66" i="1"/>
  <c r="F66" i="1" s="1"/>
  <c r="D66" i="1"/>
  <c r="D65" i="1"/>
  <c r="D64" i="1" s="1"/>
  <c r="F63" i="1"/>
  <c r="E59" i="1"/>
  <c r="F59" i="1" s="1"/>
  <c r="D59" i="1"/>
  <c r="D58" i="1"/>
  <c r="D57" i="1" s="1"/>
  <c r="F55" i="1"/>
  <c r="E52" i="1"/>
  <c r="F52" i="1" s="1"/>
  <c r="D52" i="1"/>
  <c r="D51" i="1"/>
  <c r="F50" i="1"/>
  <c r="F49" i="1"/>
  <c r="F48" i="1"/>
  <c r="F46" i="1"/>
  <c r="E46" i="1"/>
  <c r="D46" i="1"/>
  <c r="D45" i="1" s="1"/>
  <c r="D44" i="1" s="1"/>
  <c r="E45" i="1"/>
  <c r="F42" i="1"/>
  <c r="F41" i="1"/>
  <c r="E39" i="1"/>
  <c r="F39" i="1" s="1"/>
  <c r="D39" i="1"/>
  <c r="D38" i="1"/>
  <c r="F37" i="1"/>
  <c r="E33" i="1"/>
  <c r="D33" i="1"/>
  <c r="F33" i="1" s="1"/>
  <c r="E32" i="1"/>
  <c r="F31" i="1"/>
  <c r="F30" i="1"/>
  <c r="E27" i="1"/>
  <c r="D27" i="1"/>
  <c r="F27" i="1" s="1"/>
  <c r="F26" i="1"/>
  <c r="F25" i="1"/>
  <c r="E22" i="1"/>
  <c r="F22" i="1" s="1"/>
  <c r="D22" i="1"/>
  <c r="D21" i="1"/>
  <c r="F19" i="1"/>
  <c r="F18" i="1"/>
  <c r="F17" i="1"/>
  <c r="E15" i="1"/>
  <c r="F15" i="1" s="1"/>
  <c r="D15" i="1"/>
  <c r="D14" i="1"/>
  <c r="D13" i="1" s="1"/>
  <c r="F11" i="1"/>
  <c r="E11" i="1"/>
  <c r="D11" i="1"/>
  <c r="E10" i="1"/>
  <c r="F10" i="1" s="1"/>
  <c r="D10" i="1"/>
  <c r="E9" i="1"/>
  <c r="F9" i="1" s="1"/>
  <c r="D9" i="1"/>
  <c r="D7" i="1" s="1"/>
  <c r="F45" i="1" l="1"/>
  <c r="F32" i="1"/>
  <c r="E14" i="1"/>
  <c r="E21" i="1"/>
  <c r="F21" i="1" s="1"/>
  <c r="D32" i="1"/>
  <c r="D20" i="1" s="1"/>
  <c r="E38" i="1"/>
  <c r="E44" i="1"/>
  <c r="F44" i="1" s="1"/>
  <c r="E51" i="1"/>
  <c r="F51" i="1" s="1"/>
  <c r="E65" i="1"/>
  <c r="E7" i="1"/>
  <c r="F7" i="1" s="1"/>
  <c r="E58" i="1"/>
  <c r="F58" i="1" l="1"/>
  <c r="E57" i="1"/>
  <c r="F57" i="1" s="1"/>
  <c r="F14" i="1"/>
  <c r="E13" i="1"/>
  <c r="F13" i="1" s="1"/>
  <c r="E20" i="1"/>
  <c r="F20" i="1" s="1"/>
  <c r="F38" i="1"/>
  <c r="F65" i="1"/>
  <c r="E64" i="1"/>
  <c r="F64" i="1" s="1"/>
</calcChain>
</file>

<file path=xl/sharedStrings.xml><?xml version="1.0" encoding="utf-8"?>
<sst xmlns="http://schemas.openxmlformats.org/spreadsheetml/2006/main" count="100" uniqueCount="65">
  <si>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01.05.2024 года </t>
  </si>
  <si>
    <t>(в рублях)</t>
  </si>
  <si>
    <t>№   п/п</t>
  </si>
  <si>
    <t xml:space="preserve">Наименование </t>
  </si>
  <si>
    <t>Главный распорядитель                                                    средств бюджета</t>
  </si>
  <si>
    <t xml:space="preserve">План                                                     на 2024 год       </t>
  </si>
  <si>
    <t>Кассовое исполнение                             на 01.05.2024</t>
  </si>
  <si>
    <t>% исполнения</t>
  </si>
  <si>
    <t>1</t>
  </si>
  <si>
    <t>2</t>
  </si>
  <si>
    <t/>
  </si>
  <si>
    <t>Всего на реализацию проектов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</si>
  <si>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</si>
  <si>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</si>
  <si>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</si>
  <si>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</si>
  <si>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 xml:space="preserve">    </t>
  </si>
  <si>
    <t xml:space="preserve"> </t>
  </si>
  <si>
    <t>1.</t>
  </si>
  <si>
    <t>Национальный проект "Культура"</t>
  </si>
  <si>
    <t>1.1.</t>
  </si>
  <si>
    <t>Реализация мероприятий регионального проекта "Культурная среда"</t>
  </si>
  <si>
    <t>Приобретение музыкальных инструментов, оборудования и материалов для детских школ искусств в рамках поддержки отрасли культуры</t>
  </si>
  <si>
    <t>Управление культуры и развития туризма администрации г.Чебоксары</t>
  </si>
  <si>
    <t>2.</t>
  </si>
  <si>
    <t>Национальный проект "Образование"</t>
  </si>
  <si>
    <t>2.1.</t>
  </si>
  <si>
    <t>Реализация мероприятий регионального проекта "Современная школа"</t>
  </si>
  <si>
    <t>2.1.1.</t>
  </si>
  <si>
    <t>Строительство общеобразовательной школы поз. 37 в мкр. 3 района "Садовый" г. Чебоксары Чувашской Республики</t>
  </si>
  <si>
    <t>Управление архитектуры и градостроительства администрации г.Чебоксары</t>
  </si>
  <si>
    <t>2.1.2.</t>
  </si>
  <si>
    <t>Оснащение новых мест в общеобразовательных организациях средствами обучения и воспитания, необходимыми для реализации основных образовательных программ начального общего, основного общего и среднего общего образования</t>
  </si>
  <si>
    <t>Управление образования администрации г.Чебоксары</t>
  </si>
  <si>
    <t>2.2.</t>
  </si>
  <si>
    <t>Реализация  мероприятий регионального проекта "Успех каждого ребенка"</t>
  </si>
  <si>
    <t>Персонифицированное финансирование дополнительного образования детей</t>
  </si>
  <si>
    <t>2.3.</t>
  </si>
  <si>
    <t>Реализация мероприятий регионального проекта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</si>
  <si>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</si>
  <si>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3.</t>
  </si>
  <si>
    <t>Национальный проект "Жилье и городская среда"</t>
  </si>
  <si>
    <t>3.1.</t>
  </si>
  <si>
    <t>Реализация мероприятий регионального проекта "Формирование комфортной городской среды"</t>
  </si>
  <si>
    <t>Реализация программ формирования современной городской среды</t>
  </si>
  <si>
    <t xml:space="preserve"> Управление ЖКХ, энергетики, транспорта и связи администрации г.Чебоксары</t>
  </si>
  <si>
    <t>3.2.</t>
  </si>
  <si>
    <t>Реализация мероприятий регионального проекта "Жилье"</t>
  </si>
  <si>
    <t>Строительство дороги с пешеходным бульваром по ул. З. Яковлевой в III микрорайоне центральной части г. Чебоксары</t>
  </si>
  <si>
    <t xml:space="preserve"> в том числе за счет средств: </t>
  </si>
  <si>
    <t xml:space="preserve"> федерального бюджета </t>
  </si>
  <si>
    <t xml:space="preserve"> республиканского бюджета </t>
  </si>
  <si>
    <t xml:space="preserve"> местного бюджета </t>
  </si>
  <si>
    <t>4.</t>
  </si>
  <si>
    <t>Национальный проект "Экология"</t>
  </si>
  <si>
    <t>4.1.</t>
  </si>
  <si>
    <t>Реализация мероприятий регионального проекта "Оздоровление Волги"</t>
  </si>
  <si>
    <t>Строительство и реконструкция (модернизация) очистных сооружений централизованных систем водоотведения</t>
  </si>
  <si>
    <t xml:space="preserve">Управление ЖКХ, энергетики, транспорта и связи администрации г.Чебоксары </t>
  </si>
  <si>
    <t>5.</t>
  </si>
  <si>
    <t>Национальный проект "Безопасные  качественные  дороги"</t>
  </si>
  <si>
    <t>5.1.</t>
  </si>
  <si>
    <t>Реализация мероприятий регионального проекта "Дорожная сеть"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</si>
  <si>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</si>
  <si>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Управление ЖКХ, энергетики, транспорта и связи администрации г.Чебоксары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</si>
</sst>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0" fontId="0" fillId="0" borderId="0"/>
    <xf numFmtId="0" fontId="6" fillId="0" borderId="3">
      <alignment horizontal="left" vertical="top" wrapText="1"/>
    </xf>
    <xf numFmtId="0" fontId="6" fillId="0" borderId="3">
      <alignment horizontal="left" vertical="top" wrapText="1"/>
    </xf>
  </cellStyleXfs>
  <cellXfs count="39">
    <xf numFmtId="0" fontId="0" fillId="0" borderId="0" xfId="0"/>
    <xf numFmtId="164" fontId="0" fillId="2" borderId="0" xfId="0" applyNumberFormat="1" applyFont="1" applyFill="1" applyAlignment="1">
      <alignment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1" fillId="2" borderId="0" xfId="0" applyNumberFormat="1" applyFont="1" applyFill="1" applyAlignment="1">
      <alignment vertical="top" wrapText="1"/>
    </xf>
    <xf numFmtId="0" fontId="3" fillId="2" borderId="0" xfId="0" applyNumberFormat="1" applyFont="1" applyFill="1" applyAlignment="1">
      <alignment horizontal="center" vertical="top" wrapText="1"/>
    </xf>
    <xf numFmtId="0" fontId="3" fillId="2" borderId="0" xfId="0" applyNumberFormat="1" applyFont="1" applyFill="1" applyAlignment="1">
      <alignment horizontal="justify" vertical="top" wrapText="1"/>
    </xf>
    <xf numFmtId="0" fontId="3" fillId="2" borderId="0" xfId="0" applyNumberFormat="1" applyFont="1" applyFill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justify" vertical="top" wrapText="1"/>
    </xf>
    <xf numFmtId="0" fontId="1" fillId="2" borderId="1" xfId="0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right" vertical="center" wrapText="1"/>
    </xf>
    <xf numFmtId="165" fontId="3" fillId="2" borderId="2" xfId="0" applyNumberFormat="1" applyFont="1" applyFill="1" applyBorder="1" applyAlignment="1">
      <alignment horizontal="right" vertical="center" wrapText="1"/>
    </xf>
    <xf numFmtId="2" fontId="0" fillId="2" borderId="0" xfId="0" applyNumberFormat="1" applyFont="1" applyFill="1" applyAlignment="1">
      <alignment vertical="top" wrapText="1"/>
    </xf>
    <xf numFmtId="0" fontId="4" fillId="2" borderId="2" xfId="0" applyFont="1" applyFill="1" applyBorder="1" applyAlignment="1">
      <alignment horizontal="justify" vertical="top" wrapText="1"/>
    </xf>
    <xf numFmtId="4" fontId="3" fillId="2" borderId="2" xfId="0" applyNumberFormat="1" applyFont="1" applyFill="1" applyBorder="1" applyAlignment="1">
      <alignment horizontal="right" vertical="top" wrapText="1"/>
    </xf>
    <xf numFmtId="4" fontId="1" fillId="2" borderId="2" xfId="0" applyNumberFormat="1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justify" vertical="top" wrapText="1"/>
    </xf>
    <xf numFmtId="165" fontId="3" fillId="2" borderId="2" xfId="0" applyNumberFormat="1" applyFont="1" applyFill="1" applyBorder="1" applyAlignment="1">
      <alignment horizontal="right" vertical="top" wrapText="1"/>
    </xf>
    <xf numFmtId="0" fontId="3" fillId="3" borderId="2" xfId="0" applyNumberFormat="1" applyFont="1" applyFill="1" applyBorder="1" applyAlignment="1">
      <alignment horizontal="justify" vertical="top" wrapText="1"/>
    </xf>
    <xf numFmtId="0" fontId="1" fillId="0" borderId="3" xfId="1" applyNumberFormat="1" applyFont="1" applyProtection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right" vertical="top" wrapText="1"/>
    </xf>
    <xf numFmtId="165" fontId="1" fillId="2" borderId="2" xfId="0" applyNumberFormat="1" applyFont="1" applyFill="1" applyBorder="1" applyAlignment="1">
      <alignment horizontal="right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1" fillId="3" borderId="2" xfId="0" quotePrefix="1" applyNumberFormat="1" applyFont="1" applyFill="1" applyBorder="1" applyAlignment="1">
      <alignment horizontal="justify" vertical="top" wrapText="1"/>
    </xf>
    <xf numFmtId="0" fontId="1" fillId="3" borderId="2" xfId="0" applyNumberFormat="1" applyFont="1" applyFill="1" applyBorder="1" applyAlignment="1">
      <alignment horizontal="center" vertical="top" wrapText="1"/>
    </xf>
    <xf numFmtId="0" fontId="1" fillId="3" borderId="2" xfId="0" applyNumberFormat="1" applyFont="1" applyFill="1" applyBorder="1" applyAlignment="1">
      <alignment horizontal="justify" vertical="top" wrapText="1"/>
    </xf>
    <xf numFmtId="4" fontId="1" fillId="0" borderId="2" xfId="0" applyNumberFormat="1" applyFont="1" applyFill="1" applyBorder="1" applyAlignment="1">
      <alignment horizontal="right" vertical="top" wrapText="1"/>
    </xf>
    <xf numFmtId="0" fontId="5" fillId="2" borderId="2" xfId="0" applyNumberFormat="1" applyFont="1" applyFill="1" applyBorder="1" applyAlignment="1">
      <alignment horizontal="justify" vertical="top" wrapText="1"/>
    </xf>
    <xf numFmtId="0" fontId="4" fillId="2" borderId="2" xfId="0" applyNumberFormat="1" applyFont="1" applyFill="1" applyBorder="1" applyAlignment="1">
      <alignment horizontal="justify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vertical="top" wrapText="1"/>
    </xf>
    <xf numFmtId="0" fontId="1" fillId="0" borderId="2" xfId="2" applyNumberFormat="1" applyFont="1" applyBorder="1" applyProtection="1">
      <alignment horizontal="left" vertical="top" wrapText="1"/>
    </xf>
    <xf numFmtId="0" fontId="2" fillId="2" borderId="0" xfId="0" applyNumberFormat="1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right" wrapText="1"/>
    </xf>
    <xf numFmtId="164" fontId="7" fillId="2" borderId="0" xfId="0" applyNumberFormat="1" applyFont="1" applyFill="1" applyAlignment="1">
      <alignment horizontal="left" wrapText="1"/>
    </xf>
    <xf numFmtId="164" fontId="7" fillId="2" borderId="0" xfId="0" applyNumberFormat="1" applyFont="1" applyFill="1" applyAlignment="1">
      <alignment horizontal="right" vertical="top" wrapText="1"/>
    </xf>
  </cellXfs>
  <cellStyles count="3">
    <cellStyle name="ex76" xfId="1"/>
    <cellStyle name="ex80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abSelected="1" workbookViewId="0">
      <selection activeCell="E75" sqref="E75"/>
    </sheetView>
  </sheetViews>
  <sheetFormatPr defaultRowHeight="15.75" x14ac:dyDescent="0.25"/>
  <cols>
    <col min="1" max="1" width="9.140625" style="1" customWidth="1"/>
    <col min="2" max="2" width="68.5703125" style="2" customWidth="1"/>
    <col min="3" max="3" width="30.42578125" style="2" customWidth="1"/>
    <col min="4" max="4" width="19.140625" style="1" customWidth="1"/>
    <col min="5" max="5" width="21.85546875" style="3" customWidth="1"/>
    <col min="6" max="6" width="9" style="3" customWidth="1"/>
    <col min="7" max="7" width="19.140625" style="1" customWidth="1"/>
    <col min="8" max="16384" width="9.140625" style="1"/>
  </cols>
  <sheetData>
    <row r="1" spans="1:7" ht="21" customHeight="1" x14ac:dyDescent="0.25"/>
    <row r="2" spans="1:7" ht="56.25" customHeight="1" x14ac:dyDescent="0.25">
      <c r="A2" s="35" t="s">
        <v>0</v>
      </c>
      <c r="B2" s="35"/>
      <c r="C2" s="35"/>
      <c r="D2" s="35"/>
      <c r="E2" s="35"/>
      <c r="F2" s="35"/>
    </row>
    <row r="3" spans="1:7" ht="16.5" customHeight="1" x14ac:dyDescent="0.25">
      <c r="A3" s="4"/>
      <c r="B3" s="5"/>
      <c r="C3" s="5"/>
      <c r="D3" s="6"/>
    </row>
    <row r="4" spans="1:7" ht="18.75" customHeight="1" x14ac:dyDescent="0.25">
      <c r="A4" s="7"/>
      <c r="B4" s="8"/>
      <c r="C4" s="8"/>
      <c r="D4" s="9"/>
      <c r="E4" s="36" t="s">
        <v>1</v>
      </c>
      <c r="F4" s="36"/>
    </row>
    <row r="5" spans="1:7" ht="47.25" x14ac:dyDescent="0.25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</row>
    <row r="6" spans="1:7" ht="15.75" customHeight="1" x14ac:dyDescent="0.25">
      <c r="A6" s="11" t="s">
        <v>8</v>
      </c>
      <c r="B6" s="11" t="s">
        <v>9</v>
      </c>
      <c r="C6" s="11">
        <v>3</v>
      </c>
      <c r="D6" s="11">
        <v>4</v>
      </c>
      <c r="E6" s="11">
        <v>5</v>
      </c>
      <c r="F6" s="11">
        <v>6</v>
      </c>
    </row>
    <row r="7" spans="1:7" ht="18.75" customHeight="1" x14ac:dyDescent="0.25">
      <c r="A7" s="11" t="s">
        <v>10</v>
      </c>
      <c r="B7" s="10" t="s">
        <v>11</v>
      </c>
      <c r="C7" s="10"/>
      <c r="D7" s="12">
        <f>D9+D10+D11</f>
        <v>1980166693.1200001</v>
      </c>
      <c r="E7" s="12">
        <f t="shared" ref="E7" si="0">E9+E10+E11</f>
        <v>161476555.75999999</v>
      </c>
      <c r="F7" s="13">
        <f>E7/D7*100</f>
        <v>8.1546950729472929</v>
      </c>
      <c r="G7" s="14"/>
    </row>
    <row r="8" spans="1:7" ht="18.75" customHeight="1" x14ac:dyDescent="0.25">
      <c r="A8" s="11"/>
      <c r="B8" s="15" t="s">
        <v>12</v>
      </c>
      <c r="C8" s="15"/>
      <c r="D8" s="16"/>
      <c r="E8" s="17"/>
      <c r="F8" s="13"/>
      <c r="G8" s="14"/>
    </row>
    <row r="9" spans="1:7" x14ac:dyDescent="0.25">
      <c r="A9" s="11"/>
      <c r="B9" s="18" t="s">
        <v>13</v>
      </c>
      <c r="C9" s="18"/>
      <c r="D9" s="16">
        <f>D35+D48+D68+D61+D17+D41+D24+D54</f>
        <v>314383445.55000001</v>
      </c>
      <c r="E9" s="16">
        <f>E35+E48+E68+E61+E17+E41+E24+E54</f>
        <v>22598644.199999999</v>
      </c>
      <c r="F9" s="13">
        <f t="shared" ref="F9:F70" si="1">E9/D9*100</f>
        <v>7.1882424217549579</v>
      </c>
      <c r="G9" s="14"/>
    </row>
    <row r="10" spans="1:7" x14ac:dyDescent="0.25">
      <c r="A10" s="11"/>
      <c r="B10" s="18" t="s">
        <v>14</v>
      </c>
      <c r="C10" s="18"/>
      <c r="D10" s="16">
        <f>D36+D49+D69+D62+D18+D42+D25+D55+D30</f>
        <v>1292510716.4300001</v>
      </c>
      <c r="E10" s="16">
        <f>E36+E49+E69+E62+E18+E42+E25+E55</f>
        <v>111078868.42999999</v>
      </c>
      <c r="F10" s="19">
        <f t="shared" si="1"/>
        <v>8.5940384878824965</v>
      </c>
      <c r="G10" s="14"/>
    </row>
    <row r="11" spans="1:7" x14ac:dyDescent="0.25">
      <c r="A11" s="11"/>
      <c r="B11" s="18" t="s">
        <v>15</v>
      </c>
      <c r="C11" s="18"/>
      <c r="D11" s="16">
        <f>D37+D50+D70+D63+D19+D43+D26+D56+D31</f>
        <v>373272531.14000005</v>
      </c>
      <c r="E11" s="16">
        <f>E37+E50+E70+E63+E19+E43+E26+E56</f>
        <v>27799043.129999999</v>
      </c>
      <c r="F11" s="19">
        <f t="shared" si="1"/>
        <v>7.4473851705883112</v>
      </c>
      <c r="G11" s="14"/>
    </row>
    <row r="12" spans="1:7" ht="15" customHeight="1" x14ac:dyDescent="0.25">
      <c r="A12" s="11"/>
      <c r="B12" s="18" t="s">
        <v>16</v>
      </c>
      <c r="C12" s="18"/>
      <c r="D12" s="16" t="s">
        <v>17</v>
      </c>
      <c r="E12" s="17"/>
      <c r="F12" s="19"/>
      <c r="G12" s="14"/>
    </row>
    <row r="13" spans="1:7" ht="15.75" customHeight="1" x14ac:dyDescent="0.25">
      <c r="A13" s="10" t="s">
        <v>18</v>
      </c>
      <c r="B13" s="20" t="s">
        <v>19</v>
      </c>
      <c r="C13" s="18"/>
      <c r="D13" s="16">
        <f>D14</f>
        <v>13822929.300000001</v>
      </c>
      <c r="E13" s="16">
        <f>E14</f>
        <v>13822929.300000001</v>
      </c>
      <c r="F13" s="19">
        <f t="shared" si="1"/>
        <v>100</v>
      </c>
      <c r="G13" s="14"/>
    </row>
    <row r="14" spans="1:7" ht="33" customHeight="1" x14ac:dyDescent="0.25">
      <c r="A14" s="10" t="s">
        <v>20</v>
      </c>
      <c r="B14" s="20" t="s">
        <v>21</v>
      </c>
      <c r="C14" s="18"/>
      <c r="D14" s="16">
        <f>D15</f>
        <v>13822929.300000001</v>
      </c>
      <c r="E14" s="16">
        <f>E15</f>
        <v>13822929.300000001</v>
      </c>
      <c r="F14" s="19">
        <f t="shared" si="1"/>
        <v>100</v>
      </c>
      <c r="G14" s="14"/>
    </row>
    <row r="15" spans="1:7" ht="47.25" x14ac:dyDescent="0.25">
      <c r="A15" s="10"/>
      <c r="B15" s="21" t="s">
        <v>22</v>
      </c>
      <c r="C15" s="22" t="s">
        <v>23</v>
      </c>
      <c r="D15" s="23">
        <f>D17+D18+D19</f>
        <v>13822929.300000001</v>
      </c>
      <c r="E15" s="23">
        <f>E17+E18+E19</f>
        <v>13822929.300000001</v>
      </c>
      <c r="F15" s="24">
        <f t="shared" si="1"/>
        <v>100</v>
      </c>
      <c r="G15" s="14"/>
    </row>
    <row r="16" spans="1:7" x14ac:dyDescent="0.25">
      <c r="A16" s="10"/>
      <c r="B16" s="15" t="s">
        <v>12</v>
      </c>
      <c r="C16" s="18"/>
      <c r="D16" s="16"/>
      <c r="E16" s="16"/>
      <c r="F16" s="19"/>
      <c r="G16" s="14"/>
    </row>
    <row r="17" spans="1:7" x14ac:dyDescent="0.25">
      <c r="A17" s="10"/>
      <c r="B17" s="15" t="s">
        <v>13</v>
      </c>
      <c r="C17" s="18"/>
      <c r="D17" s="23">
        <v>13684700</v>
      </c>
      <c r="E17" s="23">
        <v>13684700</v>
      </c>
      <c r="F17" s="24">
        <f t="shared" si="1"/>
        <v>100</v>
      </c>
      <c r="G17" s="14"/>
    </row>
    <row r="18" spans="1:7" x14ac:dyDescent="0.25">
      <c r="A18" s="10"/>
      <c r="B18" s="15" t="s">
        <v>14</v>
      </c>
      <c r="C18" s="18"/>
      <c r="D18" s="23">
        <v>69114.649999999994</v>
      </c>
      <c r="E18" s="23">
        <v>69114.649999999994</v>
      </c>
      <c r="F18" s="24">
        <f t="shared" si="1"/>
        <v>100</v>
      </c>
      <c r="G18" s="14"/>
    </row>
    <row r="19" spans="1:7" x14ac:dyDescent="0.25">
      <c r="A19" s="10"/>
      <c r="B19" s="15" t="s">
        <v>15</v>
      </c>
      <c r="C19" s="18"/>
      <c r="D19" s="23">
        <v>69114.649999999994</v>
      </c>
      <c r="E19" s="23">
        <v>69114.649999999994</v>
      </c>
      <c r="F19" s="24">
        <f t="shared" si="1"/>
        <v>100</v>
      </c>
      <c r="G19" s="14"/>
    </row>
    <row r="20" spans="1:7" ht="17.25" customHeight="1" x14ac:dyDescent="0.25">
      <c r="A20" s="10" t="s">
        <v>24</v>
      </c>
      <c r="B20" s="20" t="s">
        <v>25</v>
      </c>
      <c r="C20" s="20"/>
      <c r="D20" s="16">
        <f>D32+D38+D21</f>
        <v>687567320.02999997</v>
      </c>
      <c r="E20" s="16">
        <f>E32+E38+E21</f>
        <v>133953481.46000001</v>
      </c>
      <c r="F20" s="19">
        <f>E20/D20*100</f>
        <v>19.482235056511314</v>
      </c>
      <c r="G20" s="14"/>
    </row>
    <row r="21" spans="1:7" ht="31.5" x14ac:dyDescent="0.25">
      <c r="A21" s="10" t="s">
        <v>26</v>
      </c>
      <c r="B21" s="20" t="s">
        <v>27</v>
      </c>
      <c r="C21" s="20"/>
      <c r="D21" s="16">
        <f>D22+D27</f>
        <v>610555335</v>
      </c>
      <c r="E21" s="16">
        <f>E22+E27</f>
        <v>124949497.42</v>
      </c>
      <c r="F21" s="19">
        <f t="shared" ref="F21:F27" si="2">E21/D21*100</f>
        <v>20.464893230357244</v>
      </c>
      <c r="G21" s="14"/>
    </row>
    <row r="22" spans="1:7" ht="47.25" x14ac:dyDescent="0.25">
      <c r="A22" s="25" t="s">
        <v>28</v>
      </c>
      <c r="B22" s="26" t="s">
        <v>29</v>
      </c>
      <c r="C22" s="27" t="s">
        <v>30</v>
      </c>
      <c r="D22" s="23">
        <f>D24+D25+D26</f>
        <v>313555335</v>
      </c>
      <c r="E22" s="23">
        <f>E24+E25+E26</f>
        <v>124949497.42</v>
      </c>
      <c r="F22" s="24">
        <f t="shared" si="2"/>
        <v>39.849265336212511</v>
      </c>
      <c r="G22" s="14"/>
    </row>
    <row r="23" spans="1:7" ht="17.25" customHeight="1" x14ac:dyDescent="0.25">
      <c r="A23" s="10"/>
      <c r="B23" s="15" t="s">
        <v>12</v>
      </c>
      <c r="C23" s="20"/>
      <c r="D23" s="16"/>
      <c r="E23" s="16"/>
      <c r="F23" s="19"/>
      <c r="G23" s="14"/>
    </row>
    <row r="24" spans="1:7" ht="17.25" customHeight="1" x14ac:dyDescent="0.25">
      <c r="A24" s="10"/>
      <c r="B24" s="15" t="s">
        <v>13</v>
      </c>
      <c r="C24" s="20"/>
      <c r="D24" s="23">
        <v>0</v>
      </c>
      <c r="E24" s="23">
        <v>0</v>
      </c>
      <c r="F24" s="24">
        <v>0</v>
      </c>
      <c r="G24" s="14"/>
    </row>
    <row r="25" spans="1:7" ht="17.25" customHeight="1" x14ac:dyDescent="0.25">
      <c r="A25" s="10"/>
      <c r="B25" s="15" t="s">
        <v>14</v>
      </c>
      <c r="C25" s="20"/>
      <c r="D25" s="23">
        <v>250844268</v>
      </c>
      <c r="E25" s="23">
        <v>99959597.939999998</v>
      </c>
      <c r="F25" s="24">
        <f t="shared" si="2"/>
        <v>39.849265337807118</v>
      </c>
      <c r="G25" s="14"/>
    </row>
    <row r="26" spans="1:7" ht="17.25" customHeight="1" x14ac:dyDescent="0.25">
      <c r="A26" s="10"/>
      <c r="B26" s="15" t="s">
        <v>15</v>
      </c>
      <c r="C26" s="20"/>
      <c r="D26" s="23">
        <v>62711067</v>
      </c>
      <c r="E26" s="23">
        <v>24989899.48</v>
      </c>
      <c r="F26" s="24">
        <f t="shared" si="2"/>
        <v>39.849265329834047</v>
      </c>
      <c r="G26" s="14"/>
    </row>
    <row r="27" spans="1:7" ht="63" x14ac:dyDescent="0.25">
      <c r="A27" s="25" t="s">
        <v>31</v>
      </c>
      <c r="B27" s="26" t="s">
        <v>32</v>
      </c>
      <c r="C27" s="27" t="s">
        <v>33</v>
      </c>
      <c r="D27" s="23">
        <f>D29+D30+D31</f>
        <v>297000000</v>
      </c>
      <c r="E27" s="23">
        <f>E29+E30+E31</f>
        <v>0</v>
      </c>
      <c r="F27" s="24">
        <f t="shared" si="2"/>
        <v>0</v>
      </c>
      <c r="G27" s="14"/>
    </row>
    <row r="28" spans="1:7" ht="17.25" customHeight="1" x14ac:dyDescent="0.25">
      <c r="A28" s="10"/>
      <c r="B28" s="15" t="s">
        <v>12</v>
      </c>
      <c r="C28" s="20"/>
      <c r="D28" s="16"/>
      <c r="E28" s="16"/>
      <c r="F28" s="19"/>
      <c r="G28" s="14"/>
    </row>
    <row r="29" spans="1:7" ht="17.25" customHeight="1" x14ac:dyDescent="0.25">
      <c r="A29" s="10"/>
      <c r="B29" s="15" t="s">
        <v>13</v>
      </c>
      <c r="C29" s="20"/>
      <c r="D29" s="23">
        <v>0</v>
      </c>
      <c r="E29" s="23">
        <v>0</v>
      </c>
      <c r="F29" s="24">
        <v>0</v>
      </c>
      <c r="G29" s="14"/>
    </row>
    <row r="30" spans="1:7" ht="17.25" customHeight="1" x14ac:dyDescent="0.25">
      <c r="A30" s="10"/>
      <c r="B30" s="15" t="s">
        <v>14</v>
      </c>
      <c r="C30" s="20"/>
      <c r="D30" s="23">
        <v>237600000</v>
      </c>
      <c r="E30" s="23">
        <v>0</v>
      </c>
      <c r="F30" s="24">
        <f t="shared" ref="F30:F31" si="3">E30/D30*100</f>
        <v>0</v>
      </c>
      <c r="G30" s="14"/>
    </row>
    <row r="31" spans="1:7" ht="17.25" customHeight="1" x14ac:dyDescent="0.25">
      <c r="A31" s="10"/>
      <c r="B31" s="15" t="s">
        <v>15</v>
      </c>
      <c r="C31" s="20"/>
      <c r="D31" s="23">
        <v>59400000</v>
      </c>
      <c r="E31" s="23">
        <v>0</v>
      </c>
      <c r="F31" s="24">
        <f t="shared" si="3"/>
        <v>0</v>
      </c>
      <c r="G31" s="14"/>
    </row>
    <row r="32" spans="1:7" ht="31.5" x14ac:dyDescent="0.25">
      <c r="A32" s="10" t="s">
        <v>34</v>
      </c>
      <c r="B32" s="20" t="s">
        <v>35</v>
      </c>
      <c r="C32" s="20"/>
      <c r="D32" s="16">
        <f>D33</f>
        <v>50000033</v>
      </c>
      <c r="E32" s="16">
        <f>E33</f>
        <v>0</v>
      </c>
      <c r="F32" s="19">
        <f t="shared" si="1"/>
        <v>0</v>
      </c>
      <c r="G32" s="14"/>
    </row>
    <row r="33" spans="1:7" ht="31.5" x14ac:dyDescent="0.25">
      <c r="A33" s="10"/>
      <c r="B33" s="28" t="s">
        <v>36</v>
      </c>
      <c r="C33" s="27" t="s">
        <v>33</v>
      </c>
      <c r="D33" s="29">
        <f>D35+D36+D37</f>
        <v>50000033</v>
      </c>
      <c r="E33" s="23">
        <f t="shared" ref="E33" si="4">E35+E36+E37</f>
        <v>0</v>
      </c>
      <c r="F33" s="24">
        <f t="shared" si="1"/>
        <v>0</v>
      </c>
      <c r="G33" s="14"/>
    </row>
    <row r="34" spans="1:7" x14ac:dyDescent="0.25">
      <c r="A34" s="10"/>
      <c r="B34" s="15" t="s">
        <v>12</v>
      </c>
      <c r="C34" s="15"/>
      <c r="D34" s="23"/>
      <c r="E34" s="17"/>
      <c r="F34" s="24"/>
      <c r="G34" s="14"/>
    </row>
    <row r="35" spans="1:7" x14ac:dyDescent="0.25">
      <c r="A35" s="10"/>
      <c r="B35" s="15" t="s">
        <v>13</v>
      </c>
      <c r="C35" s="15"/>
      <c r="D35" s="23">
        <v>0</v>
      </c>
      <c r="E35" s="17">
        <v>0</v>
      </c>
      <c r="F35" s="24">
        <v>0</v>
      </c>
      <c r="G35" s="14"/>
    </row>
    <row r="36" spans="1:7" ht="18.75" customHeight="1" x14ac:dyDescent="0.25">
      <c r="A36" s="10"/>
      <c r="B36" s="15" t="s">
        <v>14</v>
      </c>
      <c r="C36" s="15"/>
      <c r="D36" s="23">
        <v>0</v>
      </c>
      <c r="E36" s="17">
        <v>0</v>
      </c>
      <c r="F36" s="24">
        <v>0</v>
      </c>
      <c r="G36" s="14"/>
    </row>
    <row r="37" spans="1:7" ht="17.25" customHeight="1" x14ac:dyDescent="0.25">
      <c r="A37" s="10"/>
      <c r="B37" s="15" t="s">
        <v>15</v>
      </c>
      <c r="C37" s="15"/>
      <c r="D37" s="23">
        <v>50000033</v>
      </c>
      <c r="E37" s="17">
        <v>0</v>
      </c>
      <c r="F37" s="24">
        <f t="shared" si="1"/>
        <v>0</v>
      </c>
      <c r="G37" s="14"/>
    </row>
    <row r="38" spans="1:7" ht="47.25" x14ac:dyDescent="0.25">
      <c r="A38" s="10" t="s">
        <v>37</v>
      </c>
      <c r="B38" s="30" t="s">
        <v>38</v>
      </c>
      <c r="C38" s="15"/>
      <c r="D38" s="16">
        <f>D39</f>
        <v>27011952.030000001</v>
      </c>
      <c r="E38" s="16">
        <f>E39</f>
        <v>9003984.0399999991</v>
      </c>
      <c r="F38" s="19">
        <f t="shared" si="1"/>
        <v>33.333333444395272</v>
      </c>
      <c r="G38" s="14"/>
    </row>
    <row r="39" spans="1:7" ht="78.75" x14ac:dyDescent="0.25">
      <c r="A39" s="10"/>
      <c r="B39" s="31" t="s">
        <v>39</v>
      </c>
      <c r="C39" s="27" t="s">
        <v>33</v>
      </c>
      <c r="D39" s="23">
        <f>D41+D42+D43</f>
        <v>27011952.030000001</v>
      </c>
      <c r="E39" s="23">
        <f>E41+E42+E43</f>
        <v>9003984.0399999991</v>
      </c>
      <c r="F39" s="24">
        <f t="shared" si="1"/>
        <v>33.333333444395272</v>
      </c>
      <c r="G39" s="14"/>
    </row>
    <row r="40" spans="1:7" ht="17.25" customHeight="1" x14ac:dyDescent="0.25">
      <c r="A40" s="10"/>
      <c r="B40" s="15" t="s">
        <v>12</v>
      </c>
      <c r="C40" s="15"/>
      <c r="D40" s="23"/>
      <c r="E40" s="17"/>
      <c r="F40" s="24"/>
      <c r="G40" s="14"/>
    </row>
    <row r="41" spans="1:7" ht="17.25" customHeight="1" x14ac:dyDescent="0.25">
      <c r="A41" s="10"/>
      <c r="B41" s="15" t="s">
        <v>13</v>
      </c>
      <c r="C41" s="15"/>
      <c r="D41" s="29">
        <v>26741792.91</v>
      </c>
      <c r="E41" s="23">
        <v>8913944.1999999993</v>
      </c>
      <c r="F41" s="24">
        <f t="shared" si="1"/>
        <v>33.333382806455965</v>
      </c>
      <c r="G41" s="14"/>
    </row>
    <row r="42" spans="1:7" ht="17.25" customHeight="1" x14ac:dyDescent="0.25">
      <c r="A42" s="10"/>
      <c r="B42" s="15" t="s">
        <v>14</v>
      </c>
      <c r="C42" s="15"/>
      <c r="D42" s="23">
        <v>270159.12</v>
      </c>
      <c r="E42" s="23">
        <v>90039.84</v>
      </c>
      <c r="F42" s="24">
        <f t="shared" si="1"/>
        <v>33.32844732393265</v>
      </c>
      <c r="G42" s="14"/>
    </row>
    <row r="43" spans="1:7" ht="17.25" customHeight="1" x14ac:dyDescent="0.25">
      <c r="A43" s="10"/>
      <c r="B43" s="15" t="s">
        <v>15</v>
      </c>
      <c r="C43" s="15"/>
      <c r="D43" s="23">
        <v>0</v>
      </c>
      <c r="E43" s="17">
        <v>0</v>
      </c>
      <c r="F43" s="24">
        <v>0</v>
      </c>
      <c r="G43" s="14"/>
    </row>
    <row r="44" spans="1:7" x14ac:dyDescent="0.25">
      <c r="A44" s="10" t="s">
        <v>40</v>
      </c>
      <c r="B44" s="20" t="s">
        <v>41</v>
      </c>
      <c r="C44" s="20"/>
      <c r="D44" s="16">
        <f>D45+D51</f>
        <v>135733017.70000002</v>
      </c>
      <c r="E44" s="16">
        <f>E45+E51</f>
        <v>0</v>
      </c>
      <c r="F44" s="19">
        <f t="shared" si="1"/>
        <v>0</v>
      </c>
      <c r="G44" s="14"/>
    </row>
    <row r="45" spans="1:7" ht="31.5" x14ac:dyDescent="0.25">
      <c r="A45" s="32" t="s">
        <v>42</v>
      </c>
      <c r="B45" s="20" t="s">
        <v>43</v>
      </c>
      <c r="C45" s="20"/>
      <c r="D45" s="16">
        <f>D46</f>
        <v>128436611.84</v>
      </c>
      <c r="E45" s="16">
        <f t="shared" ref="E45" si="5">E46</f>
        <v>0</v>
      </c>
      <c r="F45" s="19">
        <f t="shared" si="1"/>
        <v>0</v>
      </c>
      <c r="G45" s="14"/>
    </row>
    <row r="46" spans="1:7" ht="63" x14ac:dyDescent="0.25">
      <c r="A46" s="10"/>
      <c r="B46" s="28" t="s">
        <v>44</v>
      </c>
      <c r="C46" s="27" t="s">
        <v>45</v>
      </c>
      <c r="D46" s="23">
        <f>D48+D49+D50</f>
        <v>128436611.84</v>
      </c>
      <c r="E46" s="23">
        <f t="shared" ref="E46" si="6">E48+E49+E50</f>
        <v>0</v>
      </c>
      <c r="F46" s="24">
        <f t="shared" si="1"/>
        <v>0</v>
      </c>
      <c r="G46" s="14"/>
    </row>
    <row r="47" spans="1:7" x14ac:dyDescent="0.25">
      <c r="A47" s="10"/>
      <c r="B47" s="15" t="s">
        <v>12</v>
      </c>
      <c r="C47" s="15"/>
      <c r="D47" s="23"/>
      <c r="E47" s="17"/>
      <c r="F47" s="24"/>
      <c r="G47" s="14"/>
    </row>
    <row r="48" spans="1:7" x14ac:dyDescent="0.25">
      <c r="A48" s="10"/>
      <c r="B48" s="15" t="s">
        <v>13</v>
      </c>
      <c r="C48" s="15"/>
      <c r="D48" s="33">
        <v>127152252.64</v>
      </c>
      <c r="E48" s="33">
        <v>0</v>
      </c>
      <c r="F48" s="24">
        <f t="shared" si="1"/>
        <v>0</v>
      </c>
      <c r="G48" s="14"/>
    </row>
    <row r="49" spans="1:7" x14ac:dyDescent="0.25">
      <c r="A49" s="10"/>
      <c r="B49" s="15" t="s">
        <v>14</v>
      </c>
      <c r="C49" s="15"/>
      <c r="D49" s="33">
        <v>899049.36</v>
      </c>
      <c r="E49" s="33">
        <v>0</v>
      </c>
      <c r="F49" s="24">
        <f t="shared" si="1"/>
        <v>0</v>
      </c>
      <c r="G49" s="14"/>
    </row>
    <row r="50" spans="1:7" x14ac:dyDescent="0.25">
      <c r="A50" s="10"/>
      <c r="B50" s="15" t="s">
        <v>15</v>
      </c>
      <c r="C50" s="15"/>
      <c r="D50" s="23">
        <v>385309.84</v>
      </c>
      <c r="E50" s="23">
        <v>0</v>
      </c>
      <c r="F50" s="24">
        <f t="shared" si="1"/>
        <v>0</v>
      </c>
      <c r="G50" s="14"/>
    </row>
    <row r="51" spans="1:7" x14ac:dyDescent="0.25">
      <c r="A51" s="10" t="s">
        <v>46</v>
      </c>
      <c r="B51" s="18" t="s">
        <v>47</v>
      </c>
      <c r="C51" s="18"/>
      <c r="D51" s="16">
        <f>D52</f>
        <v>7296405.8600000003</v>
      </c>
      <c r="E51" s="16">
        <f>E52</f>
        <v>0</v>
      </c>
      <c r="F51" s="19">
        <f t="shared" si="1"/>
        <v>0</v>
      </c>
      <c r="G51" s="14"/>
    </row>
    <row r="52" spans="1:7" ht="47.25" x14ac:dyDescent="0.25">
      <c r="A52" s="10"/>
      <c r="B52" s="31" t="s">
        <v>48</v>
      </c>
      <c r="C52" s="22" t="s">
        <v>30</v>
      </c>
      <c r="D52" s="23">
        <f>D54+D55+D56</f>
        <v>7296405.8600000003</v>
      </c>
      <c r="E52" s="23">
        <f>E54+E55+E56</f>
        <v>0</v>
      </c>
      <c r="F52" s="24">
        <f t="shared" si="1"/>
        <v>0</v>
      </c>
      <c r="G52" s="14"/>
    </row>
    <row r="53" spans="1:7" x14ac:dyDescent="0.25">
      <c r="A53" s="10"/>
      <c r="B53" s="15" t="s">
        <v>49</v>
      </c>
      <c r="C53" s="15"/>
      <c r="D53" s="23"/>
      <c r="E53" s="23"/>
      <c r="F53" s="24"/>
      <c r="G53" s="14"/>
    </row>
    <row r="54" spans="1:7" x14ac:dyDescent="0.25">
      <c r="A54" s="10"/>
      <c r="B54" s="15" t="s">
        <v>50</v>
      </c>
      <c r="C54" s="15"/>
      <c r="D54" s="23">
        <v>0</v>
      </c>
      <c r="E54" s="23">
        <v>0</v>
      </c>
      <c r="F54" s="24">
        <v>0</v>
      </c>
      <c r="G54" s="14"/>
    </row>
    <row r="55" spans="1:7" x14ac:dyDescent="0.25">
      <c r="A55" s="10"/>
      <c r="B55" s="15" t="s">
        <v>51</v>
      </c>
      <c r="C55" s="15"/>
      <c r="D55" s="23">
        <v>5837124.6900000004</v>
      </c>
      <c r="E55" s="23">
        <v>0</v>
      </c>
      <c r="F55" s="24">
        <f t="shared" si="1"/>
        <v>0</v>
      </c>
      <c r="G55" s="14"/>
    </row>
    <row r="56" spans="1:7" x14ac:dyDescent="0.25">
      <c r="A56" s="10"/>
      <c r="B56" s="15" t="s">
        <v>52</v>
      </c>
      <c r="C56" s="15"/>
      <c r="D56" s="23">
        <v>1459281.17</v>
      </c>
      <c r="E56" s="23">
        <v>0</v>
      </c>
      <c r="F56" s="24">
        <v>0</v>
      </c>
      <c r="G56" s="14"/>
    </row>
    <row r="57" spans="1:7" x14ac:dyDescent="0.25">
      <c r="A57" s="10" t="s">
        <v>53</v>
      </c>
      <c r="B57" s="20" t="s">
        <v>54</v>
      </c>
      <c r="C57" s="20"/>
      <c r="D57" s="16">
        <f>D58</f>
        <v>148287576.09</v>
      </c>
      <c r="E57" s="16">
        <f>E58</f>
        <v>0</v>
      </c>
      <c r="F57" s="19">
        <f t="shared" si="1"/>
        <v>0</v>
      </c>
      <c r="G57" s="14"/>
    </row>
    <row r="58" spans="1:7" ht="31.5" x14ac:dyDescent="0.25">
      <c r="A58" s="10" t="s">
        <v>55</v>
      </c>
      <c r="B58" s="20" t="s">
        <v>56</v>
      </c>
      <c r="C58" s="20"/>
      <c r="D58" s="16">
        <f>D59</f>
        <v>148287576.09</v>
      </c>
      <c r="E58" s="16">
        <f>E59</f>
        <v>0</v>
      </c>
      <c r="F58" s="19">
        <f t="shared" si="1"/>
        <v>0</v>
      </c>
      <c r="G58" s="14"/>
    </row>
    <row r="59" spans="1:7" ht="63" x14ac:dyDescent="0.25">
      <c r="A59" s="10"/>
      <c r="B59" s="34" t="s">
        <v>57</v>
      </c>
      <c r="C59" s="27" t="s">
        <v>58</v>
      </c>
      <c r="D59" s="23">
        <f>D61+D62+D63</f>
        <v>148287576.09</v>
      </c>
      <c r="E59" s="23">
        <f>E61+E62+E63</f>
        <v>0</v>
      </c>
      <c r="F59" s="24">
        <f t="shared" si="1"/>
        <v>0</v>
      </c>
      <c r="G59" s="14"/>
    </row>
    <row r="60" spans="1:7" x14ac:dyDescent="0.25">
      <c r="A60" s="10"/>
      <c r="B60" s="15" t="s">
        <v>12</v>
      </c>
      <c r="C60" s="20"/>
      <c r="D60" s="16"/>
      <c r="E60" s="16"/>
      <c r="F60" s="24"/>
      <c r="G60" s="14"/>
    </row>
    <row r="61" spans="1:7" ht="17.25" customHeight="1" x14ac:dyDescent="0.25">
      <c r="A61" s="10"/>
      <c r="B61" s="15" t="s">
        <v>13</v>
      </c>
      <c r="C61" s="20"/>
      <c r="D61" s="23">
        <v>146804700</v>
      </c>
      <c r="E61" s="23">
        <v>0</v>
      </c>
      <c r="F61" s="24">
        <v>0</v>
      </c>
      <c r="G61" s="14"/>
    </row>
    <row r="62" spans="1:7" ht="16.5" customHeight="1" x14ac:dyDescent="0.25">
      <c r="A62" s="10"/>
      <c r="B62" s="15" t="s">
        <v>14</v>
      </c>
      <c r="C62" s="20"/>
      <c r="D62" s="23">
        <v>1186300.6100000001</v>
      </c>
      <c r="E62" s="23">
        <v>0</v>
      </c>
      <c r="F62" s="24">
        <v>0</v>
      </c>
      <c r="G62" s="14"/>
    </row>
    <row r="63" spans="1:7" ht="18" customHeight="1" x14ac:dyDescent="0.25">
      <c r="A63" s="10"/>
      <c r="B63" s="15" t="s">
        <v>15</v>
      </c>
      <c r="C63" s="20"/>
      <c r="D63" s="23">
        <v>296575.48</v>
      </c>
      <c r="E63" s="23">
        <v>0</v>
      </c>
      <c r="F63" s="24">
        <f t="shared" si="1"/>
        <v>0</v>
      </c>
      <c r="G63" s="14"/>
    </row>
    <row r="64" spans="1:7" x14ac:dyDescent="0.25">
      <c r="A64" s="10" t="s">
        <v>59</v>
      </c>
      <c r="B64" s="20" t="s">
        <v>60</v>
      </c>
      <c r="C64" s="20"/>
      <c r="D64" s="16">
        <f>D65</f>
        <v>994755850</v>
      </c>
      <c r="E64" s="16">
        <f>E65</f>
        <v>13700145</v>
      </c>
      <c r="F64" s="19">
        <f t="shared" si="1"/>
        <v>1.3772369370836071</v>
      </c>
      <c r="G64" s="14"/>
    </row>
    <row r="65" spans="1:7" ht="31.5" x14ac:dyDescent="0.25">
      <c r="A65" s="10" t="s">
        <v>61</v>
      </c>
      <c r="B65" s="20" t="s">
        <v>62</v>
      </c>
      <c r="C65" s="20"/>
      <c r="D65" s="16">
        <f>D66</f>
        <v>994755850</v>
      </c>
      <c r="E65" s="16">
        <f>E66</f>
        <v>13700145</v>
      </c>
      <c r="F65" s="19">
        <f t="shared" si="1"/>
        <v>1.3772369370836071</v>
      </c>
      <c r="G65" s="14"/>
    </row>
    <row r="66" spans="1:7" ht="63" x14ac:dyDescent="0.25">
      <c r="A66" s="10"/>
      <c r="B66" s="28" t="s">
        <v>63</v>
      </c>
      <c r="C66" s="27" t="s">
        <v>64</v>
      </c>
      <c r="D66" s="23">
        <f>D68+D69+D70</f>
        <v>994755850</v>
      </c>
      <c r="E66" s="23">
        <f t="shared" ref="E66" si="7">E68+E69+E70</f>
        <v>13700145</v>
      </c>
      <c r="F66" s="24">
        <f t="shared" si="1"/>
        <v>1.3772369370836071</v>
      </c>
      <c r="G66" s="14"/>
    </row>
    <row r="67" spans="1:7" x14ac:dyDescent="0.25">
      <c r="A67" s="10"/>
      <c r="B67" s="15" t="s">
        <v>12</v>
      </c>
      <c r="C67" s="15"/>
      <c r="D67" s="23"/>
      <c r="E67" s="17"/>
      <c r="F67" s="24"/>
      <c r="G67" s="14"/>
    </row>
    <row r="68" spans="1:7" x14ac:dyDescent="0.25">
      <c r="A68" s="10"/>
      <c r="B68" s="15" t="s">
        <v>13</v>
      </c>
      <c r="C68" s="15"/>
      <c r="D68" s="23">
        <v>0</v>
      </c>
      <c r="E68" s="17">
        <v>0</v>
      </c>
      <c r="F68" s="24">
        <v>0</v>
      </c>
      <c r="G68" s="14"/>
    </row>
    <row r="69" spans="1:7" x14ac:dyDescent="0.25">
      <c r="A69" s="10"/>
      <c r="B69" s="15" t="s">
        <v>14</v>
      </c>
      <c r="C69" s="15"/>
      <c r="D69" s="23">
        <v>795804700</v>
      </c>
      <c r="E69" s="17">
        <v>10960116</v>
      </c>
      <c r="F69" s="24">
        <f t="shared" si="1"/>
        <v>1.3772369024711717</v>
      </c>
      <c r="G69" s="14"/>
    </row>
    <row r="70" spans="1:7" ht="15.75" customHeight="1" x14ac:dyDescent="0.25">
      <c r="A70" s="10"/>
      <c r="B70" s="15" t="s">
        <v>15</v>
      </c>
      <c r="C70" s="15"/>
      <c r="D70" s="23">
        <v>198951150</v>
      </c>
      <c r="E70" s="17">
        <v>2740029</v>
      </c>
      <c r="F70" s="24">
        <f t="shared" si="1"/>
        <v>1.3772370755333658</v>
      </c>
      <c r="G70" s="14"/>
    </row>
    <row r="73" spans="1:7" ht="18.75" customHeight="1" x14ac:dyDescent="0.3">
      <c r="A73" s="37"/>
      <c r="B73" s="37"/>
    </row>
    <row r="74" spans="1:7" ht="18.75" customHeight="1" x14ac:dyDescent="0.3">
      <c r="A74" s="37"/>
      <c r="B74" s="37"/>
      <c r="E74" s="38"/>
      <c r="F74" s="38"/>
    </row>
  </sheetData>
  <mergeCells count="5">
    <mergeCell ref="A2:F2"/>
    <mergeCell ref="E4:F4"/>
    <mergeCell ref="A73:B73"/>
    <mergeCell ref="A74:B74"/>
    <mergeCell ref="E74:F74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А. Кириллова</dc:creator>
  <cp:lastModifiedBy>Анастасия А. Кириллова</cp:lastModifiedBy>
  <cp:lastPrinted>2024-05-07T11:48:08Z</cp:lastPrinted>
  <dcterms:created xsi:type="dcterms:W3CDTF">2024-05-07T11:47:16Z</dcterms:created>
  <dcterms:modified xsi:type="dcterms:W3CDTF">2024-05-08T07:21:35Z</dcterms:modified>
</cp:coreProperties>
</file>