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77" i="1" l="1"/>
  <c r="W151" i="1" l="1"/>
  <c r="W155" i="1"/>
  <c r="N177" i="1"/>
  <c r="P191" i="1" l="1"/>
  <c r="R228" i="1" l="1"/>
  <c r="Q164" i="1" l="1"/>
  <c r="Q171" i="1"/>
  <c r="S121" i="1" l="1"/>
  <c r="S106" i="1"/>
  <c r="F171" i="1" l="1"/>
  <c r="I234" i="1" l="1"/>
  <c r="H227" i="1"/>
  <c r="H223" i="1"/>
  <c r="H219" i="1"/>
  <c r="H234" i="1" s="1"/>
  <c r="H236" i="1" s="1"/>
  <c r="H228" i="1"/>
  <c r="X227" i="1"/>
  <c r="X234" i="1" s="1"/>
  <c r="X223" i="1"/>
  <c r="X219" i="1"/>
  <c r="O200" i="1"/>
  <c r="O155" i="1"/>
  <c r="O151" i="1"/>
  <c r="Q207" i="1" l="1"/>
  <c r="Q166" i="1"/>
  <c r="R166" i="1"/>
  <c r="V145" i="1" l="1"/>
  <c r="V140" i="1"/>
  <c r="B177" i="1" l="1"/>
  <c r="W228" i="1" l="1"/>
  <c r="Q228" i="1"/>
  <c r="I155" i="1"/>
  <c r="L103" i="1" l="1"/>
  <c r="L228" i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M149" i="1"/>
  <c r="M151" i="1" s="1"/>
  <c r="N149" i="1"/>
  <c r="N151" i="1" s="1"/>
  <c r="O149" i="1"/>
  <c r="P149" i="1"/>
  <c r="P151" i="1" s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M164" i="1"/>
  <c r="N168" i="1"/>
  <c r="O168" i="1"/>
  <c r="I168" i="1" l="1"/>
  <c r="I165" i="1"/>
  <c r="M168" i="1"/>
  <c r="M165" i="1"/>
  <c r="K168" i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<sst xmlns="http://schemas.openxmlformats.org/spreadsheetml/2006/main" count="277" uniqueCount="219">
  <si>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</si>
  <si>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</si>
  <si>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</si>
  <si>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</si>
  <si>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</si>
  <si>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</si>
  <si>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</si>
  <si>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</si>
  <si>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</si>
  <si>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</si>
  <si>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</si>
  <si>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</si>
  <si>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</si>
  <si>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</si>
  <si>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</si>
  <si>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</si>
  <si>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</si>
  <si>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</si>
  <si>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</si>
  <si>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</si>
  <si>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</si>
  <si>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</si>
  <si>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</si>
  <si>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</si>
  <si>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</si>
  <si>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</si>
  <si>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</si>
  <si>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</si>
  <si>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</si>
  <si>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</si>
  <si>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</si>
  <si>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</si>
  <si>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</si>
  <si>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</si>
  <si>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</si>
  <si>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</si>
  <si>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</si>
  <si>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</si>
  <si>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</si>
  <si>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</si>
  <si>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</si>
  <si>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</si>
  <si>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</si>
  <si>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</si>
  <si>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</si>
  <si>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</si>
  <si>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</si>
  <si>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</si>
  <si>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</si>
  <si>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</si>
  <si>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</si>
  <si>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</si>
  <si>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</si>
  <si>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</si>
  <si>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</si>
  <si>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</si>
  <si>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</si>
  <si>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</si>
  <si>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</si>
  <si>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</si>
  <si>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</si>
  <si>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</si>
  <si>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</si>
  <si>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</si>
  <si>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</si>
  <si>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</si>
  <si>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</si>
  <si>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</si>
  <si>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</si>
  <si>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</si>
  <si>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</si>
  <si>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</si>
  <si>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</si>
  <si>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</si>
  <si>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</si>
  <si>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</si>
  <si>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</si>
  <si>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</si>
  <si>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</si>
  <si>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</si>
  <si>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</si>
  <si>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</si>
  <si>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</si>
  <si>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</si>
  <si>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</si>
  <si>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</si>
  <si>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</si>
  <si>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</si>
  <si>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</si>
  <si>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</si>
  <si>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</si>
  <si>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</si>
  <si>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</si>
  <si>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</si>
  <si>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</si>
  <si>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</si>
  <si>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</si>
  <si>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</si>
  <si>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</si>
  <si>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</si>
  <si>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</si>
  <si>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</si>
  <si>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</si>
  <si>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</si>
  <si>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</si>
  <si>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</si>
  <si>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</si>
  <si>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</si>
  <si>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</si>
  <si>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</si>
  <si>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</si>
  <si>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</si>
  <si>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</si>
  <si>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</si>
  <si>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</si>
  <si>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</si>
  <si>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</si>
  <si>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</si>
  <si>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</si>
  <si>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</si>
  <si>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</si>
  <si>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</si>
  <si>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</si>
  <si>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</si>
  <si>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</si>
  <si>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</si>
  <si>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</si>
  <si>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</si>
  <si>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</si>
  <si>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</si>
  <si>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</si>
  <si>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</si>
  <si>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</si>
  <si>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</si>
  <si>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</si>
  <si>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</si>
  <si>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</si>
  <si>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</si>
  <si>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</si>
  <si>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</si>
  <si>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</si>
  <si>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</si>
  <si>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</si>
  <si>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</si>
  <si>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</si>
  <si>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</si>
  <si>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</si>
  <si>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</si>
  <si>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</si>
  <si>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</si>
  <si>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</si>
  <si>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</si>
  <si>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</si>
  <si>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</si>
  <si>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</si>
  <si>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</si>
  <si>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</si>
  <si>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</si>
  <si>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</si>
  <si>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</si>
  <si>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</si>
  <si>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</si>
  <si>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</si>
  <si>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</si>
  <si>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</si>
  <si>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</si>
  <si>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</si>
  <si>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</si>
  <si>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</si>
  <si>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</si>
  <si>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</si>
  <si>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</si>
  <si>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</si>
  <si>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</si>
  <si>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</si>
  <si>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</si>
  <si>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</si>
  <si>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</si>
  <si>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</si>
  <si>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</si>
  <si>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</si>
  <si>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</si>
  <si>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</si>
  <si>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</si>
  <si>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</si>
  <si>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</si>
  <si>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</si>
  <si>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</si>
  <si>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</si>
  <si>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</si>
  <si>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</si>
  <si>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</si>
  <si>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</si>
  <si>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</si>
  <si>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</si>
  <si>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</si>
  <si>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</si>
  <si>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</si>
  <si>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</si>
  <si>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</si>
  <si>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</si>
  <si>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</si>
  <si>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</si>
  <si>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</si>
  <si>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</si>
  <si>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</si>
  <si>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</si>
  <si>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</si>
  <si>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</si>
  <si>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</si>
  <si>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</si>
  <si>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</si>
  <si>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</si>
  <si>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</si>
  <si>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</si>
  <si>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</si>
  <si>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</si>
  <si>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</si>
  <si>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18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</si>
</sst>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02" activePane="bottomRight" state="frozen"/>
      <selection activeCell="A2" sqref="A2"/>
      <selection pane="topRight" activeCell="F2" sqref="F2"/>
      <selection pane="bottomLeft" activeCell="A7" sqref="A7"/>
      <selection pane="bottomRight" activeCell="I205" sqref="I205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6" t="s">
        <v>5</v>
      </c>
      <c r="F5" s="186" t="s">
        <v>6</v>
      </c>
      <c r="G5" s="186" t="s">
        <v>7</v>
      </c>
      <c r="H5" s="186" t="s">
        <v>8</v>
      </c>
      <c r="I5" s="186" t="s">
        <v>9</v>
      </c>
      <c r="J5" s="186" t="s">
        <v>10</v>
      </c>
      <c r="K5" s="191" t="s">
        <v>11</v>
      </c>
      <c r="L5" s="191" t="s">
        <v>12</v>
      </c>
      <c r="M5" s="186" t="s">
        <v>13</v>
      </c>
      <c r="N5" s="186" t="s">
        <v>14</v>
      </c>
      <c r="O5" s="186" t="s">
        <v>15</v>
      </c>
      <c r="P5" s="186" t="s">
        <v>16</v>
      </c>
      <c r="Q5" s="186" t="s">
        <v>17</v>
      </c>
      <c r="R5" s="186" t="s">
        <v>18</v>
      </c>
      <c r="S5" s="186" t="s">
        <v>19</v>
      </c>
      <c r="T5" s="186" t="s">
        <v>20</v>
      </c>
      <c r="U5" s="186" t="s">
        <v>21</v>
      </c>
      <c r="V5" s="186" t="s">
        <v>22</v>
      </c>
      <c r="W5" s="186" t="s">
        <v>23</v>
      </c>
      <c r="X5" s="186" t="s">
        <v>24</v>
      </c>
      <c r="Y5" s="186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87"/>
      <c r="F6" s="187"/>
      <c r="G6" s="187"/>
      <c r="H6" s="187"/>
      <c r="I6" s="187"/>
      <c r="J6" s="187"/>
      <c r="K6" s="192"/>
      <c r="L6" s="192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3177.85</v>
      </c>
      <c r="D100" s="14">
        <f t="shared" si="14"/>
        <v>5.3679898648648647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298784</v>
      </c>
      <c r="D101" s="14">
        <f t="shared" si="14"/>
        <v>0.98534761086578704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295107</v>
      </c>
      <c r="C102" s="22">
        <f>SUM(E102:Y102)</f>
        <v>288232</v>
      </c>
      <c r="D102" s="14">
        <f t="shared" si="14"/>
        <v>0.97670336522007273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14126</v>
      </c>
      <c r="N102" s="88">
        <v>4882</v>
      </c>
      <c r="O102" s="88">
        <v>8757</v>
      </c>
      <c r="P102" s="88">
        <v>14330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14906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293596.15000000002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14257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0.98399999999999999</v>
      </c>
      <c r="C104" s="164">
        <f>C102/C103</f>
        <v>0.98172949474984594</v>
      </c>
      <c r="D104" s="14">
        <f t="shared" si="14"/>
        <v>0.9976925759652906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0.99081153117766707</v>
      </c>
      <c r="N104" s="27">
        <f t="shared" si="26"/>
        <v>0.97894525766994189</v>
      </c>
      <c r="O104" s="27">
        <f t="shared" si="26"/>
        <v>1</v>
      </c>
      <c r="P104" s="27">
        <f t="shared" si="26"/>
        <v>0.99874546975188183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0.99293898214761522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8120</v>
      </c>
      <c r="C105" s="22">
        <f t="shared" si="23"/>
        <v>5364.1500000000015</v>
      </c>
      <c r="D105" s="14">
        <f t="shared" si="14"/>
        <v>0.66060960591133022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131</v>
      </c>
      <c r="N105" s="116">
        <f>N103-N102</f>
        <v>105</v>
      </c>
      <c r="O105" s="116">
        <f t="shared" ref="O105:Y105" si="28">O103-O102</f>
        <v>0</v>
      </c>
      <c r="P105" s="116">
        <f t="shared" si="28"/>
        <v>18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106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163257</v>
      </c>
      <c r="C106" s="88">
        <f t="shared" si="23"/>
        <v>159667.29999999999</v>
      </c>
      <c r="D106" s="15">
        <f t="shared" si="14"/>
        <v>0.97801196885891561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10874</v>
      </c>
      <c r="R106" s="9">
        <v>11245</v>
      </c>
      <c r="S106" s="9">
        <f>6600+4447</f>
        <v>11047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9513</v>
      </c>
      <c r="D107" s="15">
        <f t="shared" si="14"/>
        <v>0.90008515469770078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1500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91708</v>
      </c>
      <c r="C108" s="88">
        <f t="shared" si="23"/>
        <v>91517.7</v>
      </c>
      <c r="D108" s="15">
        <f t="shared" si="14"/>
        <v>0.99792493566537266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3309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294575</v>
      </c>
      <c r="C111" s="22">
        <f>SUM(E111:Y111)</f>
        <v>288232</v>
      </c>
      <c r="D111" s="14">
        <f t="shared" si="29"/>
        <v>0.97846728337435285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14126</v>
      </c>
      <c r="N111" s="88">
        <v>4882</v>
      </c>
      <c r="O111" s="88">
        <v>8757</v>
      </c>
      <c r="P111" s="88">
        <v>14330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14906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0.97146692082169461</v>
      </c>
      <c r="C112" s="22">
        <f t="shared" si="23"/>
        <v>20.437499169428801</v>
      </c>
      <c r="D112" s="14">
        <f t="shared" si="29"/>
        <v>21.037771571410971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1.0092736797394875</v>
      </c>
      <c r="N112" s="27">
        <f>N111/N101</f>
        <v>0.97894525766994189</v>
      </c>
      <c r="O112" s="27">
        <f t="shared" si="31"/>
        <v>1</v>
      </c>
      <c r="P112" s="27">
        <f t="shared" si="31"/>
        <v>0.95437895437895437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0.96397852939274398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162685</v>
      </c>
      <c r="C113" s="88">
        <f t="shared" si="23"/>
        <v>159715.29999999999</v>
      </c>
      <c r="D113" s="15">
        <f t="shared" si="29"/>
        <v>0.98174570488981772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11031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9513</v>
      </c>
      <c r="D114" s="15">
        <f t="shared" si="29"/>
        <v>0.90008515469770078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1500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91618</v>
      </c>
      <c r="C115" s="88">
        <f>SUM(E115:Y115)</f>
        <v>91459.7</v>
      </c>
      <c r="D115" s="15">
        <f t="shared" si="29"/>
        <v>0.99827217359034248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3309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985605</v>
      </c>
      <c r="C119" s="22">
        <f>SUM(E119:Y119)</f>
        <v>953575.79999999993</v>
      </c>
      <c r="D119" s="14">
        <f t="shared" si="29"/>
        <v>0.96750300576803072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32382</v>
      </c>
      <c r="L119" s="88">
        <v>41268</v>
      </c>
      <c r="M119" s="88">
        <v>41808</v>
      </c>
      <c r="N119" s="88">
        <v>15191</v>
      </c>
      <c r="O119" s="88">
        <v>25832</v>
      </c>
      <c r="P119" s="88">
        <v>41510</v>
      </c>
      <c r="Q119" s="88">
        <v>52294</v>
      </c>
      <c r="R119" s="88">
        <v>58112</v>
      </c>
      <c r="S119" s="88">
        <v>66311.600000000006</v>
      </c>
      <c r="T119" s="166">
        <v>38607.5</v>
      </c>
      <c r="U119" s="88">
        <v>34360.01</v>
      </c>
      <c r="V119" s="88">
        <v>15945.69</v>
      </c>
      <c r="W119" s="88">
        <v>46165</v>
      </c>
      <c r="X119" s="88">
        <v>81627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568539</v>
      </c>
      <c r="C121" s="88">
        <f t="shared" si="23"/>
        <v>555473.92999999993</v>
      </c>
      <c r="D121" s="15">
        <f t="shared" si="29"/>
        <v>0.97701992299560791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18155</v>
      </c>
      <c r="L121" s="9">
        <v>18967</v>
      </c>
      <c r="M121" s="9">
        <v>25343</v>
      </c>
      <c r="N121" s="9">
        <v>7339</v>
      </c>
      <c r="O121" s="9">
        <v>9597</v>
      </c>
      <c r="P121" s="9">
        <v>22616</v>
      </c>
      <c r="Q121" s="9">
        <v>39951</v>
      </c>
      <c r="R121" s="9">
        <v>41506</v>
      </c>
      <c r="S121" s="9">
        <f>29905+14879</f>
        <v>44784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23436</v>
      </c>
      <c r="X121" s="9">
        <v>45162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30035</v>
      </c>
      <c r="D122" s="15">
        <f t="shared" si="29"/>
        <v>0.92976102030708274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5450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296681</v>
      </c>
      <c r="C123" s="88">
        <f t="shared" si="23"/>
        <v>288656.73</v>
      </c>
      <c r="D123" s="15">
        <f t="shared" si="29"/>
        <v>0.97295320563163801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6470</v>
      </c>
      <c r="L123" s="9">
        <v>16558</v>
      </c>
      <c r="M123" s="9">
        <v>10235</v>
      </c>
      <c r="N123" s="9">
        <v>5660</v>
      </c>
      <c r="O123" s="9">
        <v>13353</v>
      </c>
      <c r="P123" s="9">
        <v>12412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14098</v>
      </c>
      <c r="X123" s="9">
        <v>28010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33.083620139332204</v>
      </c>
      <c r="D126" s="14">
        <f t="shared" ref="D126:D131" si="33">C126/B126</f>
        <v>0.98757075042782694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29.596488744159704</v>
      </c>
      <c r="N126" s="112">
        <f t="shared" ref="N126:O126" si="35">N119/N111*10</f>
        <v>31.116345759934454</v>
      </c>
      <c r="O126" s="112">
        <f t="shared" si="35"/>
        <v>29.498686764873817</v>
      </c>
      <c r="P126" s="112">
        <f>P119/P111*10</f>
        <v>28.967201674808095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37.536284388090124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30.970750033543538</v>
      </c>
      <c r="X126" s="112">
        <f>X119/X111*10</f>
        <v>35.609213453736423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34.9</v>
      </c>
      <c r="C127" s="112">
        <f>C121/C113*10</f>
        <v>34.779005517943489</v>
      </c>
      <c r="D127" s="15">
        <f t="shared" si="33"/>
        <v>0.99653310939666162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30.519026974951831</v>
      </c>
      <c r="N127" s="113">
        <f t="shared" ref="N127:R127" si="41">N121/N113*10</f>
        <v>30.09020090200902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40.598313842806633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33.251986379114641</v>
      </c>
      <c r="X127" s="113">
        <f>X121/X113*10</f>
        <v>36.126709863210941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34.779005517943489</v>
      </c>
      <c r="D128" s="15">
        <f t="shared" si="33"/>
        <v>1.1365688077759311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36.333333333333336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31.561084280836262</v>
      </c>
      <c r="D129" s="15">
        <f t="shared" si="33"/>
        <v>0.97410753953198348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30.930794802055001</v>
      </c>
      <c r="N129" s="107">
        <f t="shared" si="52"/>
        <v>32.983682983682982</v>
      </c>
      <c r="O129" s="107">
        <f t="shared" si="52"/>
        <v>30.521142857142856</v>
      </c>
      <c r="P129" s="107">
        <f t="shared" ref="P129:R129" si="53">P123/P115*10</f>
        <v>25.879899916597164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28.072481083233775</v>
      </c>
      <c r="X129" s="107">
        <f>X123/X115*10</f>
        <v>37.064972872833131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25147</v>
      </c>
      <c r="D133" s="14">
        <f t="shared" ref="D133:D197" si="57">C133/B133</f>
        <v>2.7465050240279596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953</v>
      </c>
      <c r="N133" s="45">
        <f t="shared" si="58"/>
        <v>879</v>
      </c>
      <c r="O133" s="45">
        <f t="shared" si="58"/>
        <v>985</v>
      </c>
      <c r="P133" s="45">
        <f t="shared" si="58"/>
        <v>1703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2802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1522</v>
      </c>
      <c r="C139" s="22">
        <f t="shared" si="59"/>
        <v>2890.3</v>
      </c>
      <c r="D139" s="14">
        <f t="shared" si="57"/>
        <v>1.8990144546649148</v>
      </c>
      <c r="E139" s="88">
        <v>168</v>
      </c>
      <c r="F139" s="88">
        <v>73</v>
      </c>
      <c r="G139" s="88">
        <v>437</v>
      </c>
      <c r="H139" s="88">
        <v>195</v>
      </c>
      <c r="I139" s="88"/>
      <c r="J139" s="88">
        <v>150</v>
      </c>
      <c r="K139" s="88">
        <v>273</v>
      </c>
      <c r="L139" s="88">
        <v>475</v>
      </c>
      <c r="M139" s="88">
        <v>211</v>
      </c>
      <c r="N139" s="88">
        <v>21.3</v>
      </c>
      <c r="O139" s="88">
        <v>90</v>
      </c>
      <c r="P139" s="88">
        <v>115</v>
      </c>
      <c r="Q139" s="88">
        <v>13</v>
      </c>
      <c r="R139" s="88">
        <v>130</v>
      </c>
      <c r="S139" s="88">
        <v>41</v>
      </c>
      <c r="T139" s="112">
        <v>13</v>
      </c>
      <c r="U139" s="88">
        <v>65</v>
      </c>
      <c r="V139" s="88">
        <v>19</v>
      </c>
      <c r="W139" s="88">
        <v>70</v>
      </c>
      <c r="X139" s="88">
        <v>331</v>
      </c>
      <c r="Y139" s="88"/>
    </row>
    <row r="140" spans="1:26" s="11" customFormat="1" ht="27.75" customHeight="1" x14ac:dyDescent="0.2">
      <c r="A140" s="12" t="s">
        <v>176</v>
      </c>
      <c r="B140" s="30">
        <v>0.26700000000000002</v>
      </c>
      <c r="C140" s="164">
        <f>C139/C136</f>
        <v>0.56035284994183798</v>
      </c>
      <c r="D140" s="14">
        <f t="shared" si="57"/>
        <v>2.098699812516247</v>
      </c>
      <c r="E140" s="32">
        <f>E139/E136</f>
        <v>0.8936170212765957</v>
      </c>
      <c r="F140" s="32">
        <f t="shared" ref="F140:X140" si="61">F139/F136</f>
        <v>0.6517857142857143</v>
      </c>
      <c r="G140" s="32">
        <f t="shared" si="61"/>
        <v>0.56975228161668845</v>
      </c>
      <c r="H140" s="32">
        <f t="shared" si="61"/>
        <v>0.55714285714285716</v>
      </c>
      <c r="I140" s="32"/>
      <c r="J140" s="32">
        <f t="shared" si="61"/>
        <v>1.048951048951049</v>
      </c>
      <c r="K140" s="32">
        <f t="shared" si="61"/>
        <v>0.5</v>
      </c>
      <c r="L140" s="32">
        <f t="shared" si="61"/>
        <v>0.61929595827900907</v>
      </c>
      <c r="M140" s="32">
        <f t="shared" si="61"/>
        <v>0.86475409836065575</v>
      </c>
      <c r="N140" s="32">
        <f t="shared" si="61"/>
        <v>0.92608695652173911</v>
      </c>
      <c r="O140" s="32">
        <f t="shared" si="61"/>
        <v>0.41095890410958902</v>
      </c>
      <c r="P140" s="32">
        <f t="shared" si="61"/>
        <v>0.36507936507936506</v>
      </c>
      <c r="Q140" s="32">
        <f t="shared" si="61"/>
        <v>1</v>
      </c>
      <c r="R140" s="32">
        <f t="shared" si="61"/>
        <v>0.28761061946902655</v>
      </c>
      <c r="S140" s="32">
        <f t="shared" si="61"/>
        <v>0.26114649681528662</v>
      </c>
      <c r="T140" s="32">
        <f t="shared" si="61"/>
        <v>0.21311475409836064</v>
      </c>
      <c r="U140" s="32">
        <f t="shared" si="61"/>
        <v>0.7831325301204819</v>
      </c>
      <c r="V140" s="32">
        <f t="shared" si="61"/>
        <v>0.46341463414634149</v>
      </c>
      <c r="W140" s="32">
        <f t="shared" si="61"/>
        <v>0.27667984189723321</v>
      </c>
      <c r="X140" s="32">
        <f t="shared" si="61"/>
        <v>0.89218328840970351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36094</v>
      </c>
      <c r="C143" s="22">
        <f>SUM(E143:Y143)</f>
        <v>68192</v>
      </c>
      <c r="D143" s="14">
        <f t="shared" si="57"/>
        <v>1.8892890785172052</v>
      </c>
      <c r="E143" s="88">
        <v>3550</v>
      </c>
      <c r="F143" s="88">
        <v>1460</v>
      </c>
      <c r="G143" s="88">
        <v>10582</v>
      </c>
      <c r="H143" s="88">
        <v>3928</v>
      </c>
      <c r="I143" s="88"/>
      <c r="J143" s="88">
        <v>2775</v>
      </c>
      <c r="K143" s="166">
        <v>5395</v>
      </c>
      <c r="L143" s="88">
        <v>15842</v>
      </c>
      <c r="M143" s="88">
        <v>4200</v>
      </c>
      <c r="N143" s="88">
        <v>482</v>
      </c>
      <c r="O143" s="88">
        <v>1760</v>
      </c>
      <c r="P143" s="88">
        <v>2185</v>
      </c>
      <c r="Q143" s="88">
        <v>371</v>
      </c>
      <c r="R143" s="88">
        <v>1690</v>
      </c>
      <c r="S143" s="88">
        <v>1107</v>
      </c>
      <c r="T143" s="88">
        <v>285</v>
      </c>
      <c r="U143" s="88">
        <v>1300</v>
      </c>
      <c r="V143" s="88">
        <v>228</v>
      </c>
      <c r="W143" s="88">
        <v>2100</v>
      </c>
      <c r="X143" s="88">
        <v>8952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237.1</v>
      </c>
      <c r="C145" s="18">
        <f>C143/C139*10</f>
        <v>235.9339860914092</v>
      </c>
      <c r="D145" s="14">
        <f t="shared" si="57"/>
        <v>0.99508218511771063</v>
      </c>
      <c r="E145" s="112">
        <f t="shared" ref="E145" si="63">E143/E139*10</f>
        <v>211.3095238095238</v>
      </c>
      <c r="F145" s="112">
        <f>F143/F139*10</f>
        <v>200</v>
      </c>
      <c r="G145" s="112">
        <f>G143/G139*10</f>
        <v>242.15102974828375</v>
      </c>
      <c r="H145" s="112">
        <f t="shared" ref="H145" si="64">H143/H139*10</f>
        <v>201.43589743589743</v>
      </c>
      <c r="I145" s="112"/>
      <c r="J145" s="112">
        <f t="shared" ref="J145:Q145" si="65">J143/J139*10</f>
        <v>185</v>
      </c>
      <c r="K145" s="112">
        <f t="shared" si="65"/>
        <v>197.61904761904762</v>
      </c>
      <c r="L145" s="112">
        <f t="shared" si="65"/>
        <v>333.51578947368421</v>
      </c>
      <c r="M145" s="112">
        <f t="shared" si="65"/>
        <v>199.05213270142181</v>
      </c>
      <c r="N145" s="112">
        <f t="shared" si="65"/>
        <v>226.29107981220656</v>
      </c>
      <c r="O145" s="112">
        <f t="shared" si="65"/>
        <v>195.55555555555557</v>
      </c>
      <c r="P145" s="112">
        <f t="shared" si="65"/>
        <v>190</v>
      </c>
      <c r="Q145" s="112">
        <f t="shared" si="65"/>
        <v>285.38461538461542</v>
      </c>
      <c r="R145" s="112">
        <f>R143/R139*10</f>
        <v>130</v>
      </c>
      <c r="S145" s="112">
        <f>S143/S139*10</f>
        <v>270</v>
      </c>
      <c r="T145" s="112">
        <f>T143/T139*10</f>
        <v>219.23076923076923</v>
      </c>
      <c r="U145" s="112">
        <f>U143/U139*10</f>
        <v>200</v>
      </c>
      <c r="V145" s="112">
        <f>V143/V139*10</f>
        <v>120</v>
      </c>
      <c r="W145" s="112">
        <f t="shared" ref="W145" si="66">W143/W139*10</f>
        <v>300</v>
      </c>
      <c r="X145" s="112">
        <f>X143/X139*10</f>
        <v>270.45317220543808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93</v>
      </c>
      <c r="C150" s="22">
        <f>SUM(E150:Y150)</f>
        <v>184.3</v>
      </c>
      <c r="D150" s="14">
        <f t="shared" si="57"/>
        <v>1.9817204301075271</v>
      </c>
      <c r="E150" s="88">
        <v>10</v>
      </c>
      <c r="F150" s="88"/>
      <c r="G150" s="88">
        <v>25</v>
      </c>
      <c r="H150" s="88"/>
      <c r="I150" s="88">
        <v>10</v>
      </c>
      <c r="J150" s="88">
        <v>4</v>
      </c>
      <c r="K150" s="88">
        <v>36</v>
      </c>
      <c r="L150" s="88"/>
      <c r="M150" s="88">
        <v>6</v>
      </c>
      <c r="N150" s="88">
        <v>4</v>
      </c>
      <c r="O150" s="88">
        <v>5</v>
      </c>
      <c r="P150" s="88">
        <v>21</v>
      </c>
      <c r="Q150" s="88"/>
      <c r="R150" s="88"/>
      <c r="S150" s="88"/>
      <c r="T150" s="88">
        <v>3.3</v>
      </c>
      <c r="U150" s="88"/>
      <c r="V150" s="88"/>
      <c r="W150" s="88">
        <v>5</v>
      </c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v>9.7000000000000003E-2</v>
      </c>
      <c r="C151" s="164">
        <f>C150/C149</f>
        <v>0.21086956521739131</v>
      </c>
      <c r="D151" s="14">
        <f t="shared" si="57"/>
        <v>2.1739130434782608</v>
      </c>
      <c r="E151" s="27">
        <f>E150/E149</f>
        <v>0.4</v>
      </c>
      <c r="F151" s="27"/>
      <c r="G151" s="27">
        <f t="shared" ref="G151:X151" si="68">G150/G149</f>
        <v>0.21739130434782608</v>
      </c>
      <c r="H151" s="27"/>
      <c r="I151" s="27">
        <f t="shared" si="68"/>
        <v>0.90909090909090906</v>
      </c>
      <c r="J151" s="27">
        <f t="shared" si="68"/>
        <v>0.4</v>
      </c>
      <c r="K151" s="27">
        <f t="shared" si="68"/>
        <v>0.2857142857142857</v>
      </c>
      <c r="L151" s="27"/>
      <c r="M151" s="27">
        <f t="shared" si="68"/>
        <v>0.12</v>
      </c>
      <c r="N151" s="27">
        <f t="shared" si="68"/>
        <v>1</v>
      </c>
      <c r="O151" s="27">
        <f t="shared" si="68"/>
        <v>9.2592592592592587E-2</v>
      </c>
      <c r="P151" s="27">
        <f t="shared" si="68"/>
        <v>0.20388349514563106</v>
      </c>
      <c r="Q151" s="27"/>
      <c r="R151" s="27"/>
      <c r="S151" s="27"/>
      <c r="T151" s="27">
        <f t="shared" si="68"/>
        <v>0.36666666666666664</v>
      </c>
      <c r="U151" s="27"/>
      <c r="V151" s="27"/>
      <c r="W151" s="27">
        <f t="shared" si="68"/>
        <v>5.2631578947368418E-2</v>
      </c>
      <c r="X151" s="27">
        <f t="shared" si="68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2921</v>
      </c>
      <c r="C153" s="22">
        <f t="shared" si="59"/>
        <v>5292</v>
      </c>
      <c r="D153" s="14">
        <f t="shared" si="57"/>
        <v>1.8117083190688121</v>
      </c>
      <c r="E153" s="88">
        <v>280</v>
      </c>
      <c r="F153" s="88"/>
      <c r="G153" s="88">
        <v>495</v>
      </c>
      <c r="H153" s="88"/>
      <c r="I153" s="88">
        <v>100</v>
      </c>
      <c r="J153" s="88">
        <v>52</v>
      </c>
      <c r="K153" s="88">
        <v>2530</v>
      </c>
      <c r="L153" s="88"/>
      <c r="M153" s="88">
        <v>160</v>
      </c>
      <c r="N153" s="88">
        <v>7</v>
      </c>
      <c r="O153" s="88">
        <v>75</v>
      </c>
      <c r="P153" s="88">
        <v>735</v>
      </c>
      <c r="Q153" s="88"/>
      <c r="R153" s="88"/>
      <c r="S153" s="88"/>
      <c r="T153" s="88">
        <v>97</v>
      </c>
      <c r="U153" s="88"/>
      <c r="V153" s="88"/>
      <c r="W153" s="88">
        <v>175</v>
      </c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313.10000000000002</v>
      </c>
      <c r="C155" s="18">
        <f>C153/C150*10</f>
        <v>287.14053174172545</v>
      </c>
      <c r="D155" s="14">
        <f t="shared" si="57"/>
        <v>0.91708889090298762</v>
      </c>
      <c r="E155" s="52">
        <f>E153/E150*10</f>
        <v>280</v>
      </c>
      <c r="F155" s="52"/>
      <c r="G155" s="52">
        <f t="shared" ref="G155:K155" si="70">G153/G150*10</f>
        <v>198</v>
      </c>
      <c r="H155" s="52"/>
      <c r="I155" s="52">
        <f t="shared" si="70"/>
        <v>100</v>
      </c>
      <c r="J155" s="52">
        <f t="shared" si="70"/>
        <v>130</v>
      </c>
      <c r="K155" s="52">
        <f t="shared" si="70"/>
        <v>702.77777777777771</v>
      </c>
      <c r="L155" s="52"/>
      <c r="M155" s="52">
        <f>M153/M150*10</f>
        <v>266.66666666666669</v>
      </c>
      <c r="N155" s="52">
        <f>N153/N150*10</f>
        <v>17.5</v>
      </c>
      <c r="O155" s="52">
        <f t="shared" ref="O155:P155" si="71">O153/O150*10</f>
        <v>150</v>
      </c>
      <c r="P155" s="52">
        <f t="shared" si="71"/>
        <v>350</v>
      </c>
      <c r="Q155" s="52"/>
      <c r="R155" s="52"/>
      <c r="S155" s="52"/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869</v>
      </c>
      <c r="C156" s="18">
        <f t="shared" si="59"/>
        <v>667.2</v>
      </c>
      <c r="D156" s="14">
        <f t="shared" si="57"/>
        <v>0.76777905638665134</v>
      </c>
      <c r="E156" s="115">
        <f>E149-E150</f>
        <v>15</v>
      </c>
      <c r="F156" s="115">
        <f t="shared" ref="F156:Y156" si="72">F149-F150</f>
        <v>68</v>
      </c>
      <c r="G156" s="115">
        <f>G149-G150</f>
        <v>90</v>
      </c>
      <c r="H156" s="115">
        <f>H149-H150</f>
        <v>0.5</v>
      </c>
      <c r="I156" s="115">
        <f t="shared" si="72"/>
        <v>1</v>
      </c>
      <c r="J156" s="115">
        <f t="shared" si="72"/>
        <v>6</v>
      </c>
      <c r="K156" s="115">
        <f t="shared" si="72"/>
        <v>90</v>
      </c>
      <c r="L156" s="115">
        <f t="shared" si="72"/>
        <v>53</v>
      </c>
      <c r="M156" s="115">
        <f t="shared" si="72"/>
        <v>44</v>
      </c>
      <c r="N156" s="115">
        <f t="shared" si="72"/>
        <v>0</v>
      </c>
      <c r="O156" s="115">
        <f t="shared" si="72"/>
        <v>49</v>
      </c>
      <c r="P156" s="115">
        <f t="shared" si="72"/>
        <v>82</v>
      </c>
      <c r="Q156" s="115">
        <f t="shared" si="72"/>
        <v>0</v>
      </c>
      <c r="R156" s="115">
        <f t="shared" si="72"/>
        <v>1</v>
      </c>
      <c r="S156" s="115">
        <f t="shared" si="72"/>
        <v>31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90</v>
      </c>
      <c r="X156" s="115">
        <f t="shared" si="72"/>
        <v>40</v>
      </c>
      <c r="Y156" s="115">
        <f t="shared" si="72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22">
        <f t="shared" ref="C158:C192" si="73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 t="shared" si="74"/>
        <v>4000</v>
      </c>
      <c r="R163" s="51">
        <f t="shared" si="74"/>
        <v>836</v>
      </c>
      <c r="S163" s="51">
        <f t="shared" si="74"/>
        <v>1926</v>
      </c>
      <c r="T163" s="51">
        <f t="shared" si="74"/>
        <v>2608</v>
      </c>
      <c r="U163" s="51">
        <f t="shared" si="74"/>
        <v>2550</v>
      </c>
      <c r="V163" s="51">
        <f t="shared" si="74"/>
        <v>249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12080</v>
      </c>
      <c r="C164" s="22">
        <f>SUM(E164:Y164)</f>
        <v>15830</v>
      </c>
      <c r="D164" s="14">
        <f t="shared" si="57"/>
        <v>1.310430463576159</v>
      </c>
      <c r="E164" s="114"/>
      <c r="F164" s="148">
        <v>580</v>
      </c>
      <c r="G164" s="114">
        <f>G169+G172+G189+G175+G184</f>
        <v>500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5">N169+N172+N189+N175+N178+N184</f>
        <v>425</v>
      </c>
      <c r="O164" s="148"/>
      <c r="P164" s="148">
        <v>650</v>
      </c>
      <c r="Q164" s="148">
        <f>Q169+Q172+Q189+Q175+Q178+Q184</f>
        <v>1005</v>
      </c>
      <c r="R164" s="148">
        <f t="shared" ref="R164:T164" si="76">R169+R172+R189+R175+R178+R184</f>
        <v>618</v>
      </c>
      <c r="S164" s="148">
        <f t="shared" si="76"/>
        <v>1316</v>
      </c>
      <c r="T164" s="148">
        <f t="shared" si="76"/>
        <v>980</v>
      </c>
      <c r="U164" s="148"/>
      <c r="V164" s="148"/>
      <c r="W164" s="148">
        <f t="shared" ref="W164:Y164" si="77">W169+W172+W189+W175+W178+W184</f>
        <v>929</v>
      </c>
      <c r="X164" s="148">
        <f t="shared" si="77"/>
        <v>1059</v>
      </c>
      <c r="Y164" s="148">
        <f t="shared" si="77"/>
        <v>100</v>
      </c>
    </row>
    <row r="165" spans="1:26" s="11" customFormat="1" ht="30" customHeight="1" x14ac:dyDescent="0.2">
      <c r="A165" s="12" t="s">
        <v>176</v>
      </c>
      <c r="B165" s="164">
        <f>B164/B160</f>
        <v>0.33141289437585736</v>
      </c>
      <c r="C165" s="164">
        <f>C164/C160</f>
        <v>0.45288092922126222</v>
      </c>
      <c r="D165" s="14">
        <f t="shared" si="57"/>
        <v>1.3665157177247522</v>
      </c>
      <c r="E165" s="32"/>
      <c r="F165" s="32">
        <f t="shared" ref="F165:Y165" si="78">F164/F163</f>
        <v>0.46400000000000002</v>
      </c>
      <c r="G165" s="32">
        <f t="shared" si="78"/>
        <v>0.31887755102040816</v>
      </c>
      <c r="H165" s="32">
        <f t="shared" si="78"/>
        <v>0.53271983640081799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0.97230962869729387</v>
      </c>
      <c r="N165" s="32">
        <f t="shared" si="78"/>
        <v>0.63338301043219081</v>
      </c>
      <c r="O165" s="32"/>
      <c r="P165" s="32">
        <f t="shared" si="78"/>
        <v>0.88676671214188263</v>
      </c>
      <c r="Q165" s="32">
        <f t="shared" si="78"/>
        <v>0.25124999999999997</v>
      </c>
      <c r="R165" s="32">
        <f t="shared" si="78"/>
        <v>0.73923444976076558</v>
      </c>
      <c r="S165" s="32">
        <f t="shared" si="78"/>
        <v>0.68328141225337491</v>
      </c>
      <c r="T165" s="32">
        <f t="shared" si="78"/>
        <v>0.37576687116564417</v>
      </c>
      <c r="U165" s="32"/>
      <c r="V165" s="32"/>
      <c r="W165" s="32">
        <f t="shared" si="78"/>
        <v>0.75651465798045603</v>
      </c>
      <c r="X165" s="32">
        <f t="shared" si="78"/>
        <v>0.67581365666879389</v>
      </c>
      <c r="Y165" s="32">
        <f t="shared" si="78"/>
        <v>0.27173913043478259</v>
      </c>
    </row>
    <row r="166" spans="1:26" s="11" customFormat="1" ht="31.5" customHeight="1" x14ac:dyDescent="0.2">
      <c r="A166" s="104" t="s">
        <v>215</v>
      </c>
      <c r="B166" s="22">
        <v>13227</v>
      </c>
      <c r="C166" s="22">
        <f>SUM(E166:Y166)</f>
        <v>18227.5</v>
      </c>
      <c r="D166" s="14">
        <f t="shared" si="57"/>
        <v>1.3780524684357753</v>
      </c>
      <c r="E166" s="51"/>
      <c r="F166" s="51">
        <v>420</v>
      </c>
      <c r="G166" s="51">
        <f t="shared" ref="G166:Y166" si="79">G170+G173+G176+G190+G179+G185</f>
        <v>645</v>
      </c>
      <c r="H166" s="51">
        <v>893</v>
      </c>
      <c r="I166" s="51">
        <f t="shared" si="79"/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f t="shared" si="79"/>
        <v>852</v>
      </c>
      <c r="N166" s="51">
        <f t="shared" ref="N166" si="81">N170+N173+N176+N190+N179+N185</f>
        <v>406</v>
      </c>
      <c r="O166" s="51"/>
      <c r="P166" s="51">
        <v>620</v>
      </c>
      <c r="Q166" s="51">
        <f>Q170+Q173+Q176+Q190+Q179+Q185</f>
        <v>1624</v>
      </c>
      <c r="R166" s="51">
        <f>R170+R173+R176+R190+R179+R185</f>
        <v>818.3</v>
      </c>
      <c r="S166" s="51">
        <f t="shared" ref="S166:T166" si="82">S170+S173+S176+S190+S179+S185</f>
        <v>2227</v>
      </c>
      <c r="T166" s="51">
        <f t="shared" si="82"/>
        <v>606</v>
      </c>
      <c r="U166" s="51"/>
      <c r="V166" s="51"/>
      <c r="W166" s="51">
        <f t="shared" si="79"/>
        <v>1292</v>
      </c>
      <c r="X166" s="51">
        <f t="shared" si="79"/>
        <v>2273</v>
      </c>
      <c r="Y166" s="51">
        <f t="shared" si="79"/>
        <v>100</v>
      </c>
    </row>
    <row r="167" spans="1:26" s="11" customFormat="1" ht="30" customHeight="1" x14ac:dyDescent="0.2">
      <c r="A167" s="29" t="s">
        <v>98</v>
      </c>
      <c r="B167" s="53">
        <f>B166/B164*10</f>
        <v>10.949503311258278</v>
      </c>
      <c r="C167" s="18">
        <f>C166/C164*10</f>
        <v>11.51452937460518</v>
      </c>
      <c r="D167" s="14">
        <f t="shared" si="57"/>
        <v>1.0516028944222469</v>
      </c>
      <c r="E167" s="52"/>
      <c r="F167" s="52">
        <f t="shared" ref="F167" si="83">F166/F164*10</f>
        <v>7.2413793103448274</v>
      </c>
      <c r="G167" s="52">
        <f t="shared" ref="G167:X167" si="84">G166/G164*10</f>
        <v>12.9</v>
      </c>
      <c r="H167" s="52">
        <f t="shared" si="84"/>
        <v>8.5700575815738969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5.5145631067961167</v>
      </c>
      <c r="N167" s="52">
        <f t="shared" ref="N167" si="86">N166/N164*10</f>
        <v>9.552941176470588</v>
      </c>
      <c r="O167" s="52"/>
      <c r="P167" s="52">
        <f t="shared" si="84"/>
        <v>9.5384615384615383</v>
      </c>
      <c r="Q167" s="52">
        <f t="shared" ref="Q167:T167" si="87">Q166/Q164*10</f>
        <v>16.159203980099505</v>
      </c>
      <c r="R167" s="52">
        <f t="shared" si="87"/>
        <v>13.241100323624595</v>
      </c>
      <c r="S167" s="52">
        <f t="shared" si="87"/>
        <v>16.922492401215806</v>
      </c>
      <c r="T167" s="52">
        <f t="shared" si="87"/>
        <v>6.1836734693877551</v>
      </c>
      <c r="U167" s="52"/>
      <c r="V167" s="52"/>
      <c r="W167" s="52">
        <f t="shared" si="84"/>
        <v>13.907427341227125</v>
      </c>
      <c r="X167" s="52">
        <f t="shared" si="84"/>
        <v>21.463644948064214</v>
      </c>
      <c r="Y167" s="52">
        <f t="shared" ref="Y167" si="88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18625</v>
      </c>
      <c r="D168" s="14" t="e">
        <f t="shared" si="57"/>
        <v>#DIV/0!</v>
      </c>
      <c r="E168" s="115">
        <f t="shared" ref="E168:U168" si="89">E163-E164</f>
        <v>3136</v>
      </c>
      <c r="F168" s="115">
        <f t="shared" si="89"/>
        <v>670</v>
      </c>
      <c r="G168" s="115">
        <f>G163-G164</f>
        <v>1068</v>
      </c>
      <c r="H168" s="115">
        <f>H163-H164</f>
        <v>914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44</v>
      </c>
      <c r="N168" s="115">
        <f t="shared" si="89"/>
        <v>246</v>
      </c>
      <c r="O168" s="115">
        <f t="shared" si="89"/>
        <v>4</v>
      </c>
      <c r="P168" s="115">
        <f t="shared" si="89"/>
        <v>83</v>
      </c>
      <c r="Q168" s="115">
        <f t="shared" si="89"/>
        <v>2995</v>
      </c>
      <c r="R168" s="115">
        <f>R163-R164</f>
        <v>218</v>
      </c>
      <c r="S168" s="115">
        <f t="shared" si="89"/>
        <v>610</v>
      </c>
      <c r="T168" s="115">
        <f t="shared" si="89"/>
        <v>1628</v>
      </c>
      <c r="U168" s="115">
        <f t="shared" si="89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5900</v>
      </c>
      <c r="C169" s="88">
        <f t="shared" si="73"/>
        <v>6852</v>
      </c>
      <c r="D169" s="15">
        <f t="shared" si="57"/>
        <v>1.1613559322033897</v>
      </c>
      <c r="E169" s="33"/>
      <c r="F169" s="33">
        <v>60</v>
      </c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405</v>
      </c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7660</v>
      </c>
      <c r="C170" s="88">
        <f t="shared" si="73"/>
        <v>10590.2</v>
      </c>
      <c r="D170" s="15">
        <f t="shared" si="57"/>
        <v>1.3825326370757181</v>
      </c>
      <c r="E170" s="151"/>
      <c r="F170" s="88">
        <v>150</v>
      </c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851</v>
      </c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12.983050847457626</v>
      </c>
      <c r="C171" s="112">
        <f>C170/C169*10</f>
        <v>15.45563339171045</v>
      </c>
      <c r="D171" s="15">
        <f t="shared" si="57"/>
        <v>1.1904469583693429</v>
      </c>
      <c r="E171" s="52"/>
      <c r="F171" s="52">
        <f>F170/F169*10</f>
        <v>25</v>
      </c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21.012345679012348</v>
      </c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3"/>
        <v>7455</v>
      </c>
      <c r="D172" s="15">
        <f t="shared" si="57"/>
        <v>1.5606028888423698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230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3906</v>
      </c>
      <c r="C173" s="88">
        <f t="shared" si="73"/>
        <v>5915.3</v>
      </c>
      <c r="D173" s="15">
        <f t="shared" si="57"/>
        <v>1.5144137224782386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170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8.1766799246388935</v>
      </c>
      <c r="C174" s="112">
        <f>C173/C172*10</f>
        <v>7.9346747149564054</v>
      </c>
      <c r="D174" s="15">
        <f t="shared" si="57"/>
        <v>0.97040299829356769</v>
      </c>
      <c r="E174" s="48"/>
      <c r="F174" s="48">
        <f>F173/F172*10</f>
        <v>5.1923076923076925</v>
      </c>
      <c r="G174" s="48"/>
      <c r="H174" s="48">
        <f t="shared" ref="H174:N174" si="90">H173/H172*10</f>
        <v>9.002016129032258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7.391304347826086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71</v>
      </c>
      <c r="C175" s="112">
        <f t="shared" si="73"/>
        <v>356</v>
      </c>
      <c r="D175" s="15">
        <f t="shared" si="57"/>
        <v>5.0140845070422539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6</v>
      </c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149</v>
      </c>
      <c r="C176" s="112">
        <f t="shared" si="73"/>
        <v>426</v>
      </c>
      <c r="D176" s="15">
        <f t="shared" si="57"/>
        <v>2.8590604026845639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6</v>
      </c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20.985915492957744</v>
      </c>
      <c r="C177" s="112">
        <f>C176/C175*10</f>
        <v>11.966292134831459</v>
      </c>
      <c r="D177" s="15">
        <f t="shared" si="57"/>
        <v>0.57020586682753938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3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3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3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3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3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3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2701</v>
      </c>
      <c r="C187" s="22">
        <f t="shared" si="73"/>
        <v>6121</v>
      </c>
      <c r="D187" s="14">
        <f t="shared" si="57"/>
        <v>2.266197704553869</v>
      </c>
      <c r="E187" s="33"/>
      <c r="F187" s="33">
        <v>251</v>
      </c>
      <c r="G187" s="33">
        <v>643</v>
      </c>
      <c r="H187" s="33">
        <v>238</v>
      </c>
      <c r="I187" s="33">
        <v>265</v>
      </c>
      <c r="J187" s="33">
        <v>320</v>
      </c>
      <c r="K187" s="33"/>
      <c r="L187" s="33"/>
      <c r="M187" s="33">
        <v>459</v>
      </c>
      <c r="N187" s="33">
        <v>240</v>
      </c>
      <c r="O187" s="33">
        <v>184</v>
      </c>
      <c r="P187" s="33">
        <v>625</v>
      </c>
      <c r="Q187" s="33"/>
      <c r="R187" s="33"/>
      <c r="S187" s="33"/>
      <c r="T187" s="33">
        <v>625</v>
      </c>
      <c r="U187" s="33"/>
      <c r="V187" s="33">
        <v>500</v>
      </c>
      <c r="W187" s="33">
        <v>230</v>
      </c>
      <c r="X187" s="33">
        <v>1021</v>
      </c>
      <c r="Y187" s="33">
        <v>520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1403</v>
      </c>
      <c r="C189" s="88">
        <f t="shared" si="73"/>
        <v>630</v>
      </c>
      <c r="D189" s="15">
        <f t="shared" si="57"/>
        <v>0.44903777619387025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1661</v>
      </c>
      <c r="C190" s="88">
        <f t="shared" si="73"/>
        <v>904</v>
      </c>
      <c r="D190" s="15">
        <f t="shared" si="57"/>
        <v>0.54425045153521978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603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11.838916607270136</v>
      </c>
      <c r="C191" s="112">
        <f t="shared" si="73"/>
        <v>51.297297297297298</v>
      </c>
      <c r="D191" s="15">
        <f t="shared" si="57"/>
        <v>4.3329384773093382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16.297297297297298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64</v>
      </c>
      <c r="C198" s="47">
        <f>SUM(E198:Y198)</f>
        <v>108.2</v>
      </c>
      <c r="D198" s="14">
        <f t="shared" ref="D198:D200" si="94">C198/B198</f>
        <v>1.690625</v>
      </c>
      <c r="E198" s="151"/>
      <c r="F198" s="151"/>
      <c r="G198" s="151"/>
      <c r="H198" s="151">
        <v>16</v>
      </c>
      <c r="I198" s="151"/>
      <c r="J198" s="151"/>
      <c r="K198" s="151"/>
      <c r="L198" s="102"/>
      <c r="M198" s="102"/>
      <c r="N198" s="102"/>
      <c r="O198" s="102">
        <v>1</v>
      </c>
      <c r="P198" s="102"/>
      <c r="Q198" s="102"/>
      <c r="R198" s="167">
        <v>36</v>
      </c>
      <c r="S198" s="102">
        <v>11.7</v>
      </c>
      <c r="T198" s="102">
        <v>2.5</v>
      </c>
      <c r="U198" s="151"/>
      <c r="V198" s="151"/>
      <c r="W198" s="151">
        <v>41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114.1</v>
      </c>
      <c r="C199" s="47">
        <f>SUM(E199:Y199)</f>
        <v>211.60000000000002</v>
      </c>
      <c r="D199" s="14">
        <f t="shared" si="94"/>
        <v>1.8545135845749345</v>
      </c>
      <c r="E199" s="151"/>
      <c r="F199" s="151"/>
      <c r="G199" s="102"/>
      <c r="H199" s="151">
        <v>28</v>
      </c>
      <c r="I199" s="151"/>
      <c r="J199" s="151"/>
      <c r="K199" s="151"/>
      <c r="L199" s="102"/>
      <c r="M199" s="102"/>
      <c r="N199" s="102"/>
      <c r="O199" s="102">
        <v>0.5</v>
      </c>
      <c r="P199" s="102"/>
      <c r="Q199" s="102"/>
      <c r="R199" s="102">
        <v>55.4</v>
      </c>
      <c r="S199" s="102">
        <v>11.7</v>
      </c>
      <c r="T199" s="102">
        <v>39</v>
      </c>
      <c r="U199" s="151"/>
      <c r="V199" s="151"/>
      <c r="W199" s="151">
        <v>77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17.8</v>
      </c>
      <c r="C200" s="47">
        <f>C199/C198*10</f>
        <v>19.556377079482441</v>
      </c>
      <c r="D200" s="14">
        <f t="shared" si="94"/>
        <v>1.098672869633845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10</v>
      </c>
      <c r="T200" s="102">
        <f>T199/T198*10</f>
        <v>156</v>
      </c>
      <c r="U200" s="102"/>
      <c r="V200" s="102"/>
      <c r="W200" s="102">
        <f>W199/W198*10</f>
        <v>18.780487804878049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93306</v>
      </c>
      <c r="C201" s="25">
        <f>SUM(E201:Y201)</f>
        <v>96616</v>
      </c>
      <c r="D201" s="14">
        <f t="shared" ref="D201:D206" si="96">C201/B201</f>
        <v>1.0354746747261698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6900</v>
      </c>
      <c r="Q201" s="88">
        <v>6700</v>
      </c>
      <c r="R201" s="88">
        <v>4463</v>
      </c>
      <c r="S201" s="88">
        <v>7277</v>
      </c>
      <c r="T201" s="166">
        <v>3980</v>
      </c>
      <c r="U201" s="88">
        <v>3293</v>
      </c>
      <c r="V201" s="88">
        <v>1210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0.88862857142857143</v>
      </c>
      <c r="C202" s="163">
        <f>C201/C204</f>
        <v>0.92015238095238094</v>
      </c>
      <c r="D202" s="15">
        <f t="shared" si="96"/>
        <v>1.0354746747261698</v>
      </c>
      <c r="E202" s="159">
        <f>E201/E204</f>
        <v>1.0071169598496039</v>
      </c>
      <c r="F202" s="159">
        <f t="shared" ref="F202:Y202" si="97">F201/F204</f>
        <v>0.77337249143416542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1.1077195310771952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0.97830710336027227</v>
      </c>
      <c r="Q202" s="159">
        <f t="shared" si="97"/>
        <v>0.93706293706293708</v>
      </c>
      <c r="R202" s="159">
        <f t="shared" si="97"/>
        <v>0.87355646897631634</v>
      </c>
      <c r="S202" s="159">
        <f t="shared" si="97"/>
        <v>0.94962808299621559</v>
      </c>
      <c r="T202" s="159">
        <f t="shared" si="97"/>
        <v>0.97429620563035491</v>
      </c>
      <c r="U202" s="159">
        <f t="shared" si="97"/>
        <v>1</v>
      </c>
      <c r="V202" s="159">
        <f t="shared" si="97"/>
        <v>0.55000000000000004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54452</v>
      </c>
      <c r="C203" s="25">
        <f>SUM(E203:Y203)</f>
        <v>116409</v>
      </c>
      <c r="D203" s="14">
        <f t="shared" si="96"/>
        <v>2.1378278116506282</v>
      </c>
      <c r="E203" s="9">
        <v>5200</v>
      </c>
      <c r="F203" s="9">
        <v>1694</v>
      </c>
      <c r="G203" s="9">
        <v>16450</v>
      </c>
      <c r="H203" s="9">
        <v>6040</v>
      </c>
      <c r="I203" s="9">
        <v>4124</v>
      </c>
      <c r="J203" s="9">
        <v>16200</v>
      </c>
      <c r="K203" s="9">
        <v>3927</v>
      </c>
      <c r="L203" s="9">
        <v>6535</v>
      </c>
      <c r="M203" s="9">
        <v>816</v>
      </c>
      <c r="N203" s="9">
        <v>1915</v>
      </c>
      <c r="O203" s="9">
        <v>940</v>
      </c>
      <c r="P203" s="9">
        <v>1815</v>
      </c>
      <c r="Q203" s="9">
        <v>4773</v>
      </c>
      <c r="R203" s="9">
        <v>5275</v>
      </c>
      <c r="S203" s="9">
        <v>6700</v>
      </c>
      <c r="T203" s="9">
        <v>1697</v>
      </c>
      <c r="U203" s="9">
        <v>5200</v>
      </c>
      <c r="V203" s="162">
        <v>450</v>
      </c>
      <c r="W203" s="9">
        <v>2986</v>
      </c>
      <c r="X203" s="9">
        <v>20872</v>
      </c>
      <c r="Y203" s="9">
        <v>2800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6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70921</v>
      </c>
      <c r="C205" s="25">
        <f>SUM(E205:Y205)</f>
        <v>91255</v>
      </c>
      <c r="D205" s="14">
        <f t="shared" si="96"/>
        <v>1.2867133853160559</v>
      </c>
      <c r="E205" s="88">
        <v>6910</v>
      </c>
      <c r="F205" s="88">
        <v>3160</v>
      </c>
      <c r="G205" s="88">
        <v>5500</v>
      </c>
      <c r="H205" s="88">
        <v>5515</v>
      </c>
      <c r="I205" s="88">
        <v>2995</v>
      </c>
      <c r="J205" s="88">
        <v>5900</v>
      </c>
      <c r="K205" s="88">
        <v>4262</v>
      </c>
      <c r="L205" s="88">
        <v>2861</v>
      </c>
      <c r="M205" s="88">
        <v>4881</v>
      </c>
      <c r="N205" s="88">
        <v>1417</v>
      </c>
      <c r="O205" s="88">
        <v>1505</v>
      </c>
      <c r="P205" s="88">
        <v>6828</v>
      </c>
      <c r="Q205" s="88">
        <v>6450</v>
      </c>
      <c r="R205" s="88">
        <v>4463</v>
      </c>
      <c r="S205" s="88">
        <v>7207</v>
      </c>
      <c r="T205" s="88">
        <v>3325</v>
      </c>
      <c r="U205" s="88">
        <v>2800</v>
      </c>
      <c r="V205" s="88">
        <v>1965</v>
      </c>
      <c r="W205" s="88">
        <v>5594</v>
      </c>
      <c r="X205" s="88">
        <v>5162</v>
      </c>
      <c r="Y205" s="88">
        <v>2555</v>
      </c>
    </row>
    <row r="206" spans="1:25" s="11" customFormat="1" ht="30" customHeight="1" x14ac:dyDescent="0.2">
      <c r="A206" s="12" t="s">
        <v>52</v>
      </c>
      <c r="B206" s="79">
        <f>B205/B204</f>
        <v>0.67543809523809528</v>
      </c>
      <c r="C206" s="79">
        <f>C205/C204</f>
        <v>0.86909523809523814</v>
      </c>
      <c r="D206" s="15">
        <f t="shared" si="96"/>
        <v>1.2867133853160559</v>
      </c>
      <c r="E206" s="15">
        <f t="shared" ref="E206:J206" si="98">E205/E204</f>
        <v>0.92789042567476832</v>
      </c>
      <c r="F206" s="15">
        <f t="shared" si="98"/>
        <v>0.77337249143416542</v>
      </c>
      <c r="G206" s="15">
        <f t="shared" si="98"/>
        <v>1.0009099181073704</v>
      </c>
      <c r="H206" s="15">
        <f t="shared" si="98"/>
        <v>0.81102941176470589</v>
      </c>
      <c r="I206" s="15">
        <f t="shared" si="98"/>
        <v>0.88846039750815786</v>
      </c>
      <c r="J206" s="15">
        <f t="shared" si="98"/>
        <v>1</v>
      </c>
      <c r="K206" s="15">
        <f t="shared" ref="K206:Y206" si="99">K205/K204</f>
        <v>0.99139334729006745</v>
      </c>
      <c r="L206" s="15">
        <f t="shared" si="99"/>
        <v>0.56642249059592165</v>
      </c>
      <c r="M206" s="15">
        <f t="shared" si="99"/>
        <v>1.079628400796284</v>
      </c>
      <c r="N206" s="15">
        <f t="shared" si="99"/>
        <v>0.63571108120233288</v>
      </c>
      <c r="O206" s="15">
        <f t="shared" si="99"/>
        <v>0.44264705882352939</v>
      </c>
      <c r="P206" s="15">
        <f t="shared" si="99"/>
        <v>0.96809868141216504</v>
      </c>
      <c r="Q206" s="15">
        <f t="shared" si="99"/>
        <v>0.90209790209790208</v>
      </c>
      <c r="R206" s="15">
        <f t="shared" si="99"/>
        <v>0.87355646897631634</v>
      </c>
      <c r="S206" s="15">
        <f t="shared" si="99"/>
        <v>0.94049327939449301</v>
      </c>
      <c r="T206" s="15">
        <f t="shared" si="99"/>
        <v>0.81395348837209303</v>
      </c>
      <c r="U206" s="15">
        <f t="shared" si="99"/>
        <v>0.85028849073792889</v>
      </c>
      <c r="V206" s="15">
        <f t="shared" si="99"/>
        <v>0.89318181818181819</v>
      </c>
      <c r="W206" s="15">
        <f t="shared" si="99"/>
        <v>0.91704918032786886</v>
      </c>
      <c r="X206" s="15">
        <f t="shared" si="99"/>
        <v>0.74800753513983476</v>
      </c>
      <c r="Y206" s="15">
        <f t="shared" si="99"/>
        <v>0.89743589743589747</v>
      </c>
    </row>
    <row r="207" spans="1:25" s="11" customFormat="1" ht="30" customHeight="1" x14ac:dyDescent="0.2">
      <c r="A207" s="10" t="s">
        <v>123</v>
      </c>
      <c r="B207" s="24">
        <v>62337</v>
      </c>
      <c r="C207" s="24">
        <f>SUM(E207:Y207)</f>
        <v>83534</v>
      </c>
      <c r="D207" s="15">
        <f t="shared" ref="D207:D210" si="100">C207/B207</f>
        <v>1.340038821245809</v>
      </c>
      <c r="E207" s="9">
        <v>6700</v>
      </c>
      <c r="F207" s="9">
        <v>2960</v>
      </c>
      <c r="G207" s="9">
        <v>5500</v>
      </c>
      <c r="H207" s="9">
        <v>5182</v>
      </c>
      <c r="I207" s="9">
        <v>2915</v>
      </c>
      <c r="J207" s="9">
        <v>5300</v>
      </c>
      <c r="K207" s="9">
        <v>3167</v>
      </c>
      <c r="L207" s="9">
        <v>2372</v>
      </c>
      <c r="M207" s="9">
        <v>4881</v>
      </c>
      <c r="N207" s="9">
        <v>1326</v>
      </c>
      <c r="O207" s="9">
        <v>834</v>
      </c>
      <c r="P207" s="9">
        <v>6396</v>
      </c>
      <c r="Q207" s="9">
        <f>Q205-Q208</f>
        <v>6375</v>
      </c>
      <c r="R207" s="9">
        <v>4163</v>
      </c>
      <c r="S207" s="9">
        <v>6996</v>
      </c>
      <c r="T207" s="9">
        <v>3171</v>
      </c>
      <c r="U207" s="9">
        <v>2800</v>
      </c>
      <c r="V207" s="9">
        <v>1965</v>
      </c>
      <c r="W207" s="9">
        <v>5273</v>
      </c>
      <c r="X207" s="9">
        <v>3733</v>
      </c>
      <c r="Y207" s="9">
        <v>1525</v>
      </c>
    </row>
    <row r="208" spans="1:25" s="11" customFormat="1" ht="30" customHeight="1" x14ac:dyDescent="0.2">
      <c r="A208" s="10" t="s">
        <v>124</v>
      </c>
      <c r="B208" s="24">
        <v>8202</v>
      </c>
      <c r="C208" s="24">
        <f>SUM(E208:Y208)</f>
        <v>7349</v>
      </c>
      <c r="D208" s="15">
        <f t="shared" si="100"/>
        <v>0.89600097537186052</v>
      </c>
      <c r="E208" s="9">
        <v>310</v>
      </c>
      <c r="F208" s="9">
        <v>200</v>
      </c>
      <c r="G208" s="9"/>
      <c r="H208" s="9">
        <v>333</v>
      </c>
      <c r="I208" s="9">
        <v>80</v>
      </c>
      <c r="J208" s="9">
        <v>600</v>
      </c>
      <c r="K208" s="9">
        <v>1095</v>
      </c>
      <c r="L208" s="9">
        <v>299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321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108904</v>
      </c>
      <c r="C217" s="25">
        <f>SUM(E217:Y217)</f>
        <v>101484.1</v>
      </c>
      <c r="D217" s="14">
        <f t="shared" si="101"/>
        <v>0.93186751634467058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5980</v>
      </c>
      <c r="K217" s="24">
        <v>4120</v>
      </c>
      <c r="L217" s="24">
        <v>6174</v>
      </c>
      <c r="M217" s="24">
        <v>2601</v>
      </c>
      <c r="N217" s="24">
        <v>4360</v>
      </c>
      <c r="O217" s="24">
        <v>2433</v>
      </c>
      <c r="P217" s="24">
        <v>4843</v>
      </c>
      <c r="Q217" s="24">
        <v>8464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49006.8</v>
      </c>
      <c r="C219" s="25">
        <f>C217*0.45</f>
        <v>45667.845000000001</v>
      </c>
      <c r="D219" s="14">
        <f t="shared" si="101"/>
        <v>0.93186751634467047</v>
      </c>
      <c r="E219" s="24">
        <f>E217*0.45</f>
        <v>1490.4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3119.4</v>
      </c>
      <c r="I219" s="24">
        <f t="shared" si="103"/>
        <v>1827</v>
      </c>
      <c r="J219" s="24">
        <f t="shared" si="103"/>
        <v>2691</v>
      </c>
      <c r="K219" s="24">
        <f t="shared" si="103"/>
        <v>1854</v>
      </c>
      <c r="L219" s="24">
        <f t="shared" si="103"/>
        <v>2778.3</v>
      </c>
      <c r="M219" s="24">
        <f t="shared" si="103"/>
        <v>1170.45</v>
      </c>
      <c r="N219" s="24">
        <f t="shared" si="103"/>
        <v>1962</v>
      </c>
      <c r="O219" s="24">
        <f t="shared" si="103"/>
        <v>1094.8500000000001</v>
      </c>
      <c r="P219" s="24">
        <f t="shared" si="103"/>
        <v>2179.35</v>
      </c>
      <c r="Q219" s="24">
        <f t="shared" si="103"/>
        <v>3808.8</v>
      </c>
      <c r="R219" s="24">
        <f t="shared" si="103"/>
        <v>1216.3500000000001</v>
      </c>
      <c r="S219" s="24">
        <f t="shared" si="103"/>
        <v>1610.55</v>
      </c>
      <c r="T219" s="24">
        <f t="shared" si="103"/>
        <v>1287.0450000000001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0.94499999999999995</v>
      </c>
      <c r="C220" s="46">
        <f>C217/C218</f>
        <v>0.96081307905852753</v>
      </c>
      <c r="D220" s="14">
        <f t="shared" si="101"/>
        <v>1.0167334169931508</v>
      </c>
      <c r="E220" s="66">
        <f t="shared" ref="E220:Y220" si="104">E217/E218</f>
        <v>1.3036632728036108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0.77022222222222225</v>
      </c>
      <c r="I220" s="66">
        <f t="shared" si="104"/>
        <v>0.60724983311099412</v>
      </c>
      <c r="J220" s="66">
        <f t="shared" si="104"/>
        <v>1.302648719062093</v>
      </c>
      <c r="K220" s="66">
        <f t="shared" si="104"/>
        <v>0.72424545655121031</v>
      </c>
      <c r="L220" s="66">
        <f t="shared" si="104"/>
        <v>0.80974881261323028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0.77918434483182686</v>
      </c>
      <c r="P220" s="66">
        <f t="shared" si="104"/>
        <v>0.9393115154975733</v>
      </c>
      <c r="Q220" s="66">
        <f t="shared" si="104"/>
        <v>3.0228571428571427</v>
      </c>
      <c r="R220" s="66">
        <f t="shared" si="104"/>
        <v>0.84445292974173836</v>
      </c>
      <c r="S220" s="66">
        <f t="shared" si="104"/>
        <v>0.73925304941022252</v>
      </c>
      <c r="T220" s="66">
        <f t="shared" si="104"/>
        <v>0.86039781478629185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1.123692751532636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297046</v>
      </c>
      <c r="C221" s="25">
        <f>SUM(E221:Y221)</f>
        <v>316639.84999999998</v>
      </c>
      <c r="D221" s="14">
        <f t="shared" si="101"/>
        <v>1.0659623425328062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89113.8</v>
      </c>
      <c r="C223" s="25">
        <f>C221*0.3</f>
        <v>94991.954999999987</v>
      </c>
      <c r="D223" s="14">
        <f t="shared" si="101"/>
        <v>1.0659623425328062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7280.4</v>
      </c>
      <c r="I223" s="24">
        <f t="shared" si="105"/>
        <v>3172.7999999999997</v>
      </c>
      <c r="J223" s="24">
        <f t="shared" si="105"/>
        <v>3375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572.4</v>
      </c>
      <c r="R223" s="24">
        <f t="shared" si="105"/>
        <v>1305</v>
      </c>
      <c r="S223" s="24">
        <f t="shared" si="105"/>
        <v>3390</v>
      </c>
      <c r="T223" s="24">
        <f t="shared" si="105"/>
        <v>14968.154999999999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13010.1</v>
      </c>
      <c r="Y223" s="24">
        <f t="shared" si="105"/>
        <v>5796</v>
      </c>
    </row>
    <row r="224" spans="1:35" s="56" customFormat="1" ht="30" customHeight="1" collapsed="1" x14ac:dyDescent="0.2">
      <c r="A224" s="12" t="s">
        <v>133</v>
      </c>
      <c r="B224" s="8">
        <v>1.038</v>
      </c>
      <c r="C224" s="8">
        <f>C221/C222</f>
        <v>1.0501245332077498</v>
      </c>
      <c r="D224" s="14">
        <f t="shared" si="101"/>
        <v>1.0116806678302022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1.2621177449552736</v>
      </c>
      <c r="I224" s="87">
        <f t="shared" si="106"/>
        <v>1.1627088830255057</v>
      </c>
      <c r="J224" s="87">
        <f t="shared" si="106"/>
        <v>0.93742188150987416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0.57993920972644375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0.83385727417063593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1.0176463686495365</v>
      </c>
      <c r="Y224" s="87">
        <f t="shared" si="106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73662</v>
      </c>
      <c r="C225" s="25">
        <f>SUM(E225:Y225)</f>
        <v>121358</v>
      </c>
      <c r="D225" s="8">
        <f t="shared" si="101"/>
        <v>1.64749803154951</v>
      </c>
      <c r="E225" s="158"/>
      <c r="F225" s="156">
        <v>5000</v>
      </c>
      <c r="G225" s="158">
        <v>13830</v>
      </c>
      <c r="H225" s="156">
        <v>5004</v>
      </c>
      <c r="I225" s="156">
        <v>5500</v>
      </c>
      <c r="J225" s="156">
        <v>1950</v>
      </c>
      <c r="K225" s="156">
        <v>3000</v>
      </c>
      <c r="L225" s="158">
        <v>13050</v>
      </c>
      <c r="M225" s="156">
        <v>8284</v>
      </c>
      <c r="N225" s="157">
        <v>3000</v>
      </c>
      <c r="O225" s="158">
        <v>5700</v>
      </c>
      <c r="P225" s="158">
        <v>9200</v>
      </c>
      <c r="Q225" s="157">
        <v>700</v>
      </c>
      <c r="R225" s="157">
        <v>2000</v>
      </c>
      <c r="S225" s="157">
        <v>3700</v>
      </c>
      <c r="T225" s="156">
        <v>13253</v>
      </c>
      <c r="U225" s="156">
        <v>1800</v>
      </c>
      <c r="V225" s="157"/>
      <c r="W225" s="158">
        <v>2700</v>
      </c>
      <c r="X225" s="156">
        <v>15487</v>
      </c>
      <c r="Y225" s="158">
        <v>8200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23058.02</v>
      </c>
      <c r="D227" s="8">
        <f t="shared" si="101"/>
        <v>27.159034157832746</v>
      </c>
      <c r="E227" s="158"/>
      <c r="F227" s="158">
        <f t="shared" ref="F227:Y227" si="107">F225*0.19</f>
        <v>950</v>
      </c>
      <c r="G227" s="158">
        <f t="shared" si="107"/>
        <v>2627.7</v>
      </c>
      <c r="H227" s="158">
        <f t="shared" si="107"/>
        <v>950.76</v>
      </c>
      <c r="I227" s="158">
        <f t="shared" si="107"/>
        <v>1045</v>
      </c>
      <c r="J227" s="158">
        <f t="shared" si="107"/>
        <v>370.5</v>
      </c>
      <c r="K227" s="158">
        <f t="shared" si="107"/>
        <v>570</v>
      </c>
      <c r="L227" s="158">
        <f t="shared" si="107"/>
        <v>2479.5</v>
      </c>
      <c r="M227" s="158">
        <f t="shared" si="107"/>
        <v>1573.96</v>
      </c>
      <c r="N227" s="158">
        <f t="shared" si="107"/>
        <v>570</v>
      </c>
      <c r="O227" s="158">
        <f t="shared" si="107"/>
        <v>1083</v>
      </c>
      <c r="P227" s="158">
        <f t="shared" si="107"/>
        <v>1748</v>
      </c>
      <c r="Q227" s="158">
        <f t="shared" si="107"/>
        <v>133</v>
      </c>
      <c r="R227" s="158">
        <f t="shared" si="107"/>
        <v>380</v>
      </c>
      <c r="S227" s="158">
        <f t="shared" si="107"/>
        <v>703</v>
      </c>
      <c r="T227" s="158">
        <f t="shared" si="107"/>
        <v>2518.0700000000002</v>
      </c>
      <c r="U227" s="158">
        <f t="shared" si="107"/>
        <v>342</v>
      </c>
      <c r="V227" s="158"/>
      <c r="W227" s="158">
        <f t="shared" si="107"/>
        <v>513</v>
      </c>
      <c r="X227" s="158">
        <f t="shared" si="107"/>
        <v>2942.53</v>
      </c>
      <c r="Y227" s="158">
        <f t="shared" si="107"/>
        <v>1558</v>
      </c>
    </row>
    <row r="228" spans="1:25" s="56" customFormat="1" ht="30" customHeight="1" collapsed="1" x14ac:dyDescent="0.2">
      <c r="A228" s="12" t="s">
        <v>137</v>
      </c>
      <c r="B228" s="8">
        <v>0.27800000000000002</v>
      </c>
      <c r="C228" s="8">
        <f>C225/C226</f>
        <v>0.4530633425545339</v>
      </c>
      <c r="D228" s="8">
        <f>C228/B228</f>
        <v>1.6297242537932872</v>
      </c>
      <c r="E228" s="159"/>
      <c r="F228" s="159">
        <f t="shared" ref="F228" si="108">F225/F226</f>
        <v>0.54460298442435462</v>
      </c>
      <c r="G228" s="159">
        <f>G225/G226</f>
        <v>0.40123009080623168</v>
      </c>
      <c r="H228" s="159">
        <f>H225/H226</f>
        <v>0.19936254980079682</v>
      </c>
      <c r="I228" s="159">
        <f t="shared" ref="I228:Y228" si="109">I225/I226</f>
        <v>0.78605116478490777</v>
      </c>
      <c r="J228" s="159">
        <f t="shared" si="109"/>
        <v>1.4862804878048781</v>
      </c>
      <c r="K228" s="159">
        <f t="shared" si="109"/>
        <v>0.81037277147487841</v>
      </c>
      <c r="L228" s="159">
        <f t="shared" si="109"/>
        <v>0.57420689048268581</v>
      </c>
      <c r="M228" s="159">
        <f t="shared" si="109"/>
        <v>1.7069853698743045</v>
      </c>
      <c r="N228" s="159">
        <f t="shared" si="109"/>
        <v>0.32985156679494226</v>
      </c>
      <c r="O228" s="159">
        <f t="shared" si="109"/>
        <v>0.593255620316403</v>
      </c>
      <c r="P228" s="159">
        <f t="shared" si="109"/>
        <v>0.5906902086677368</v>
      </c>
      <c r="Q228" s="159">
        <f t="shared" si="109"/>
        <v>9.7289784572619872E-2</v>
      </c>
      <c r="R228" s="159">
        <f t="shared" si="109"/>
        <v>1.1363636363636365</v>
      </c>
      <c r="S228" s="159">
        <f t="shared" si="109"/>
        <v>0.61136814276272311</v>
      </c>
      <c r="T228" s="159">
        <f t="shared" si="109"/>
        <v>0.22782046653945989</v>
      </c>
      <c r="U228" s="159">
        <f t="shared" si="109"/>
        <v>0.41821561338289964</v>
      </c>
      <c r="V228" s="159"/>
      <c r="W228" s="159">
        <f t="shared" si="109"/>
        <v>0.28520122530896802</v>
      </c>
      <c r="X228" s="159">
        <f t="shared" si="109"/>
        <v>0.69985087441818428</v>
      </c>
      <c r="Y228" s="159">
        <f t="shared" si="109"/>
        <v>0.50736295012993438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163726.21999999997</v>
      </c>
      <c r="D234" s="8">
        <f t="shared" si="110"/>
        <v>1.2303477043036408</v>
      </c>
      <c r="E234" s="158">
        <f>E232+E230+E227+E223+E219</f>
        <v>1661.4</v>
      </c>
      <c r="F234" s="158">
        <f>F232+F230+F227+F223+F219</f>
        <v>5216</v>
      </c>
      <c r="G234" s="158">
        <f t="shared" ref="G234:Y234" si="111">G232+G230+G227+G223+G219</f>
        <v>16729.2</v>
      </c>
      <c r="H234" s="158">
        <f>H232+H230+H227+H223+H219</f>
        <v>11350.56</v>
      </c>
      <c r="I234" s="158">
        <f t="shared" si="111"/>
        <v>6044.7999999999993</v>
      </c>
      <c r="J234" s="158">
        <f t="shared" si="111"/>
        <v>6436.5</v>
      </c>
      <c r="K234" s="158">
        <f t="shared" si="111"/>
        <v>3850.2</v>
      </c>
      <c r="L234" s="158">
        <f t="shared" si="111"/>
        <v>10624.2</v>
      </c>
      <c r="M234" s="158">
        <f t="shared" si="111"/>
        <v>7371.61</v>
      </c>
      <c r="N234" s="158">
        <f t="shared" si="111"/>
        <v>6522</v>
      </c>
      <c r="O234" s="158">
        <f>O232+O230+O227+O223+O219</f>
        <v>5099.8500000000004</v>
      </c>
      <c r="P234" s="155">
        <f t="shared" si="111"/>
        <v>11390.75</v>
      </c>
      <c r="Q234" s="158">
        <f t="shared" si="111"/>
        <v>4514.2</v>
      </c>
      <c r="R234" s="158">
        <f t="shared" si="111"/>
        <v>2901.3500000000004</v>
      </c>
      <c r="S234" s="158">
        <f t="shared" si="111"/>
        <v>5703.55</v>
      </c>
      <c r="T234" s="158">
        <f t="shared" si="111"/>
        <v>18773.269999999997</v>
      </c>
      <c r="U234" s="158">
        <f t="shared" si="111"/>
        <v>3144</v>
      </c>
      <c r="V234" s="158">
        <f t="shared" si="111"/>
        <v>729.15000000000009</v>
      </c>
      <c r="W234" s="158">
        <f t="shared" si="111"/>
        <v>6123.6</v>
      </c>
      <c r="X234" s="158">
        <f t="shared" si="111"/>
        <v>18757.030000000002</v>
      </c>
      <c r="Y234" s="158">
        <f t="shared" si="111"/>
        <v>10783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21.5</v>
      </c>
      <c r="C236" s="47">
        <f>C234/C235*10</f>
        <v>22.226083297132927</v>
      </c>
      <c r="D236" s="8">
        <f>C236/B236</f>
        <v>1.0337713161457176</v>
      </c>
      <c r="E236" s="154">
        <f>E234/E235*10</f>
        <v>24.414401175606173</v>
      </c>
      <c r="F236" s="154">
        <f>F234/F235*10</f>
        <v>24.620032096667611</v>
      </c>
      <c r="G236" s="154">
        <f t="shared" ref="G236:X236" si="112">G234/G235*10</f>
        <v>25.911435342223875</v>
      </c>
      <c r="H236" s="154">
        <f>H234/H235*10</f>
        <v>15.426987060998149</v>
      </c>
      <c r="I236" s="154">
        <f t="shared" si="112"/>
        <v>22.721395278905426</v>
      </c>
      <c r="J236" s="154">
        <f t="shared" si="112"/>
        <v>22.900804098768948</v>
      </c>
      <c r="K236" s="154">
        <f>K234/K235*10</f>
        <v>30.742574257425737</v>
      </c>
      <c r="L236" s="154">
        <f>L234/L235*10</f>
        <v>16.906747294716741</v>
      </c>
      <c r="M236" s="154">
        <f>M234/M235*10</f>
        <v>24.0008139610601</v>
      </c>
      <c r="N236" s="154">
        <f t="shared" si="112"/>
        <v>21.753051831098663</v>
      </c>
      <c r="O236" s="154">
        <f>O234/O235*10</f>
        <v>25.478866906474824</v>
      </c>
      <c r="P236" s="154">
        <f t="shared" si="112"/>
        <v>30.63511914367167</v>
      </c>
      <c r="Q236" s="154">
        <f t="shared" si="112"/>
        <v>21.329616329616329</v>
      </c>
      <c r="R236" s="154">
        <f>R234/R235*10</f>
        <v>20.142668703138021</v>
      </c>
      <c r="S236" s="154">
        <f t="shared" si="112"/>
        <v>26.703263261388642</v>
      </c>
      <c r="T236" s="154">
        <f t="shared" si="112"/>
        <v>19.766330441374659</v>
      </c>
      <c r="U236" s="154">
        <f t="shared" si="112"/>
        <v>23.337292161520189</v>
      </c>
      <c r="V236" s="154">
        <f t="shared" si="112"/>
        <v>24.683480027081931</v>
      </c>
      <c r="W236" s="154">
        <f t="shared" si="112"/>
        <v>28.030760780005494</v>
      </c>
      <c r="X236" s="154">
        <f t="shared" si="112"/>
        <v>23.544881692085614</v>
      </c>
      <c r="Y236" s="154">
        <f>Y234/Y235*10</f>
        <v>20.460324086372434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</row>
    <row r="247" spans="1:25" ht="20.25" hidden="1" customHeight="1" x14ac:dyDescent="0.25">
      <c r="A247" s="188"/>
      <c r="B247" s="189"/>
      <c r="C247" s="189"/>
      <c r="D247" s="189"/>
      <c r="E247" s="189"/>
      <c r="F247" s="189"/>
      <c r="G247" s="189"/>
      <c r="H247" s="189"/>
      <c r="I247" s="189"/>
      <c r="J247" s="189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2023-09-18T10:24:29Z</cp:lastPrinted>
  <dcterms:created xsi:type="dcterms:W3CDTF">2017-06-08T05:54:08Z</dcterms:created>
  <dcterms:modified xsi:type="dcterms:W3CDTF">2023-09-18T11:54:48Z</dcterms:modified>
</cp:coreProperties>
</file>