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Лист1!$9:$14</definedName>
  </definedNames>
  <calcPr calcId="145621"/>
</workbook>
</file>

<file path=xl/calcChain.xml><?xml version="1.0" encoding="utf-8"?>
<calcChain xmlns="http://schemas.openxmlformats.org/spreadsheetml/2006/main">
  <c r="H330" i="1" l="1"/>
  <c r="I330" i="1"/>
  <c r="J330" i="1"/>
  <c r="K330" i="1"/>
  <c r="I53" i="1" l="1"/>
  <c r="I50" i="1" s="1"/>
  <c r="H53" i="1"/>
  <c r="H50" i="1" s="1"/>
  <c r="G26" i="1"/>
  <c r="G27" i="1"/>
  <c r="G28" i="1"/>
  <c r="K52" i="1"/>
  <c r="J52" i="1"/>
  <c r="K51" i="1"/>
  <c r="J51" i="1"/>
  <c r="G50" i="1"/>
  <c r="J50" i="1" l="1"/>
  <c r="K50" i="1"/>
  <c r="H110" i="1"/>
  <c r="I110" i="1"/>
  <c r="G120" i="1"/>
  <c r="H125" i="1"/>
  <c r="I125" i="1"/>
  <c r="G125" i="1"/>
  <c r="G175" i="1"/>
  <c r="F83" i="1" l="1"/>
  <c r="G83" i="1"/>
  <c r="I27" i="1" l="1"/>
  <c r="I26" i="1"/>
  <c r="G74" i="1"/>
  <c r="G73" i="1"/>
  <c r="G72" i="1"/>
  <c r="F74" i="1"/>
  <c r="F73" i="1"/>
  <c r="F72" i="1"/>
  <c r="I75" i="1"/>
  <c r="K126" i="1"/>
  <c r="J126" i="1"/>
  <c r="I329" i="1"/>
  <c r="I299" i="1" s="1"/>
  <c r="I294" i="1" s="1"/>
  <c r="I328" i="1"/>
  <c r="I298" i="1"/>
  <c r="I293" i="1" s="1"/>
  <c r="I255" i="1"/>
  <c r="I250" i="1"/>
  <c r="I245" i="1"/>
  <c r="I240" i="1"/>
  <c r="I235" i="1"/>
  <c r="I234" i="1"/>
  <c r="I233" i="1"/>
  <c r="I232" i="1"/>
  <c r="I231" i="1"/>
  <c r="I224" i="1"/>
  <c r="I222" i="1"/>
  <c r="I221" i="1"/>
  <c r="I215" i="1"/>
  <c r="I210" i="1"/>
  <c r="I192" i="1"/>
  <c r="I191" i="1"/>
  <c r="I185" i="1"/>
  <c r="I175" i="1"/>
  <c r="I174" i="1"/>
  <c r="I24" i="1" s="1"/>
  <c r="I172" i="1"/>
  <c r="I171" i="1"/>
  <c r="I165" i="1"/>
  <c r="I160" i="1"/>
  <c r="F145" i="1"/>
  <c r="I155" i="1"/>
  <c r="I150" i="1"/>
  <c r="I145" i="1"/>
  <c r="I140" i="1"/>
  <c r="I135" i="1"/>
  <c r="I130" i="1"/>
  <c r="K129" i="1"/>
  <c r="J129" i="1"/>
  <c r="K128" i="1"/>
  <c r="J128" i="1"/>
  <c r="K121" i="1"/>
  <c r="J121" i="1"/>
  <c r="K123" i="1"/>
  <c r="J123" i="1"/>
  <c r="K124" i="1"/>
  <c r="J124" i="1"/>
  <c r="J125" i="1" l="1"/>
  <c r="K125" i="1"/>
  <c r="I230" i="1"/>
  <c r="I19" i="1"/>
  <c r="I25" i="1"/>
  <c r="G30" i="1"/>
  <c r="H30" i="1"/>
  <c r="I30" i="1"/>
  <c r="G35" i="1"/>
  <c r="H35" i="1"/>
  <c r="I35" i="1"/>
  <c r="G40" i="1"/>
  <c r="H40" i="1"/>
  <c r="I40" i="1"/>
  <c r="G45" i="1"/>
  <c r="H45" i="1"/>
  <c r="I45" i="1"/>
  <c r="I55" i="1"/>
  <c r="G57" i="1"/>
  <c r="H57" i="1"/>
  <c r="I57" i="1"/>
  <c r="G60" i="1"/>
  <c r="H60" i="1"/>
  <c r="I60" i="1"/>
  <c r="G65" i="1"/>
  <c r="H65" i="1"/>
  <c r="I65" i="1"/>
  <c r="G70" i="1"/>
  <c r="H70" i="1"/>
  <c r="I70" i="1"/>
  <c r="H83" i="1"/>
  <c r="I83" i="1"/>
  <c r="G82" i="1"/>
  <c r="H82" i="1"/>
  <c r="I82" i="1"/>
  <c r="G81" i="1"/>
  <c r="H81" i="1"/>
  <c r="I81" i="1"/>
  <c r="F81" i="1"/>
  <c r="F82" i="1"/>
  <c r="H85" i="1"/>
  <c r="I85" i="1"/>
  <c r="G90" i="1"/>
  <c r="H90" i="1"/>
  <c r="I90" i="1"/>
  <c r="G95" i="1"/>
  <c r="H95" i="1"/>
  <c r="I95" i="1"/>
  <c r="G100" i="1"/>
  <c r="H100" i="1"/>
  <c r="I100" i="1"/>
  <c r="G105" i="1"/>
  <c r="H105" i="1"/>
  <c r="I105" i="1"/>
  <c r="G110" i="1"/>
  <c r="G115" i="1"/>
  <c r="H115" i="1"/>
  <c r="I115" i="1"/>
  <c r="H120" i="1"/>
  <c r="I120" i="1"/>
  <c r="J120" i="1"/>
  <c r="K120" i="1"/>
  <c r="I21" i="1" l="1"/>
  <c r="I16" i="1" s="1"/>
  <c r="I22" i="1"/>
  <c r="I17" i="1" s="1"/>
  <c r="I80" i="1"/>
  <c r="K119" i="1"/>
  <c r="J119" i="1"/>
  <c r="K118" i="1"/>
  <c r="K117" i="1"/>
  <c r="K116" i="1"/>
  <c r="J116" i="1"/>
  <c r="J115" i="1" s="1"/>
  <c r="F115" i="1"/>
  <c r="G173" i="1"/>
  <c r="H173" i="1"/>
  <c r="I173" i="1"/>
  <c r="I170" i="1" s="1"/>
  <c r="G180" i="1"/>
  <c r="H180" i="1"/>
  <c r="I180" i="1"/>
  <c r="G195" i="1"/>
  <c r="H195" i="1"/>
  <c r="I195" i="1"/>
  <c r="G200" i="1"/>
  <c r="H200" i="1"/>
  <c r="I200" i="1"/>
  <c r="G205" i="1"/>
  <c r="H205" i="1"/>
  <c r="I205" i="1"/>
  <c r="G223" i="1"/>
  <c r="G193" i="1" s="1"/>
  <c r="H223" i="1"/>
  <c r="H193" i="1" s="1"/>
  <c r="I223" i="1"/>
  <c r="I193" i="1" s="1"/>
  <c r="I190" i="1" s="1"/>
  <c r="G225" i="1"/>
  <c r="H225" i="1"/>
  <c r="I225" i="1"/>
  <c r="I290" i="1"/>
  <c r="I295" i="1"/>
  <c r="G300" i="1"/>
  <c r="H300" i="1"/>
  <c r="I300" i="1"/>
  <c r="I325" i="1"/>
  <c r="I335" i="1"/>
  <c r="K115" i="1" l="1"/>
  <c r="I23" i="1"/>
  <c r="I220" i="1"/>
  <c r="F140" i="1"/>
  <c r="F26" i="1"/>
  <c r="I18" i="1" l="1"/>
  <c r="I15" i="1" s="1"/>
  <c r="I20" i="1"/>
  <c r="F28" i="1"/>
  <c r="F56" i="1"/>
  <c r="F21" i="1" s="1"/>
  <c r="F326" i="1"/>
  <c r="K339" i="1"/>
  <c r="J339" i="1"/>
  <c r="K338" i="1"/>
  <c r="J338" i="1"/>
  <c r="K337" i="1"/>
  <c r="K336" i="1"/>
  <c r="J336" i="1"/>
  <c r="H335" i="1"/>
  <c r="G335" i="1"/>
  <c r="F335" i="1"/>
  <c r="G296" i="1"/>
  <c r="H296" i="1"/>
  <c r="J296" i="1"/>
  <c r="J291" i="1" s="1"/>
  <c r="K296" i="1"/>
  <c r="K291" i="1" s="1"/>
  <c r="G297" i="1"/>
  <c r="G292" i="1" s="1"/>
  <c r="H297" i="1"/>
  <c r="H292" i="1" s="1"/>
  <c r="J297" i="1"/>
  <c r="J292" i="1" s="1"/>
  <c r="G298" i="1"/>
  <c r="G293" i="1" s="1"/>
  <c r="H298" i="1"/>
  <c r="H293" i="1" s="1"/>
  <c r="G299" i="1"/>
  <c r="G294" i="1" s="1"/>
  <c r="H299" i="1"/>
  <c r="H294" i="1" s="1"/>
  <c r="F297" i="1"/>
  <c r="F292" i="1" s="1"/>
  <c r="F298" i="1"/>
  <c r="F293" i="1" s="1"/>
  <c r="F299" i="1"/>
  <c r="F294" i="1" s="1"/>
  <c r="F296" i="1"/>
  <c r="F291" i="1" s="1"/>
  <c r="K304" i="1"/>
  <c r="K299" i="1" s="1"/>
  <c r="K294" i="1" s="1"/>
  <c r="J304" i="1"/>
  <c r="J299" i="1" s="1"/>
  <c r="J294" i="1" s="1"/>
  <c r="K303" i="1"/>
  <c r="K298" i="1" s="1"/>
  <c r="K293" i="1" s="1"/>
  <c r="J303" i="1"/>
  <c r="J298" i="1" s="1"/>
  <c r="J293" i="1" s="1"/>
  <c r="K297" i="1"/>
  <c r="K292" i="1" s="1"/>
  <c r="F300" i="1"/>
  <c r="G221" i="1"/>
  <c r="H221" i="1"/>
  <c r="G222" i="1"/>
  <c r="H222" i="1"/>
  <c r="H192" i="1" s="1"/>
  <c r="G224" i="1"/>
  <c r="G194" i="1" s="1"/>
  <c r="H224" i="1"/>
  <c r="H194" i="1" s="1"/>
  <c r="F222" i="1"/>
  <c r="F192" i="1" s="1"/>
  <c r="F223" i="1"/>
  <c r="F193" i="1" s="1"/>
  <c r="F224" i="1"/>
  <c r="F194" i="1" s="1"/>
  <c r="F221" i="1"/>
  <c r="F191" i="1" s="1"/>
  <c r="K229" i="1"/>
  <c r="K224" i="1" s="1"/>
  <c r="K194" i="1" s="1"/>
  <c r="J229" i="1"/>
  <c r="J224" i="1" s="1"/>
  <c r="J194" i="1" s="1"/>
  <c r="K228" i="1"/>
  <c r="K223" i="1" s="1"/>
  <c r="K193" i="1" s="1"/>
  <c r="J223" i="1"/>
  <c r="J193" i="1" s="1"/>
  <c r="K227" i="1"/>
  <c r="K222" i="1" s="1"/>
  <c r="K192" i="1" s="1"/>
  <c r="J227" i="1"/>
  <c r="J222" i="1" s="1"/>
  <c r="J192" i="1" s="1"/>
  <c r="K226" i="1"/>
  <c r="K221" i="1" s="1"/>
  <c r="K191" i="1" s="1"/>
  <c r="J226" i="1"/>
  <c r="F225" i="1"/>
  <c r="G171" i="1"/>
  <c r="H171" i="1"/>
  <c r="G172" i="1"/>
  <c r="H172" i="1"/>
  <c r="G174" i="1"/>
  <c r="H174" i="1"/>
  <c r="F172" i="1"/>
  <c r="F173" i="1"/>
  <c r="F174" i="1"/>
  <c r="F171" i="1"/>
  <c r="K184" i="1"/>
  <c r="J184" i="1"/>
  <c r="K182" i="1"/>
  <c r="J182" i="1"/>
  <c r="K181" i="1"/>
  <c r="J181" i="1"/>
  <c r="F180" i="1"/>
  <c r="K179" i="1"/>
  <c r="J179" i="1"/>
  <c r="K178" i="1"/>
  <c r="J178" i="1"/>
  <c r="K177" i="1"/>
  <c r="J177" i="1"/>
  <c r="K176" i="1"/>
  <c r="J176" i="1"/>
  <c r="H175" i="1"/>
  <c r="F175" i="1"/>
  <c r="G84" i="1"/>
  <c r="G80" i="1" s="1"/>
  <c r="H84" i="1"/>
  <c r="H80" i="1" s="1"/>
  <c r="F84" i="1"/>
  <c r="K114" i="1"/>
  <c r="K110" i="1" s="1"/>
  <c r="J114" i="1"/>
  <c r="J110" i="1" s="1"/>
  <c r="F110" i="1"/>
  <c r="K109" i="1"/>
  <c r="J109" i="1"/>
  <c r="K108" i="1"/>
  <c r="K107" i="1"/>
  <c r="J107" i="1"/>
  <c r="K106" i="1"/>
  <c r="J106" i="1"/>
  <c r="F105" i="1"/>
  <c r="K104" i="1"/>
  <c r="J104" i="1"/>
  <c r="K103" i="1"/>
  <c r="J103" i="1"/>
  <c r="K102" i="1"/>
  <c r="J102" i="1"/>
  <c r="J82" i="1" s="1"/>
  <c r="K101" i="1"/>
  <c r="J101" i="1"/>
  <c r="F100" i="1"/>
  <c r="K99" i="1"/>
  <c r="J99" i="1"/>
  <c r="K98" i="1"/>
  <c r="J98" i="1"/>
  <c r="K97" i="1"/>
  <c r="K96" i="1"/>
  <c r="J96" i="1"/>
  <c r="F95" i="1"/>
  <c r="K94" i="1"/>
  <c r="J94" i="1"/>
  <c r="K93" i="1"/>
  <c r="J93" i="1"/>
  <c r="K92" i="1"/>
  <c r="K91" i="1"/>
  <c r="J91" i="1"/>
  <c r="K89" i="1"/>
  <c r="J89" i="1"/>
  <c r="K88" i="1"/>
  <c r="J88" i="1"/>
  <c r="K87" i="1"/>
  <c r="K86" i="1"/>
  <c r="J86" i="1"/>
  <c r="F90" i="1"/>
  <c r="G85" i="1"/>
  <c r="F85" i="1"/>
  <c r="G56" i="1"/>
  <c r="H56" i="1"/>
  <c r="G58" i="1"/>
  <c r="H58" i="1"/>
  <c r="G59" i="1"/>
  <c r="H59" i="1"/>
  <c r="F57" i="1"/>
  <c r="F58" i="1"/>
  <c r="F59" i="1"/>
  <c r="H26" i="1"/>
  <c r="G22" i="1"/>
  <c r="H27" i="1"/>
  <c r="H22" i="1" s="1"/>
  <c r="G23" i="1"/>
  <c r="H28" i="1"/>
  <c r="G29" i="1"/>
  <c r="H29" i="1"/>
  <c r="F27" i="1"/>
  <c r="F22" i="1" s="1"/>
  <c r="F29" i="1"/>
  <c r="F70" i="1"/>
  <c r="K69" i="1"/>
  <c r="J69" i="1"/>
  <c r="K68" i="1"/>
  <c r="J68" i="1"/>
  <c r="K66" i="1"/>
  <c r="J66" i="1"/>
  <c r="F65" i="1"/>
  <c r="K64" i="1"/>
  <c r="J64" i="1"/>
  <c r="K63" i="1"/>
  <c r="J63" i="1"/>
  <c r="K62" i="1"/>
  <c r="K61" i="1"/>
  <c r="J61" i="1"/>
  <c r="F60" i="1"/>
  <c r="K49" i="1"/>
  <c r="J49" i="1"/>
  <c r="K48" i="1"/>
  <c r="K47" i="1"/>
  <c r="J47" i="1"/>
  <c r="K46" i="1"/>
  <c r="J46" i="1"/>
  <c r="F45" i="1"/>
  <c r="K44" i="1"/>
  <c r="J44" i="1"/>
  <c r="K43" i="1"/>
  <c r="K42" i="1"/>
  <c r="K41" i="1"/>
  <c r="F40" i="1"/>
  <c r="K39" i="1"/>
  <c r="J39" i="1"/>
  <c r="K38" i="1"/>
  <c r="K37" i="1"/>
  <c r="J37" i="1"/>
  <c r="K36" i="1"/>
  <c r="J36" i="1"/>
  <c r="K34" i="1"/>
  <c r="J34" i="1"/>
  <c r="K32" i="1"/>
  <c r="J32" i="1"/>
  <c r="K31" i="1"/>
  <c r="J31" i="1"/>
  <c r="F30" i="1"/>
  <c r="K74" i="1"/>
  <c r="J74" i="1"/>
  <c r="K73" i="1"/>
  <c r="J73" i="1"/>
  <c r="K72" i="1"/>
  <c r="F295" i="1" l="1"/>
  <c r="H23" i="1"/>
  <c r="H21" i="1"/>
  <c r="F23" i="1"/>
  <c r="G21" i="1"/>
  <c r="H55" i="1"/>
  <c r="J83" i="1"/>
  <c r="J171" i="1"/>
  <c r="J81" i="1"/>
  <c r="G24" i="1"/>
  <c r="K81" i="1"/>
  <c r="H24" i="1"/>
  <c r="G55" i="1"/>
  <c r="K83" i="1"/>
  <c r="F24" i="1"/>
  <c r="K82" i="1"/>
  <c r="H25" i="1"/>
  <c r="G25" i="1"/>
  <c r="H191" i="1"/>
  <c r="H190" i="1" s="1"/>
  <c r="H220" i="1"/>
  <c r="G191" i="1"/>
  <c r="G220" i="1"/>
  <c r="H291" i="1"/>
  <c r="H290" i="1" s="1"/>
  <c r="H295" i="1"/>
  <c r="G291" i="1"/>
  <c r="G290" i="1" s="1"/>
  <c r="G295" i="1"/>
  <c r="H170" i="1"/>
  <c r="G170" i="1"/>
  <c r="G192" i="1"/>
  <c r="J295" i="1"/>
  <c r="J300" i="1"/>
  <c r="K295" i="1"/>
  <c r="J173" i="1"/>
  <c r="F25" i="1"/>
  <c r="F35" i="1"/>
  <c r="K335" i="1"/>
  <c r="J335" i="1"/>
  <c r="K300" i="1"/>
  <c r="J56" i="1"/>
  <c r="J58" i="1"/>
  <c r="K172" i="1"/>
  <c r="K174" i="1"/>
  <c r="K225" i="1"/>
  <c r="K171" i="1"/>
  <c r="J225" i="1"/>
  <c r="K220" i="1"/>
  <c r="J221" i="1"/>
  <c r="F220" i="1"/>
  <c r="J180" i="1"/>
  <c r="J172" i="1"/>
  <c r="J174" i="1"/>
  <c r="K173" i="1"/>
  <c r="K180" i="1"/>
  <c r="K175" i="1"/>
  <c r="J175" i="1"/>
  <c r="J105" i="1"/>
  <c r="J100" i="1"/>
  <c r="J84" i="1"/>
  <c r="J90" i="1"/>
  <c r="K84" i="1"/>
  <c r="K85" i="1"/>
  <c r="F80" i="1"/>
  <c r="K56" i="1"/>
  <c r="K58" i="1"/>
  <c r="J95" i="1"/>
  <c r="K100" i="1"/>
  <c r="K105" i="1"/>
  <c r="K65" i="1"/>
  <c r="K57" i="1"/>
  <c r="K59" i="1"/>
  <c r="K95" i="1"/>
  <c r="K40" i="1"/>
  <c r="J57" i="1"/>
  <c r="J59" i="1"/>
  <c r="J85" i="1"/>
  <c r="K90" i="1"/>
  <c r="K27" i="1"/>
  <c r="K29" i="1"/>
  <c r="J40" i="1"/>
  <c r="K45" i="1"/>
  <c r="J27" i="1"/>
  <c r="J29" i="1"/>
  <c r="K26" i="1"/>
  <c r="K28" i="1"/>
  <c r="J26" i="1"/>
  <c r="J28" i="1"/>
  <c r="J70" i="1"/>
  <c r="K35" i="1"/>
  <c r="J60" i="1"/>
  <c r="J65" i="1"/>
  <c r="F55" i="1"/>
  <c r="J35" i="1"/>
  <c r="J45" i="1"/>
  <c r="K60" i="1"/>
  <c r="K70" i="1"/>
  <c r="K30" i="1"/>
  <c r="J30" i="1"/>
  <c r="K185" i="1"/>
  <c r="J185" i="1"/>
  <c r="H185" i="1"/>
  <c r="G185" i="1"/>
  <c r="F185" i="1"/>
  <c r="J200" i="1"/>
  <c r="K200" i="1"/>
  <c r="F170" i="1"/>
  <c r="J327" i="1"/>
  <c r="J195" i="1"/>
  <c r="G326" i="1"/>
  <c r="H326" i="1"/>
  <c r="J326" i="1"/>
  <c r="K326" i="1"/>
  <c r="F327" i="1"/>
  <c r="G327" i="1"/>
  <c r="K327" i="1"/>
  <c r="F328" i="1"/>
  <c r="G328" i="1"/>
  <c r="H328" i="1"/>
  <c r="J328" i="1"/>
  <c r="K328" i="1"/>
  <c r="F329" i="1"/>
  <c r="G329" i="1"/>
  <c r="H329" i="1"/>
  <c r="J329" i="1"/>
  <c r="K329" i="1"/>
  <c r="F330" i="1"/>
  <c r="G330" i="1"/>
  <c r="F231" i="1"/>
  <c r="G231" i="1"/>
  <c r="H231" i="1"/>
  <c r="J231" i="1"/>
  <c r="K231" i="1"/>
  <c r="G232" i="1"/>
  <c r="H232" i="1"/>
  <c r="J232" i="1"/>
  <c r="K232" i="1"/>
  <c r="F233" i="1"/>
  <c r="G233" i="1"/>
  <c r="H233" i="1"/>
  <c r="J233" i="1"/>
  <c r="K233" i="1"/>
  <c r="F234" i="1"/>
  <c r="G234" i="1"/>
  <c r="G19" i="1" s="1"/>
  <c r="H234" i="1"/>
  <c r="J234" i="1"/>
  <c r="K234" i="1"/>
  <c r="K205" i="1"/>
  <c r="J205" i="1"/>
  <c r="F205" i="1"/>
  <c r="F245" i="1"/>
  <c r="K165" i="1"/>
  <c r="J165" i="1"/>
  <c r="H165" i="1"/>
  <c r="G165" i="1"/>
  <c r="F165" i="1"/>
  <c r="K160" i="1"/>
  <c r="J160" i="1"/>
  <c r="H160" i="1"/>
  <c r="G160" i="1"/>
  <c r="F160" i="1"/>
  <c r="K155" i="1"/>
  <c r="J155" i="1"/>
  <c r="H155" i="1"/>
  <c r="G155" i="1"/>
  <c r="F155" i="1"/>
  <c r="K150" i="1"/>
  <c r="J150" i="1"/>
  <c r="H150" i="1"/>
  <c r="G150" i="1"/>
  <c r="F150" i="1"/>
  <c r="K145" i="1"/>
  <c r="J145" i="1"/>
  <c r="H145" i="1"/>
  <c r="G145" i="1"/>
  <c r="K140" i="1"/>
  <c r="J140" i="1"/>
  <c r="H140" i="1"/>
  <c r="G140" i="1"/>
  <c r="K135" i="1"/>
  <c r="J135" i="1"/>
  <c r="H135" i="1"/>
  <c r="G135" i="1"/>
  <c r="F135" i="1"/>
  <c r="K130" i="1"/>
  <c r="J130" i="1"/>
  <c r="H130" i="1"/>
  <c r="G130" i="1"/>
  <c r="F130" i="1"/>
  <c r="K75" i="1"/>
  <c r="J75" i="1"/>
  <c r="H75" i="1"/>
  <c r="G75" i="1"/>
  <c r="F75" i="1"/>
  <c r="K255" i="1"/>
  <c r="J255" i="1"/>
  <c r="H255" i="1"/>
  <c r="K250" i="1"/>
  <c r="J250" i="1"/>
  <c r="H250" i="1"/>
  <c r="G250" i="1"/>
  <c r="F250" i="1"/>
  <c r="K245" i="1"/>
  <c r="J245" i="1"/>
  <c r="H245" i="1"/>
  <c r="G245" i="1"/>
  <c r="K240" i="1"/>
  <c r="J240" i="1"/>
  <c r="H240" i="1"/>
  <c r="G240" i="1"/>
  <c r="F240" i="1"/>
  <c r="K235" i="1"/>
  <c r="J235" i="1"/>
  <c r="H235" i="1"/>
  <c r="G235" i="1"/>
  <c r="F235" i="1"/>
  <c r="K215" i="1"/>
  <c r="J215" i="1"/>
  <c r="H215" i="1"/>
  <c r="G215" i="1"/>
  <c r="F215" i="1"/>
  <c r="K210" i="1"/>
  <c r="J210" i="1"/>
  <c r="H210" i="1"/>
  <c r="G210" i="1"/>
  <c r="F210" i="1"/>
  <c r="F200" i="1"/>
  <c r="F195" i="1"/>
  <c r="K195" i="1"/>
  <c r="K22" i="1" l="1"/>
  <c r="K21" i="1"/>
  <c r="J23" i="1"/>
  <c r="J18" i="1" s="1"/>
  <c r="J21" i="1"/>
  <c r="J22" i="1"/>
  <c r="J17" i="1" s="1"/>
  <c r="J24" i="1"/>
  <c r="J19" i="1" s="1"/>
  <c r="J80" i="1"/>
  <c r="F19" i="1"/>
  <c r="K23" i="1"/>
  <c r="K18" i="1" s="1"/>
  <c r="K80" i="1"/>
  <c r="K170" i="1"/>
  <c r="H19" i="1"/>
  <c r="G20" i="1"/>
  <c r="G17" i="1"/>
  <c r="K24" i="1"/>
  <c r="K19" i="1" s="1"/>
  <c r="G16" i="1"/>
  <c r="H18" i="1"/>
  <c r="K17" i="1"/>
  <c r="H17" i="1"/>
  <c r="G18" i="1"/>
  <c r="H20" i="1"/>
  <c r="H16" i="1"/>
  <c r="H325" i="1"/>
  <c r="G325" i="1"/>
  <c r="G190" i="1"/>
  <c r="F16" i="1"/>
  <c r="F20" i="1"/>
  <c r="J220" i="1"/>
  <c r="J191" i="1"/>
  <c r="F325" i="1"/>
  <c r="K16" i="1"/>
  <c r="F18" i="1"/>
  <c r="J170" i="1"/>
  <c r="J55" i="1"/>
  <c r="K55" i="1"/>
  <c r="K25" i="1"/>
  <c r="J25" i="1"/>
  <c r="F290" i="1"/>
  <c r="K290" i="1"/>
  <c r="J290" i="1"/>
  <c r="K190" i="1"/>
  <c r="K325" i="1"/>
  <c r="J325" i="1"/>
  <c r="F232" i="1"/>
  <c r="F230" i="1" s="1"/>
  <c r="F190" i="1"/>
  <c r="G230" i="1"/>
  <c r="J230" i="1"/>
  <c r="H230" i="1"/>
  <c r="K230" i="1"/>
  <c r="L19" i="1" l="1"/>
  <c r="H15" i="1"/>
  <c r="G15" i="1"/>
  <c r="J16" i="1"/>
  <c r="F17" i="1"/>
  <c r="F15" i="1" s="1"/>
  <c r="J190" i="1"/>
  <c r="J15" i="1" l="1"/>
  <c r="J20" i="1"/>
  <c r="K15" i="1"/>
  <c r="K20" i="1"/>
</calcChain>
</file>

<file path=xl/sharedStrings.xml><?xml version="1.0" encoding="utf-8"?>
<sst xmlns="http://schemas.openxmlformats.org/spreadsheetml/2006/main" count="954" uniqueCount="175">
  <si>
    <t xml:space="preserve">«Развитие образования» </t>
  </si>
  <si>
    <t>РЕСУРСНОЕ ОБЕСПЕЧЕНИЕ И ПРОГНОЗНАЯ (СПРАВОЧНАЯ) ОЦЕНКА РАСХОДОВ</t>
  </si>
  <si>
    <t xml:space="preserve"> за счет всех источников финансирования реализации муниципальной программы </t>
  </si>
  <si>
    <t>Статус</t>
  </si>
  <si>
    <t xml:space="preserve">Наименование </t>
  </si>
  <si>
    <t xml:space="preserve">главный </t>
  </si>
  <si>
    <t>распорядитель бюджетных средств</t>
  </si>
  <si>
    <t>целевая статья  расходов</t>
  </si>
  <si>
    <t>2031–2035</t>
  </si>
  <si>
    <t>всего</t>
  </si>
  <si>
    <t>федеральный бюджет</t>
  </si>
  <si>
    <t>республиканский бюджет Чувашской Республики</t>
  </si>
  <si>
    <t>внебюджетные источники</t>
  </si>
  <si>
    <t>Подпрограмма 1</t>
  </si>
  <si>
    <t>Меры социальной поддержки</t>
  </si>
  <si>
    <t>Реализация мероприятий регионального проекта «Содействие занятости женщин – создание условий дошкольного образования для детей в возрасте до трех лет»</t>
  </si>
  <si>
    <t>Реализация мероприятий регионального проекта «Цифровая образовательная среда»</t>
  </si>
  <si>
    <t>Подпрограмма 2</t>
  </si>
  <si>
    <t>Мероприятия по вовлечению молодежи в социальную практику</t>
  </si>
  <si>
    <t>Государственная поддержка талантливой и одаренной молодежи</t>
  </si>
  <si>
    <t>Реализация мероприятий регионального проекта «Социальная активность»</t>
  </si>
  <si>
    <t>Поддержка молодежного предпринимательства</t>
  </si>
  <si>
    <t>Подпрограмма 3</t>
  </si>
  <si>
    <t>Реализация отдельных мероприятий регионального проекта «Современная школа»</t>
  </si>
  <si>
    <t>Подпрограмма 4</t>
  </si>
  <si>
    <t>х</t>
  </si>
  <si>
    <t xml:space="preserve"> </t>
  </si>
  <si>
    <t xml:space="preserve">х </t>
  </si>
  <si>
    <t>Развитие кадрового потенциала</t>
  </si>
  <si>
    <t>Организация и проведение мероприятий в образовательных организациях</t>
  </si>
  <si>
    <t xml:space="preserve"> х</t>
  </si>
  <si>
    <t xml:space="preserve">Подпрограмма 5 </t>
  </si>
  <si>
    <t>Развитие физической культуры и допризывной подготовки молодежи</t>
  </si>
  <si>
    <t>Развитие и поддержка кадетского образования</t>
  </si>
  <si>
    <t>Развитие и поддержка поискового движения</t>
  </si>
  <si>
    <t>Подпрограмма 6</t>
  </si>
  <si>
    <t>Код бюджетной классификации</t>
  </si>
  <si>
    <t>Источники  финансирования</t>
  </si>
  <si>
    <t>*</t>
  </si>
  <si>
    <t>Капитальный ремонт объектов образования</t>
  </si>
  <si>
    <t>Ц720272130</t>
  </si>
  <si>
    <t>Организация и проведение мероприятий, направленных на патриотическое воспитание детей и допризывную подготовку молодежи</t>
  </si>
  <si>
    <t>Ц720472150</t>
  </si>
  <si>
    <t>Ц7Э0111990</t>
  </si>
  <si>
    <t>Ц710170700</t>
  </si>
  <si>
    <t>Ц711474540</t>
  </si>
  <si>
    <t>Ц711412040</t>
  </si>
  <si>
    <t>Укрепление материально-технической базы объектов образования</t>
  </si>
  <si>
    <t>Развитие единой образовательной информационной среды</t>
  </si>
  <si>
    <t>Реализация проектов и мероприятий по инновационному развитию системы образования</t>
  </si>
  <si>
    <t xml:space="preserve">Стипендии, гранты, премии и денежные поощрения </t>
  </si>
  <si>
    <t xml:space="preserve">Развитие национально-региональной системы независимой оценки качества образования через реализацию пилотных региональных проектов и создание национальных механизмов оценки качества </t>
  </si>
  <si>
    <t>Капитальный ремонт зданий, муниципальных общеобразовательных организаций с целью создания новых мест</t>
  </si>
  <si>
    <t>Капитальный ремонт зданий муниципальных общеобразовательных организаций, имеющих износ 50 процентов и выше</t>
  </si>
  <si>
    <t>Строительство пристроя – спортивного зала к зданиям государственных и муниципальных общеобразовательных организаций</t>
  </si>
  <si>
    <t>Оснащение вновь созданных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в соответствии с санитарно-эпидемиологическими требованиями и противопожарными нормами, федеральными государственными образовательными стандартами общего образования</t>
  </si>
  <si>
    <t xml:space="preserve">Совершенствование нормативно-правового регулирования и организационно-управленческих механизмов в сфере воспитания </t>
  </si>
  <si>
    <t>Информационно-методическое сопровождение и мониторинг реализации подпрограммы</t>
  </si>
  <si>
    <t>Мероприятия, направленные на экологическое просвещение обучающихся</t>
  </si>
  <si>
    <t>Совершенствование нормативно-правового регулирования и организационно-управленческих механизмов в сфере патриотического воспитания и допризывной подготовки молодежи</t>
  </si>
  <si>
    <t>(основного мероприятия)</t>
  </si>
  <si>
    <t xml:space="preserve"> Основное мероприятие 3</t>
  </si>
  <si>
    <t xml:space="preserve"> Основное мероприятие 2</t>
  </si>
  <si>
    <t xml:space="preserve"> Основное мероприятие 1</t>
  </si>
  <si>
    <t xml:space="preserve"> Основное мероприятие 4</t>
  </si>
  <si>
    <t xml:space="preserve"> Основное мероприятие 5</t>
  </si>
  <si>
    <t xml:space="preserve"> Основное мероприятие 6 </t>
  </si>
  <si>
    <t xml:space="preserve"> Основное мероприятие 7</t>
  </si>
  <si>
    <t xml:space="preserve"> Основное мероприятие 8</t>
  </si>
  <si>
    <t xml:space="preserve"> Основное мероприятие 9</t>
  </si>
  <si>
    <t xml:space="preserve"> Основное мероприятие 10</t>
  </si>
  <si>
    <t xml:space="preserve"> Основное мероприятие 13</t>
  </si>
  <si>
    <t>Основное  мероприятие 1</t>
  </si>
  <si>
    <t xml:space="preserve"> Основное  мероприятие 2</t>
  </si>
  <si>
    <t xml:space="preserve"> Основное  мероприятие 5</t>
  </si>
  <si>
    <t>Ц711412060</t>
  </si>
  <si>
    <t>Ц720112120</t>
  </si>
  <si>
    <t>Ц720372140</t>
  </si>
  <si>
    <t>Ц71E275150</t>
  </si>
  <si>
    <t>"Приложение  2</t>
  </si>
  <si>
    <t>Предоставление гражданину, заключившему договор о целевом обучении, в период обучения мер поддержки</t>
  </si>
  <si>
    <t>Моргаушского муниципального округа Чувашской Республики «Развитие образования»</t>
  </si>
  <si>
    <t xml:space="preserve">муниципальной программы Моргаушского муниципального округа Чувашской Республики, подпрограммы муниципальной программы Моргаушского  </t>
  </si>
  <si>
    <t xml:space="preserve">муниципального округа Чувашской Республики </t>
  </si>
  <si>
    <t>Муниципальная  программа  Моргаушского муниципального округа Чувашской Республики</t>
  </si>
  <si>
    <t>«Молодежь  Моргаушского муниципального округа Чувашской Республики»</t>
  </si>
  <si>
    <t xml:space="preserve">«Создание в Моргаушском муниципальном округе Чувашской Республики новых мест в общеобразовательных организациях в соответствии с прогнозируемой потребностью и современными условиями обучения» </t>
  </si>
  <si>
    <t>«Развитие воспитания в образовательных организациях Моргаушского муниципальноьго округа Чувашской Республики»</t>
  </si>
  <si>
    <t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муниципальной программы развития образования и поддержки сетевых методических объединений</t>
  </si>
  <si>
    <t xml:space="preserve"> Основное  мероприятие 3</t>
  </si>
  <si>
    <t xml:space="preserve"> Основное мероприятие 11</t>
  </si>
  <si>
    <r>
      <t>«Муниципальная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 xml:space="preserve">поддержка развития образования» </t>
    </r>
  </si>
  <si>
    <t>Расходы по годам, тыс.руб.</t>
  </si>
  <si>
    <t>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</t>
  </si>
  <si>
    <t xml:space="preserve">Основное          мероприятие 3 </t>
  </si>
  <si>
    <t xml:space="preserve">Основное       мероприятие 1 </t>
  </si>
  <si>
    <t>Обеспечение деятельности организаций в сфере образования</t>
  </si>
  <si>
    <t xml:space="preserve">Организация отдыха детей </t>
  </si>
  <si>
    <t>бюджет Моргаушского муниципального округа Чувашской Республики</t>
  </si>
  <si>
    <t>Ц710170550  Ц710170560   Ц710170670   Ц710170700</t>
  </si>
  <si>
    <t>Основное       мероприятие 1.1</t>
  </si>
  <si>
    <t xml:space="preserve">Ц710170550  </t>
  </si>
  <si>
    <t>Обеспечение деятельности муниципальных общеобразовательных организаций</t>
  </si>
  <si>
    <t>Основное       мероприятие 1.2</t>
  </si>
  <si>
    <t>Обеспечение деятельности муниципальных организаций дополнительного образования</t>
  </si>
  <si>
    <t>Основное       мероприятие 1.3</t>
  </si>
  <si>
    <t xml:space="preserve">Ц710170670  </t>
  </si>
  <si>
    <t>Основное       мероприятие 1.4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</si>
  <si>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</si>
  <si>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 xml:space="preserve">Финансовое обеспечение  получения дошкольного образования, начального общего, основного общего, и  среднего профессионального образования, среднего общего образования </t>
  </si>
  <si>
    <t>Ц710212000   Ц710121010</t>
  </si>
  <si>
    <t>Основное       мероприятие 2.1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</si>
  <si>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</si>
  <si>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Основное       мероприятие 2.2</t>
  </si>
  <si>
    <t>Осуществление государственных полномочий Чувашской Республики по обеспечению государствен-ных гарантий реализации прав на получение обще-доступного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 организациях</t>
  </si>
  <si>
    <t>Ц710553030</t>
  </si>
  <si>
    <t xml:space="preserve"> Основное мероприятие 4 </t>
  </si>
  <si>
    <t>Ц710371660  Ц7130S2700</t>
  </si>
  <si>
    <t xml:space="preserve"> Основное мероприятие 5 </t>
  </si>
  <si>
    <t xml:space="preserve"> Основное мероприятие 5.1 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</si>
  <si>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</si>
  <si>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 Основное мероприятие 5.2 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</si>
  <si>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</si>
  <si>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Ц71142029П</t>
  </si>
  <si>
    <t xml:space="preserve"> Основное мероприятие 5.3 </t>
  </si>
  <si>
    <t xml:space="preserve"> Основное мероприятие 5.4 </t>
  </si>
  <si>
    <t>Организация льготного питания для отдельных категорий учащихся в муниципальных общеобразовательных организациях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</si>
  <si>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</si>
  <si>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 Основное мероприятие 5.5 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</si>
  <si>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</si>
  <si>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Ц711474550</t>
  </si>
  <si>
    <t xml:space="preserve"> Основное мероприятие 5.6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</si>
  <si>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</si>
  <si>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Ц7114L3040</t>
  </si>
  <si>
    <t xml:space="preserve"> Основное мероприятие 5.7 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</si>
  <si>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</si>
  <si>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Основное мероприятие 12 </t>
  </si>
  <si>
    <t>Реализация мероприятий регионального проекта "Успех каждого ребенка"</t>
  </si>
  <si>
    <t xml:space="preserve"> Основное мероприятие 14.1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</si>
  <si>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</si>
  <si>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Ц71E251710</t>
  </si>
  <si>
    <t xml:space="preserve"> Основное мероприятие 14.2</t>
  </si>
  <si>
    <t>Персонифицированное финансирование дополнительного образования детей</t>
  </si>
  <si>
    <t xml:space="preserve"> Основное                                                                         мероприятие 14</t>
  </si>
  <si>
    <t>Основное                                                                                                                                                                                                                     мероприятие 15</t>
  </si>
  <si>
    <t>Патриотическое воспитание и допризывная подготовка молодежи</t>
  </si>
  <si>
    <t xml:space="preserve"> Основное мероприятие 6.1</t>
  </si>
  <si>
    <t>Реализация отдельных мероприятий регионального проекта "Патриотическое воспитание граждан Российской Федерации"</t>
  </si>
  <si>
    <t xml:space="preserve"> Основное мероприятие 1.1</t>
  </si>
  <si>
    <t>Ц76EВ51790</t>
  </si>
  <si>
    <t>Обеспечение реализации муниципальной программы  "Развитие образования"</t>
  </si>
  <si>
    <t>Общепрограммные расходы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</si>
  <si>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</si>
  <si>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Ц7101S7080</t>
  </si>
  <si>
    <t>Ц710170560     Ц7101S7080</t>
  </si>
  <si>
    <t>Патриотическое воспитание и допризывная подготовка молодежи Моргаушского муниципального округа Чувашской Республики</t>
  </si>
  <si>
    <t>2027–2030</t>
  </si>
  <si>
    <t xml:space="preserve"> Основное мероприятие 5.9</t>
  </si>
  <si>
    <t>Основное мероприятие 5.8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</si>
  <si>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</si>
  <si>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Ц711401010</t>
  </si>
  <si>
    <t>Выплата социальных пособий учащимся общеобразовательных организаций, учащимся и студентам образовательных организаций среднего профессионального, высшего профессионального образования дневной формы обучения,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</si>
  <si>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>Ц711412020</t>
  </si>
  <si>
    <t>Ц710212000</t>
  </si>
  <si>
    <t>Ц710212010</t>
  </si>
  <si>
    <t>Ц710371660  Ц7130S2700    Ц7103S5010</t>
  </si>
  <si>
    <t xml:space="preserve">Ц710371660  Ц7130S2700   Ц7103S5010    Ц710170670  </t>
  </si>
  <si>
    <t>Ц7114S1560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</si>
  <si>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</si>
  <si>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Обеспечение деятельности детских дошкольных образовательных организаций </t>
  </si>
  <si>
    <t>Основное мероприятие 1.5.</t>
  </si>
  <si>
    <t>Социальное обеспечение детей-сирот и детей, оставшихся без попечения родителей</t>
  </si>
  <si>
    <t>Ц710170500</t>
  </si>
  <si>
    <t>к муниципальной программе Моргаушского муниципального округа</t>
  </si>
  <si>
    <t xml:space="preserve"> Чувашской Республики "Развитие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</si>
</sst>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164" fontId="0" fillId="0" borderId="0" xfId="0" applyNumberFormat="1"/>
    <xf numFmtId="0" fontId="5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justify" vertical="top" wrapText="1"/>
    </xf>
    <xf numFmtId="164" fontId="11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164" fontId="12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top" wrapText="1"/>
    </xf>
    <xf numFmtId="164" fontId="13" fillId="2" borderId="1" xfId="1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justify" vertical="top" wrapText="1"/>
    </xf>
    <xf numFmtId="164" fontId="5" fillId="2" borderId="2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right" vertical="top" wrapText="1"/>
    </xf>
    <xf numFmtId="164" fontId="12" fillId="2" borderId="1" xfId="1" applyNumberFormat="1" applyFont="1" applyFill="1" applyBorder="1" applyAlignment="1">
      <alignment horizontal="right" vertical="top" wrapText="1"/>
    </xf>
    <xf numFmtId="164" fontId="11" fillId="2" borderId="1" xfId="1" applyNumberFormat="1" applyFont="1" applyFill="1" applyBorder="1" applyAlignment="1">
      <alignment horizontal="right" vertical="top"/>
    </xf>
    <xf numFmtId="164" fontId="5" fillId="2" borderId="1" xfId="1" applyNumberFormat="1" applyFont="1" applyFill="1" applyBorder="1" applyAlignment="1">
      <alignment horizontal="right" vertical="top"/>
    </xf>
    <xf numFmtId="164" fontId="11" fillId="2" borderId="1" xfId="1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abSelected="1" topLeftCell="A9" zoomScaleNormal="100" workbookViewId="0">
      <selection activeCell="P38" sqref="P38"/>
    </sheetView>
  </sheetViews>
  <sheetFormatPr defaultRowHeight="15" x14ac:dyDescent="0.25"/>
  <cols>
    <col min="1" max="1" width="18.85546875" customWidth="1"/>
    <col min="2" max="2" width="27.5703125" customWidth="1"/>
    <col min="3" max="3" width="16" customWidth="1"/>
    <col min="4" max="4" width="15.140625" customWidth="1"/>
    <col min="5" max="5" width="21.85546875" customWidth="1"/>
    <col min="6" max="6" width="18.140625" customWidth="1"/>
    <col min="7" max="7" width="14.85546875" customWidth="1"/>
    <col min="8" max="9" width="15.28515625" customWidth="1"/>
    <col min="10" max="10" width="17" customWidth="1"/>
    <col min="11" max="11" width="19.140625" customWidth="1"/>
    <col min="12" max="12" width="14.28515625" customWidth="1"/>
  </cols>
  <sheetData>
    <row r="1" spans="1:12" ht="16.5" x14ac:dyDescent="0.25">
      <c r="A1" s="1"/>
      <c r="F1" s="4"/>
      <c r="G1" s="4"/>
      <c r="H1" s="4"/>
      <c r="I1" s="4" t="s">
        <v>79</v>
      </c>
      <c r="J1" s="4"/>
      <c r="K1" s="4"/>
    </row>
    <row r="2" spans="1:12" ht="16.5" x14ac:dyDescent="0.25">
      <c r="A2" s="1"/>
      <c r="F2" s="4"/>
      <c r="G2" s="4"/>
      <c r="H2" s="4"/>
      <c r="I2" s="4" t="s">
        <v>173</v>
      </c>
      <c r="J2" s="4"/>
      <c r="K2" s="4"/>
    </row>
    <row r="3" spans="1:12" ht="16.5" x14ac:dyDescent="0.25">
      <c r="A3" s="1"/>
      <c r="F3" s="4"/>
      <c r="G3" s="4"/>
      <c r="H3" s="4"/>
      <c r="I3" s="4" t="s">
        <v>174</v>
      </c>
      <c r="J3" s="4"/>
      <c r="K3" s="4"/>
    </row>
    <row r="4" spans="1:12" ht="16.5" x14ac:dyDescent="0.25">
      <c r="A4" s="2"/>
    </row>
    <row r="5" spans="1:12" ht="16.5" x14ac:dyDescent="0.25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2" ht="16.5" x14ac:dyDescent="0.25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2" ht="16.5" x14ac:dyDescent="0.25">
      <c r="A7" s="67" t="s">
        <v>81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2" ht="15.75" x14ac:dyDescent="0.25">
      <c r="A8" s="3"/>
    </row>
    <row r="9" spans="1:12" ht="18" customHeight="1" x14ac:dyDescent="0.25">
      <c r="A9" s="68" t="s">
        <v>3</v>
      </c>
      <c r="B9" s="6" t="s">
        <v>4</v>
      </c>
      <c r="C9" s="68" t="s">
        <v>36</v>
      </c>
      <c r="D9" s="68"/>
      <c r="E9" s="68" t="s">
        <v>37</v>
      </c>
      <c r="F9" s="70" t="s">
        <v>92</v>
      </c>
      <c r="G9" s="70"/>
      <c r="H9" s="70"/>
      <c r="I9" s="70"/>
      <c r="J9" s="70"/>
      <c r="K9" s="70"/>
    </row>
    <row r="10" spans="1:12" ht="63.75" customHeight="1" x14ac:dyDescent="0.25">
      <c r="A10" s="68"/>
      <c r="B10" s="7" t="s">
        <v>82</v>
      </c>
      <c r="C10" s="68"/>
      <c r="D10" s="68"/>
      <c r="E10" s="68"/>
      <c r="F10" s="70"/>
      <c r="G10" s="70"/>
      <c r="H10" s="70"/>
      <c r="I10" s="70"/>
      <c r="J10" s="70"/>
      <c r="K10" s="70"/>
    </row>
    <row r="11" spans="1:12" ht="25.5" x14ac:dyDescent="0.25">
      <c r="A11" s="68"/>
      <c r="B11" s="7" t="s">
        <v>83</v>
      </c>
      <c r="C11" s="68"/>
      <c r="D11" s="68"/>
      <c r="E11" s="68"/>
      <c r="F11" s="70"/>
      <c r="G11" s="70"/>
      <c r="H11" s="70"/>
      <c r="I11" s="70"/>
      <c r="J11" s="70"/>
      <c r="K11" s="70"/>
    </row>
    <row r="12" spans="1:12" x14ac:dyDescent="0.25">
      <c r="A12" s="68"/>
      <c r="B12" s="7" t="s">
        <v>60</v>
      </c>
      <c r="C12" s="5" t="s">
        <v>5</v>
      </c>
      <c r="D12" s="69" t="s">
        <v>7</v>
      </c>
      <c r="E12" s="68"/>
      <c r="F12" s="69">
        <v>2023</v>
      </c>
      <c r="G12" s="69">
        <v>2024</v>
      </c>
      <c r="H12" s="69">
        <v>2025</v>
      </c>
      <c r="I12" s="76">
        <v>2026</v>
      </c>
      <c r="J12" s="69" t="s">
        <v>156</v>
      </c>
      <c r="K12" s="69" t="s">
        <v>8</v>
      </c>
    </row>
    <row r="13" spans="1:12" ht="39" customHeight="1" x14ac:dyDescent="0.25">
      <c r="A13" s="68"/>
      <c r="B13" s="8"/>
      <c r="C13" s="10" t="s">
        <v>6</v>
      </c>
      <c r="D13" s="69"/>
      <c r="E13" s="68"/>
      <c r="F13" s="69"/>
      <c r="G13" s="69"/>
      <c r="H13" s="69"/>
      <c r="I13" s="77"/>
      <c r="J13" s="69"/>
      <c r="K13" s="69"/>
    </row>
    <row r="14" spans="1:12" x14ac:dyDescent="0.2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10</v>
      </c>
      <c r="G14" s="5">
        <v>11</v>
      </c>
      <c r="H14" s="5">
        <v>12</v>
      </c>
      <c r="I14" s="36">
        <v>13</v>
      </c>
      <c r="J14" s="5">
        <v>14</v>
      </c>
      <c r="K14" s="5">
        <v>15</v>
      </c>
    </row>
    <row r="15" spans="1:12" ht="28.5" customHeight="1" x14ac:dyDescent="0.25">
      <c r="A15" s="73" t="s">
        <v>84</v>
      </c>
      <c r="B15" s="72" t="s">
        <v>0</v>
      </c>
      <c r="C15" s="12" t="s">
        <v>38</v>
      </c>
      <c r="D15" s="12" t="s">
        <v>38</v>
      </c>
      <c r="E15" s="13" t="s">
        <v>9</v>
      </c>
      <c r="F15" s="14">
        <f>F16+F17+F18+F19</f>
        <v>590577.22781000007</v>
      </c>
      <c r="G15" s="14">
        <f t="shared" ref="G15:I15" si="0">G16+G17+G18+G19</f>
        <v>702039</v>
      </c>
      <c r="H15" s="14">
        <f t="shared" si="0"/>
        <v>510399.30000000005</v>
      </c>
      <c r="I15" s="23">
        <f t="shared" si="0"/>
        <v>510675.30000000005</v>
      </c>
      <c r="J15" s="14">
        <f t="shared" ref="J15:K15" si="1">J16+J17+J18+J19</f>
        <v>1794677.4</v>
      </c>
      <c r="K15" s="14">
        <f t="shared" si="1"/>
        <v>2241024.5</v>
      </c>
      <c r="L15" s="9"/>
    </row>
    <row r="16" spans="1:12" ht="35.25" customHeight="1" x14ac:dyDescent="0.25">
      <c r="A16" s="74"/>
      <c r="B16" s="72"/>
      <c r="C16" s="12" t="s">
        <v>38</v>
      </c>
      <c r="D16" s="12" t="s">
        <v>38</v>
      </c>
      <c r="E16" s="13" t="s">
        <v>10</v>
      </c>
      <c r="F16" s="14">
        <f t="shared" ref="F16:K19" si="2">F21+F191+F231+F261+F291+F326</f>
        <v>32663.3</v>
      </c>
      <c r="G16" s="14">
        <f t="shared" si="2"/>
        <v>49760.299999999996</v>
      </c>
      <c r="H16" s="14">
        <f t="shared" si="2"/>
        <v>37901.300000000003</v>
      </c>
      <c r="I16" s="14">
        <f t="shared" si="2"/>
        <v>37365.800000000003</v>
      </c>
      <c r="J16" s="14">
        <f t="shared" si="2"/>
        <v>0</v>
      </c>
      <c r="K16" s="14">
        <f t="shared" si="2"/>
        <v>0</v>
      </c>
      <c r="L16" s="9"/>
    </row>
    <row r="17" spans="1:12" ht="37.5" customHeight="1" x14ac:dyDescent="0.25">
      <c r="A17" s="74"/>
      <c r="B17" s="72"/>
      <c r="C17" s="12" t="s">
        <v>38</v>
      </c>
      <c r="D17" s="12" t="s">
        <v>38</v>
      </c>
      <c r="E17" s="13" t="s">
        <v>11</v>
      </c>
      <c r="F17" s="14">
        <f t="shared" si="2"/>
        <v>464324.82781000005</v>
      </c>
      <c r="G17" s="14">
        <f t="shared" si="2"/>
        <v>532701.5</v>
      </c>
      <c r="H17" s="14">
        <f t="shared" si="2"/>
        <v>383043.10000000003</v>
      </c>
      <c r="I17" s="14">
        <f t="shared" si="2"/>
        <v>383566.4</v>
      </c>
      <c r="J17" s="14">
        <f t="shared" si="2"/>
        <v>1531131.2</v>
      </c>
      <c r="K17" s="14">
        <f t="shared" si="2"/>
        <v>1913914</v>
      </c>
      <c r="L17" s="9"/>
    </row>
    <row r="18" spans="1:12" ht="36" x14ac:dyDescent="0.25">
      <c r="A18" s="74"/>
      <c r="B18" s="72"/>
      <c r="C18" s="12" t="s">
        <v>38</v>
      </c>
      <c r="D18" s="12" t="s">
        <v>38</v>
      </c>
      <c r="E18" s="13" t="s">
        <v>98</v>
      </c>
      <c r="F18" s="14">
        <f t="shared" si="2"/>
        <v>93589.10000000002</v>
      </c>
      <c r="G18" s="14">
        <f t="shared" si="2"/>
        <v>119577.20000000001</v>
      </c>
      <c r="H18" s="14">
        <f t="shared" si="2"/>
        <v>89454.9</v>
      </c>
      <c r="I18" s="14">
        <f t="shared" si="2"/>
        <v>89743.1</v>
      </c>
      <c r="J18" s="14">
        <f t="shared" si="2"/>
        <v>263546.19999999995</v>
      </c>
      <c r="K18" s="14">
        <f t="shared" si="2"/>
        <v>327110.5</v>
      </c>
      <c r="L18" s="9"/>
    </row>
    <row r="19" spans="1:12" ht="24" x14ac:dyDescent="0.25">
      <c r="A19" s="75"/>
      <c r="B19" s="72"/>
      <c r="C19" s="12" t="s">
        <v>38</v>
      </c>
      <c r="D19" s="12" t="s">
        <v>38</v>
      </c>
      <c r="E19" s="13" t="s">
        <v>12</v>
      </c>
      <c r="F19" s="14">
        <f t="shared" si="2"/>
        <v>0</v>
      </c>
      <c r="G19" s="14">
        <f t="shared" si="2"/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  <c r="K19" s="14">
        <f t="shared" si="2"/>
        <v>0</v>
      </c>
      <c r="L19" s="9">
        <f t="shared" ref="L19" si="3">SUM(F19:K19)</f>
        <v>0</v>
      </c>
    </row>
    <row r="20" spans="1:12" x14ac:dyDescent="0.25">
      <c r="A20" s="50" t="s">
        <v>13</v>
      </c>
      <c r="B20" s="50" t="s">
        <v>91</v>
      </c>
      <c r="C20" s="12" t="s">
        <v>38</v>
      </c>
      <c r="D20" s="12" t="s">
        <v>38</v>
      </c>
      <c r="E20" s="11" t="s">
        <v>9</v>
      </c>
      <c r="F20" s="15">
        <f>F21+F22+F23+F24</f>
        <v>585142.32781000005</v>
      </c>
      <c r="G20" s="16">
        <f t="shared" ref="G20:I20" si="4">G21+G22+G23+G24</f>
        <v>695711.2</v>
      </c>
      <c r="H20" s="15">
        <f t="shared" si="4"/>
        <v>504617</v>
      </c>
      <c r="I20" s="16">
        <f t="shared" si="4"/>
        <v>504233.4</v>
      </c>
      <c r="J20" s="15">
        <f t="shared" ref="J20" si="5">J21+J22+J23+J24</f>
        <v>1784145.7999999998</v>
      </c>
      <c r="K20" s="15">
        <f t="shared" ref="K20" si="6">K21+K22+K23+K24</f>
        <v>2227860</v>
      </c>
      <c r="L20" s="9"/>
    </row>
    <row r="21" spans="1:12" x14ac:dyDescent="0.25">
      <c r="A21" s="50"/>
      <c r="B21" s="50"/>
      <c r="C21" s="12" t="s">
        <v>38</v>
      </c>
      <c r="D21" s="12" t="s">
        <v>38</v>
      </c>
      <c r="E21" s="11" t="s">
        <v>10</v>
      </c>
      <c r="F21" s="16">
        <f t="shared" ref="F21:K23" si="7">F26+F56+F71+F76+F81+F131+F136+F141+F146+F151+F156+F161+F166+F171+F186</f>
        <v>29500.5</v>
      </c>
      <c r="G21" s="16">
        <f t="shared" si="7"/>
        <v>46135.199999999997</v>
      </c>
      <c r="H21" s="16">
        <f t="shared" si="7"/>
        <v>34783.4</v>
      </c>
      <c r="I21" s="16">
        <f t="shared" si="7"/>
        <v>33823.4</v>
      </c>
      <c r="J21" s="16">
        <f t="shared" si="7"/>
        <v>0</v>
      </c>
      <c r="K21" s="16">
        <f t="shared" si="7"/>
        <v>0</v>
      </c>
      <c r="L21" s="9"/>
    </row>
    <row r="22" spans="1:12" ht="24" x14ac:dyDescent="0.25">
      <c r="A22" s="50"/>
      <c r="B22" s="50"/>
      <c r="C22" s="12" t="s">
        <v>38</v>
      </c>
      <c r="D22" s="12" t="s">
        <v>38</v>
      </c>
      <c r="E22" s="11" t="s">
        <v>11</v>
      </c>
      <c r="F22" s="16">
        <f t="shared" si="7"/>
        <v>463453.02781</v>
      </c>
      <c r="G22" s="16">
        <f t="shared" si="7"/>
        <v>531718.80000000005</v>
      </c>
      <c r="H22" s="16">
        <f t="shared" si="7"/>
        <v>382098.7</v>
      </c>
      <c r="I22" s="16">
        <f t="shared" si="7"/>
        <v>382386.9</v>
      </c>
      <c r="J22" s="16">
        <f t="shared" si="7"/>
        <v>1527479.5999999999</v>
      </c>
      <c r="K22" s="16">
        <f t="shared" si="7"/>
        <v>1909349.5</v>
      </c>
      <c r="L22" s="9"/>
    </row>
    <row r="23" spans="1:12" ht="36" x14ac:dyDescent="0.25">
      <c r="A23" s="50"/>
      <c r="B23" s="50"/>
      <c r="C23" s="12" t="s">
        <v>38</v>
      </c>
      <c r="D23" s="17" t="s">
        <v>38</v>
      </c>
      <c r="E23" s="11" t="s">
        <v>98</v>
      </c>
      <c r="F23" s="16">
        <f t="shared" si="7"/>
        <v>92188.800000000017</v>
      </c>
      <c r="G23" s="16">
        <f t="shared" si="7"/>
        <v>117857.20000000001</v>
      </c>
      <c r="H23" s="16">
        <f t="shared" si="7"/>
        <v>87734.9</v>
      </c>
      <c r="I23" s="16">
        <f t="shared" si="7"/>
        <v>88023.1</v>
      </c>
      <c r="J23" s="16">
        <f t="shared" si="7"/>
        <v>256666.19999999998</v>
      </c>
      <c r="K23" s="16">
        <f t="shared" si="7"/>
        <v>318510.5</v>
      </c>
      <c r="L23" s="9"/>
    </row>
    <row r="24" spans="1:12" x14ac:dyDescent="0.25">
      <c r="A24" s="50"/>
      <c r="B24" s="50"/>
      <c r="C24" s="12" t="s">
        <v>38</v>
      </c>
      <c r="D24" s="12" t="s">
        <v>38</v>
      </c>
      <c r="E24" s="11" t="s">
        <v>12</v>
      </c>
      <c r="F24" s="16">
        <f t="shared" ref="F24:K24" si="8">F29+F59+F74+F79+F84+F134+F139+F144+F149+F154+F159+F164+F168+F174+F189</f>
        <v>0</v>
      </c>
      <c r="G24" s="16">
        <f t="shared" si="8"/>
        <v>0</v>
      </c>
      <c r="H24" s="16">
        <f t="shared" si="8"/>
        <v>0</v>
      </c>
      <c r="I24" s="16">
        <f t="shared" si="8"/>
        <v>0</v>
      </c>
      <c r="J24" s="16">
        <f t="shared" si="8"/>
        <v>0</v>
      </c>
      <c r="K24" s="16">
        <f t="shared" si="8"/>
        <v>0</v>
      </c>
      <c r="L24" s="9"/>
    </row>
    <row r="25" spans="1:12" x14ac:dyDescent="0.25">
      <c r="A25" s="52" t="s">
        <v>95</v>
      </c>
      <c r="B25" s="52" t="s">
        <v>96</v>
      </c>
      <c r="C25" s="18">
        <v>974</v>
      </c>
      <c r="D25" s="18"/>
      <c r="E25" s="13" t="s">
        <v>9</v>
      </c>
      <c r="F25" s="14">
        <f>F26+F27+F28+F29</f>
        <v>79388.3</v>
      </c>
      <c r="G25" s="14">
        <f t="shared" ref="G25:I25" si="9">G26+G27+G28+G29</f>
        <v>105107.5</v>
      </c>
      <c r="H25" s="14">
        <f t="shared" si="9"/>
        <v>60065.7</v>
      </c>
      <c r="I25" s="14">
        <f t="shared" si="9"/>
        <v>60065.7</v>
      </c>
      <c r="J25" s="14">
        <f t="shared" ref="J25:K25" si="10">J26+J27+J28+J29</f>
        <v>240262.8</v>
      </c>
      <c r="K25" s="14">
        <f t="shared" si="10"/>
        <v>300328.5</v>
      </c>
      <c r="L25" s="9"/>
    </row>
    <row r="26" spans="1:12" x14ac:dyDescent="0.25">
      <c r="A26" s="53"/>
      <c r="B26" s="53"/>
      <c r="C26" s="12">
        <v>974</v>
      </c>
      <c r="D26" s="12"/>
      <c r="E26" s="11" t="s">
        <v>10</v>
      </c>
      <c r="F26" s="16">
        <f>F31+F36+F41+F46</f>
        <v>0</v>
      </c>
      <c r="G26" s="16">
        <f>G31+G36+G41+G46+G51</f>
        <v>0</v>
      </c>
      <c r="H26" s="16">
        <f t="shared" ref="H26:K27" si="11">H31+H36+H41+H46</f>
        <v>0</v>
      </c>
      <c r="I26" s="16">
        <f t="shared" si="11"/>
        <v>0</v>
      </c>
      <c r="J26" s="16">
        <f t="shared" si="11"/>
        <v>0</v>
      </c>
      <c r="K26" s="16">
        <f t="shared" si="11"/>
        <v>0</v>
      </c>
      <c r="L26" s="9"/>
    </row>
    <row r="27" spans="1:12" ht="24" x14ac:dyDescent="0.25">
      <c r="A27" s="53"/>
      <c r="B27" s="53"/>
      <c r="C27" s="12">
        <v>974</v>
      </c>
      <c r="D27" s="12"/>
      <c r="E27" s="19" t="s">
        <v>11</v>
      </c>
      <c r="F27" s="16">
        <f>F32+F37+F42+F47</f>
        <v>2891.7</v>
      </c>
      <c r="G27" s="16">
        <f>G32+G37+G42+G47+G52</f>
        <v>3423.9</v>
      </c>
      <c r="H27" s="16">
        <f t="shared" si="11"/>
        <v>0</v>
      </c>
      <c r="I27" s="16">
        <f t="shared" si="11"/>
        <v>0</v>
      </c>
      <c r="J27" s="16">
        <f t="shared" si="11"/>
        <v>0</v>
      </c>
      <c r="K27" s="16">
        <f t="shared" si="11"/>
        <v>0</v>
      </c>
      <c r="L27" s="9"/>
    </row>
    <row r="28" spans="1:12" ht="48" x14ac:dyDescent="0.25">
      <c r="A28" s="53"/>
      <c r="B28" s="53"/>
      <c r="C28" s="12">
        <v>974</v>
      </c>
      <c r="D28" s="22" t="s">
        <v>99</v>
      </c>
      <c r="E28" s="11" t="s">
        <v>98</v>
      </c>
      <c r="F28" s="16">
        <f>F33+F38+F43+F48</f>
        <v>76496.600000000006</v>
      </c>
      <c r="G28" s="16">
        <f>G33+G38+G43+G48+G53</f>
        <v>101683.6</v>
      </c>
      <c r="H28" s="16">
        <f>H33+H38+H43+H48</f>
        <v>60065.7</v>
      </c>
      <c r="I28" s="16">
        <v>60065.7</v>
      </c>
      <c r="J28" s="16">
        <f>J33+J38+J43+J48</f>
        <v>240262.8</v>
      </c>
      <c r="K28" s="16">
        <f>K33+K38+K43+K48</f>
        <v>300328.5</v>
      </c>
      <c r="L28" s="9"/>
    </row>
    <row r="29" spans="1:12" x14ac:dyDescent="0.25">
      <c r="A29" s="54"/>
      <c r="B29" s="54"/>
      <c r="C29" s="12">
        <v>974</v>
      </c>
      <c r="D29" s="22"/>
      <c r="E29" s="11" t="s">
        <v>12</v>
      </c>
      <c r="F29" s="16">
        <f>F34+F39+F44+F49</f>
        <v>0</v>
      </c>
      <c r="G29" s="16">
        <f>G34+G39+G44+G49</f>
        <v>0</v>
      </c>
      <c r="H29" s="16">
        <f>H34+H39+H44+H49</f>
        <v>0</v>
      </c>
      <c r="I29" s="16">
        <v>0</v>
      </c>
      <c r="J29" s="16">
        <f>J34+J39+J44+J49</f>
        <v>0</v>
      </c>
      <c r="K29" s="16">
        <f>K34+K39+K44+K49</f>
        <v>0</v>
      </c>
      <c r="L29" s="9"/>
    </row>
    <row r="30" spans="1:12" x14ac:dyDescent="0.25">
      <c r="A30" s="52" t="s">
        <v>100</v>
      </c>
      <c r="B30" s="52" t="s">
        <v>102</v>
      </c>
      <c r="C30" s="18">
        <v>974</v>
      </c>
      <c r="D30" s="39"/>
      <c r="E30" s="13" t="s">
        <v>9</v>
      </c>
      <c r="F30" s="14">
        <f>F31+F32+F33+F34</f>
        <v>46642.3</v>
      </c>
      <c r="G30" s="14">
        <f t="shared" ref="G30:I30" si="12">G31+G32+G33+G34</f>
        <v>62523.3</v>
      </c>
      <c r="H30" s="14">
        <f t="shared" si="12"/>
        <v>33856.6</v>
      </c>
      <c r="I30" s="14">
        <f t="shared" si="12"/>
        <v>33856.6</v>
      </c>
      <c r="J30" s="14">
        <f t="shared" ref="J30:K30" si="13">J31+J32+J33+J34</f>
        <v>135426.4</v>
      </c>
      <c r="K30" s="14">
        <f t="shared" si="13"/>
        <v>169283</v>
      </c>
      <c r="L30" s="9"/>
    </row>
    <row r="31" spans="1:12" x14ac:dyDescent="0.25">
      <c r="A31" s="53"/>
      <c r="B31" s="53"/>
      <c r="C31" s="12">
        <v>974</v>
      </c>
      <c r="D31" s="22"/>
      <c r="E31" s="11" t="s">
        <v>10</v>
      </c>
      <c r="F31" s="16"/>
      <c r="G31" s="16"/>
      <c r="H31" s="16"/>
      <c r="I31" s="16"/>
      <c r="J31" s="16">
        <f>H31*5</f>
        <v>0</v>
      </c>
      <c r="K31" s="16">
        <f>H31*5</f>
        <v>0</v>
      </c>
      <c r="L31" s="9"/>
    </row>
    <row r="32" spans="1:12" ht="24" x14ac:dyDescent="0.25">
      <c r="A32" s="53"/>
      <c r="B32" s="53"/>
      <c r="C32" s="12">
        <v>974</v>
      </c>
      <c r="D32" s="22"/>
      <c r="E32" s="19" t="s">
        <v>11</v>
      </c>
      <c r="F32" s="15"/>
      <c r="G32" s="15"/>
      <c r="H32" s="15"/>
      <c r="I32" s="15"/>
      <c r="J32" s="16">
        <f t="shared" ref="J32:J34" si="14">H32*5</f>
        <v>0</v>
      </c>
      <c r="K32" s="16">
        <f t="shared" ref="K32:K34" si="15">H32*5</f>
        <v>0</v>
      </c>
      <c r="L32" s="9"/>
    </row>
    <row r="33" spans="1:12" ht="36" x14ac:dyDescent="0.25">
      <c r="A33" s="53"/>
      <c r="B33" s="53"/>
      <c r="C33" s="12">
        <v>974</v>
      </c>
      <c r="D33" s="22" t="s">
        <v>101</v>
      </c>
      <c r="E33" s="11" t="s">
        <v>98</v>
      </c>
      <c r="F33" s="15">
        <v>46642.3</v>
      </c>
      <c r="G33" s="15">
        <v>62523.3</v>
      </c>
      <c r="H33" s="15">
        <v>33856.6</v>
      </c>
      <c r="I33" s="15">
        <v>33856.6</v>
      </c>
      <c r="J33" s="16">
        <v>135426.4</v>
      </c>
      <c r="K33" s="16">
        <v>169283</v>
      </c>
      <c r="L33" s="9"/>
    </row>
    <row r="34" spans="1:12" x14ac:dyDescent="0.25">
      <c r="A34" s="54"/>
      <c r="B34" s="54"/>
      <c r="C34" s="12">
        <v>974</v>
      </c>
      <c r="D34" s="22"/>
      <c r="E34" s="11" t="s">
        <v>12</v>
      </c>
      <c r="F34" s="15"/>
      <c r="G34" s="15"/>
      <c r="H34" s="15"/>
      <c r="I34" s="15"/>
      <c r="J34" s="16">
        <f t="shared" si="14"/>
        <v>0</v>
      </c>
      <c r="K34" s="16">
        <f t="shared" si="15"/>
        <v>0</v>
      </c>
      <c r="L34" s="9"/>
    </row>
    <row r="35" spans="1:12" x14ac:dyDescent="0.25">
      <c r="A35" s="52" t="s">
        <v>103</v>
      </c>
      <c r="B35" s="52" t="s">
        <v>104</v>
      </c>
      <c r="C35" s="18">
        <v>974</v>
      </c>
      <c r="D35" s="39"/>
      <c r="E35" s="13" t="s">
        <v>9</v>
      </c>
      <c r="F35" s="14">
        <f>F36+F37+F38+F39</f>
        <v>12916</v>
      </c>
      <c r="G35" s="14">
        <f t="shared" ref="G35:I35" si="16">G36+G37+G38+G39</f>
        <v>18480.100000000002</v>
      </c>
      <c r="H35" s="14">
        <f t="shared" si="16"/>
        <v>6760.2</v>
      </c>
      <c r="I35" s="14">
        <f t="shared" si="16"/>
        <v>6760.2</v>
      </c>
      <c r="J35" s="14">
        <f t="shared" ref="J35:K35" si="17">J36+J37+J38+J39</f>
        <v>27040.799999999999</v>
      </c>
      <c r="K35" s="14">
        <f t="shared" si="17"/>
        <v>33801</v>
      </c>
      <c r="L35" s="9"/>
    </row>
    <row r="36" spans="1:12" x14ac:dyDescent="0.25">
      <c r="A36" s="53"/>
      <c r="B36" s="53"/>
      <c r="C36" s="12">
        <v>974</v>
      </c>
      <c r="D36" s="22"/>
      <c r="E36" s="11" t="s">
        <v>10</v>
      </c>
      <c r="F36" s="16">
        <v>0</v>
      </c>
      <c r="G36" s="16">
        <v>0</v>
      </c>
      <c r="H36" s="16">
        <v>0</v>
      </c>
      <c r="I36" s="16">
        <v>0</v>
      </c>
      <c r="J36" s="16">
        <f>H36*5</f>
        <v>0</v>
      </c>
      <c r="K36" s="16">
        <f>H36*5</f>
        <v>0</v>
      </c>
      <c r="L36" s="9"/>
    </row>
    <row r="37" spans="1:12" ht="24" x14ac:dyDescent="0.25">
      <c r="A37" s="53"/>
      <c r="B37" s="53"/>
      <c r="C37" s="12">
        <v>974</v>
      </c>
      <c r="D37" s="22" t="s">
        <v>153</v>
      </c>
      <c r="E37" s="19" t="s">
        <v>11</v>
      </c>
      <c r="F37" s="15">
        <v>2891.7</v>
      </c>
      <c r="G37" s="15">
        <v>3423.9</v>
      </c>
      <c r="H37" s="15">
        <v>0</v>
      </c>
      <c r="I37" s="15">
        <v>0</v>
      </c>
      <c r="J37" s="16">
        <f t="shared" ref="J37:J39" si="18">H37*5</f>
        <v>0</v>
      </c>
      <c r="K37" s="16">
        <f t="shared" ref="K37:K39" si="19">H37*5</f>
        <v>0</v>
      </c>
      <c r="L37" s="9"/>
    </row>
    <row r="38" spans="1:12" ht="36" x14ac:dyDescent="0.25">
      <c r="A38" s="53"/>
      <c r="B38" s="53"/>
      <c r="C38" s="12">
        <v>974</v>
      </c>
      <c r="D38" s="22" t="s">
        <v>154</v>
      </c>
      <c r="E38" s="11" t="s">
        <v>98</v>
      </c>
      <c r="F38" s="15">
        <v>10024.299999999999</v>
      </c>
      <c r="G38" s="15">
        <v>15056.2</v>
      </c>
      <c r="H38" s="15">
        <v>6760.2</v>
      </c>
      <c r="I38" s="15">
        <v>6760.2</v>
      </c>
      <c r="J38" s="16">
        <v>27040.799999999999</v>
      </c>
      <c r="K38" s="16">
        <f t="shared" si="19"/>
        <v>33801</v>
      </c>
      <c r="L38" s="9"/>
    </row>
    <row r="39" spans="1:12" x14ac:dyDescent="0.25">
      <c r="A39" s="54"/>
      <c r="B39" s="54"/>
      <c r="C39" s="12">
        <v>974</v>
      </c>
      <c r="D39" s="22"/>
      <c r="E39" s="11" t="s">
        <v>12</v>
      </c>
      <c r="F39" s="15"/>
      <c r="G39" s="15"/>
      <c r="H39" s="15"/>
      <c r="I39" s="15"/>
      <c r="J39" s="16">
        <f t="shared" si="18"/>
        <v>0</v>
      </c>
      <c r="K39" s="16">
        <f t="shared" si="19"/>
        <v>0</v>
      </c>
      <c r="L39" s="9"/>
    </row>
    <row r="40" spans="1:12" x14ac:dyDescent="0.25">
      <c r="A40" s="52" t="s">
        <v>105</v>
      </c>
      <c r="B40" s="52" t="s">
        <v>169</v>
      </c>
      <c r="C40" s="18">
        <v>974</v>
      </c>
      <c r="D40" s="39"/>
      <c r="E40" s="13" t="s">
        <v>9</v>
      </c>
      <c r="F40" s="14">
        <f>F41+F42+F43+F44</f>
        <v>14942.2</v>
      </c>
      <c r="G40" s="14">
        <f t="shared" ref="G40:I40" si="20">G41+G42+G43+G44</f>
        <v>18342.3</v>
      </c>
      <c r="H40" s="14">
        <f t="shared" si="20"/>
        <v>14621.6</v>
      </c>
      <c r="I40" s="14">
        <f t="shared" si="20"/>
        <v>14621.6</v>
      </c>
      <c r="J40" s="14">
        <f t="shared" ref="J40:K40" si="21">J41+J42+J43+J44</f>
        <v>58486.400000000001</v>
      </c>
      <c r="K40" s="14">
        <f t="shared" si="21"/>
        <v>73108</v>
      </c>
      <c r="L40" s="9"/>
    </row>
    <row r="41" spans="1:12" x14ac:dyDescent="0.25">
      <c r="A41" s="53"/>
      <c r="B41" s="53"/>
      <c r="C41" s="12">
        <v>974</v>
      </c>
      <c r="D41" s="22"/>
      <c r="E41" s="11" t="s">
        <v>10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f>H41*5</f>
        <v>0</v>
      </c>
      <c r="L41" s="9"/>
    </row>
    <row r="42" spans="1:12" ht="24" x14ac:dyDescent="0.25">
      <c r="A42" s="53"/>
      <c r="B42" s="53"/>
      <c r="C42" s="12">
        <v>974</v>
      </c>
      <c r="D42" s="22"/>
      <c r="E42" s="19" t="s">
        <v>11</v>
      </c>
      <c r="F42" s="15">
        <v>0</v>
      </c>
      <c r="G42" s="15">
        <v>0</v>
      </c>
      <c r="H42" s="15">
        <v>0</v>
      </c>
      <c r="I42" s="15">
        <v>0</v>
      </c>
      <c r="J42" s="16">
        <v>0</v>
      </c>
      <c r="K42" s="16">
        <f t="shared" ref="K42:K44" si="22">H42*5</f>
        <v>0</v>
      </c>
      <c r="L42" s="9"/>
    </row>
    <row r="43" spans="1:12" ht="36" x14ac:dyDescent="0.25">
      <c r="A43" s="53"/>
      <c r="B43" s="53"/>
      <c r="C43" s="12">
        <v>974</v>
      </c>
      <c r="D43" s="22" t="s">
        <v>106</v>
      </c>
      <c r="E43" s="11" t="s">
        <v>98</v>
      </c>
      <c r="F43" s="15">
        <v>14942.2</v>
      </c>
      <c r="G43" s="15">
        <v>18342.3</v>
      </c>
      <c r="H43" s="15">
        <v>14621.6</v>
      </c>
      <c r="I43" s="15">
        <v>14621.6</v>
      </c>
      <c r="J43" s="16">
        <v>58486.400000000001</v>
      </c>
      <c r="K43" s="16">
        <f t="shared" si="22"/>
        <v>73108</v>
      </c>
      <c r="L43" s="9"/>
    </row>
    <row r="44" spans="1:12" x14ac:dyDescent="0.25">
      <c r="A44" s="54"/>
      <c r="B44" s="54"/>
      <c r="C44" s="12">
        <v>974</v>
      </c>
      <c r="D44" s="22"/>
      <c r="E44" s="11" t="s">
        <v>12</v>
      </c>
      <c r="F44" s="15">
        <v>0</v>
      </c>
      <c r="G44" s="15">
        <v>0</v>
      </c>
      <c r="H44" s="15">
        <v>0</v>
      </c>
      <c r="I44" s="15">
        <v>0</v>
      </c>
      <c r="J44" s="16">
        <f t="shared" ref="J44" si="23">H44*5</f>
        <v>0</v>
      </c>
      <c r="K44" s="16">
        <f t="shared" si="22"/>
        <v>0</v>
      </c>
      <c r="L44" s="9"/>
    </row>
    <row r="45" spans="1:12" x14ac:dyDescent="0.25">
      <c r="A45" s="52" t="s">
        <v>107</v>
      </c>
      <c r="B45" s="52" t="s">
        <v>108</v>
      </c>
      <c r="C45" s="18">
        <v>974</v>
      </c>
      <c r="D45" s="39"/>
      <c r="E45" s="13" t="s">
        <v>9</v>
      </c>
      <c r="F45" s="14">
        <f>F46+F47+F48+F49</f>
        <v>4887.8</v>
      </c>
      <c r="G45" s="14">
        <f t="shared" ref="G45:I45" si="24">G46+G47+G48+G49</f>
        <v>5646.5</v>
      </c>
      <c r="H45" s="14">
        <f t="shared" si="24"/>
        <v>4827.3</v>
      </c>
      <c r="I45" s="14">
        <f t="shared" si="24"/>
        <v>4827.3</v>
      </c>
      <c r="J45" s="14">
        <f t="shared" ref="J45:K45" si="25">J46+J47+J48+J49</f>
        <v>19309.2</v>
      </c>
      <c r="K45" s="14">
        <f t="shared" si="25"/>
        <v>24136.5</v>
      </c>
      <c r="L45" s="9"/>
    </row>
    <row r="46" spans="1:12" x14ac:dyDescent="0.25">
      <c r="A46" s="53"/>
      <c r="B46" s="53"/>
      <c r="C46" s="12">
        <v>974</v>
      </c>
      <c r="D46" s="22"/>
      <c r="E46" s="11" t="s">
        <v>10</v>
      </c>
      <c r="F46" s="16">
        <v>0</v>
      </c>
      <c r="G46" s="16">
        <v>0</v>
      </c>
      <c r="H46" s="16">
        <v>0</v>
      </c>
      <c r="I46" s="16">
        <v>0</v>
      </c>
      <c r="J46" s="16">
        <f>H46*5</f>
        <v>0</v>
      </c>
      <c r="K46" s="16">
        <f>H46*5</f>
        <v>0</v>
      </c>
      <c r="L46" s="9"/>
    </row>
    <row r="47" spans="1:12" ht="24" x14ac:dyDescent="0.25">
      <c r="A47" s="53"/>
      <c r="B47" s="53"/>
      <c r="C47" s="12">
        <v>974</v>
      </c>
      <c r="D47" s="22"/>
      <c r="E47" s="19" t="s">
        <v>11</v>
      </c>
      <c r="F47" s="15">
        <v>0</v>
      </c>
      <c r="G47" s="15">
        <v>0</v>
      </c>
      <c r="H47" s="15">
        <v>0</v>
      </c>
      <c r="I47" s="15">
        <v>0</v>
      </c>
      <c r="J47" s="16">
        <f t="shared" ref="J47:J49" si="26">H47*5</f>
        <v>0</v>
      </c>
      <c r="K47" s="16">
        <f t="shared" ref="K47:K49" si="27">H47*5</f>
        <v>0</v>
      </c>
      <c r="L47" s="9"/>
    </row>
    <row r="48" spans="1:12" ht="36" x14ac:dyDescent="0.25">
      <c r="A48" s="53"/>
      <c r="B48" s="53"/>
      <c r="C48" s="12">
        <v>974</v>
      </c>
      <c r="D48" s="22" t="s">
        <v>44</v>
      </c>
      <c r="E48" s="11" t="s">
        <v>98</v>
      </c>
      <c r="F48" s="15">
        <v>4887.8</v>
      </c>
      <c r="G48" s="15">
        <v>5646.5</v>
      </c>
      <c r="H48" s="15">
        <v>4827.3</v>
      </c>
      <c r="I48" s="15">
        <v>4827.3</v>
      </c>
      <c r="J48" s="16">
        <v>19309.2</v>
      </c>
      <c r="K48" s="16">
        <f t="shared" si="27"/>
        <v>24136.5</v>
      </c>
      <c r="L48" s="9"/>
    </row>
    <row r="49" spans="1:12" x14ac:dyDescent="0.25">
      <c r="A49" s="54"/>
      <c r="B49" s="54"/>
      <c r="C49" s="12">
        <v>974</v>
      </c>
      <c r="D49" s="22"/>
      <c r="E49" s="11" t="s">
        <v>12</v>
      </c>
      <c r="F49" s="15">
        <v>0</v>
      </c>
      <c r="G49" s="15">
        <v>0</v>
      </c>
      <c r="H49" s="15">
        <v>0</v>
      </c>
      <c r="I49" s="15">
        <v>0</v>
      </c>
      <c r="J49" s="16">
        <f t="shared" si="26"/>
        <v>0</v>
      </c>
      <c r="K49" s="16">
        <f t="shared" si="27"/>
        <v>0</v>
      </c>
      <c r="L49" s="9"/>
    </row>
    <row r="50" spans="1:12" x14ac:dyDescent="0.25">
      <c r="A50" s="52" t="s">
        <v>170</v>
      </c>
      <c r="B50" s="52" t="s">
        <v>171</v>
      </c>
      <c r="C50" s="18">
        <v>974</v>
      </c>
      <c r="D50" s="22"/>
      <c r="E50" s="13" t="s">
        <v>9</v>
      </c>
      <c r="F50" s="15"/>
      <c r="G50" s="14">
        <f>G51+G52+G53+G54</f>
        <v>115.3</v>
      </c>
      <c r="H50" s="15">
        <f t="shared" ref="H50:K50" si="28">H51+H52+H53+H54</f>
        <v>0</v>
      </c>
      <c r="I50" s="15">
        <f t="shared" si="28"/>
        <v>0</v>
      </c>
      <c r="J50" s="15">
        <f t="shared" si="28"/>
        <v>0</v>
      </c>
      <c r="K50" s="15">
        <f t="shared" si="28"/>
        <v>0</v>
      </c>
      <c r="L50" s="9"/>
    </row>
    <row r="51" spans="1:12" x14ac:dyDescent="0.25">
      <c r="A51" s="53"/>
      <c r="B51" s="53"/>
      <c r="C51" s="12">
        <v>974</v>
      </c>
      <c r="D51" s="22"/>
      <c r="E51" s="49" t="s">
        <v>10</v>
      </c>
      <c r="F51" s="16">
        <v>0</v>
      </c>
      <c r="G51" s="16">
        <v>0</v>
      </c>
      <c r="H51" s="16">
        <v>0</v>
      </c>
      <c r="I51" s="16">
        <v>0</v>
      </c>
      <c r="J51" s="16">
        <f>H51*5</f>
        <v>0</v>
      </c>
      <c r="K51" s="16">
        <f>H51*5</f>
        <v>0</v>
      </c>
      <c r="L51" s="9"/>
    </row>
    <row r="52" spans="1:12" ht="24" x14ac:dyDescent="0.25">
      <c r="A52" s="53"/>
      <c r="B52" s="53"/>
      <c r="C52" s="12">
        <v>974</v>
      </c>
      <c r="D52" s="22"/>
      <c r="E52" s="19" t="s">
        <v>11</v>
      </c>
      <c r="F52" s="15">
        <v>0</v>
      </c>
      <c r="G52" s="15">
        <v>0</v>
      </c>
      <c r="H52" s="15">
        <v>0</v>
      </c>
      <c r="I52" s="15">
        <v>0</v>
      </c>
      <c r="J52" s="16">
        <f t="shared" ref="J52" si="29">H52*5</f>
        <v>0</v>
      </c>
      <c r="K52" s="16">
        <f t="shared" ref="K52" si="30">H52*5</f>
        <v>0</v>
      </c>
      <c r="L52" s="9"/>
    </row>
    <row r="53" spans="1:12" ht="36" x14ac:dyDescent="0.25">
      <c r="A53" s="53"/>
      <c r="B53" s="53"/>
      <c r="C53" s="12">
        <v>974</v>
      </c>
      <c r="D53" s="22" t="s">
        <v>172</v>
      </c>
      <c r="E53" s="49" t="s">
        <v>98</v>
      </c>
      <c r="F53" s="15">
        <v>0</v>
      </c>
      <c r="G53" s="15">
        <v>115.3</v>
      </c>
      <c r="H53" s="16">
        <f t="shared" ref="H53" si="31">F53*5</f>
        <v>0</v>
      </c>
      <c r="I53" s="16">
        <f t="shared" ref="I53" si="32">F53*5</f>
        <v>0</v>
      </c>
      <c r="J53" s="16"/>
      <c r="K53" s="16"/>
      <c r="L53" s="9"/>
    </row>
    <row r="54" spans="1:12" x14ac:dyDescent="0.25">
      <c r="A54" s="54"/>
      <c r="B54" s="54"/>
      <c r="C54" s="12">
        <v>974</v>
      </c>
      <c r="D54" s="22"/>
      <c r="E54" s="49"/>
      <c r="F54" s="15"/>
      <c r="G54" s="15"/>
      <c r="H54" s="15"/>
      <c r="I54" s="15"/>
      <c r="J54" s="16"/>
      <c r="K54" s="16"/>
      <c r="L54" s="9"/>
    </row>
    <row r="55" spans="1:12" x14ac:dyDescent="0.25">
      <c r="A55" s="51" t="s">
        <v>62</v>
      </c>
      <c r="B55" s="50" t="s">
        <v>109</v>
      </c>
      <c r="C55" s="18">
        <v>974</v>
      </c>
      <c r="D55" s="39" t="s">
        <v>38</v>
      </c>
      <c r="E55" s="13" t="s">
        <v>9</v>
      </c>
      <c r="F55" s="14">
        <f>F56+F57+F58+F59</f>
        <v>431201.42781000002</v>
      </c>
      <c r="G55" s="14">
        <f t="shared" ref="G55:I55" si="33">G56+G57+G58+G59</f>
        <v>501005.2</v>
      </c>
      <c r="H55" s="14">
        <f t="shared" si="33"/>
        <v>377137</v>
      </c>
      <c r="I55" s="14">
        <f t="shared" si="33"/>
        <v>377137</v>
      </c>
      <c r="J55" s="14">
        <f t="shared" ref="J55:K55" si="34">J56+J57+J58+J59</f>
        <v>1508537.5999999999</v>
      </c>
      <c r="K55" s="14">
        <f t="shared" si="34"/>
        <v>1885672</v>
      </c>
    </row>
    <row r="56" spans="1:12" ht="27" customHeight="1" x14ac:dyDescent="0.25">
      <c r="A56" s="51"/>
      <c r="B56" s="50"/>
      <c r="C56" s="12">
        <v>974</v>
      </c>
      <c r="D56" s="22"/>
      <c r="E56" s="11" t="s">
        <v>10</v>
      </c>
      <c r="F56" s="16">
        <f>F61+F66</f>
        <v>0</v>
      </c>
      <c r="G56" s="16">
        <f t="shared" ref="G56:K56" si="35">G61+G66</f>
        <v>0</v>
      </c>
      <c r="H56" s="16">
        <f t="shared" si="35"/>
        <v>0</v>
      </c>
      <c r="I56" s="16">
        <v>0</v>
      </c>
      <c r="J56" s="16">
        <f t="shared" si="35"/>
        <v>0</v>
      </c>
      <c r="K56" s="16">
        <f t="shared" si="35"/>
        <v>0</v>
      </c>
    </row>
    <row r="57" spans="1:12" ht="24" x14ac:dyDescent="0.25">
      <c r="A57" s="51"/>
      <c r="B57" s="50"/>
      <c r="C57" s="12">
        <v>974</v>
      </c>
      <c r="D57" s="22" t="s">
        <v>110</v>
      </c>
      <c r="E57" s="19" t="s">
        <v>11</v>
      </c>
      <c r="F57" s="16">
        <f t="shared" ref="F57:K59" si="36">F62+F67</f>
        <v>431201.42781000002</v>
      </c>
      <c r="G57" s="16">
        <f t="shared" si="36"/>
        <v>501005.2</v>
      </c>
      <c r="H57" s="16">
        <f t="shared" si="36"/>
        <v>377137</v>
      </c>
      <c r="I57" s="16">
        <f t="shared" si="36"/>
        <v>377137</v>
      </c>
      <c r="J57" s="16">
        <f t="shared" si="36"/>
        <v>1508537.5999999999</v>
      </c>
      <c r="K57" s="16">
        <f t="shared" si="36"/>
        <v>1885672</v>
      </c>
    </row>
    <row r="58" spans="1:12" ht="50.25" customHeight="1" x14ac:dyDescent="0.25">
      <c r="A58" s="51"/>
      <c r="B58" s="50"/>
      <c r="C58" s="12">
        <v>974</v>
      </c>
      <c r="D58" s="22"/>
      <c r="E58" s="11" t="s">
        <v>98</v>
      </c>
      <c r="F58" s="16">
        <f t="shared" si="36"/>
        <v>0</v>
      </c>
      <c r="G58" s="16">
        <f t="shared" si="36"/>
        <v>0</v>
      </c>
      <c r="H58" s="16">
        <f t="shared" si="36"/>
        <v>0</v>
      </c>
      <c r="I58" s="16">
        <v>0</v>
      </c>
      <c r="J58" s="16">
        <f t="shared" si="36"/>
        <v>0</v>
      </c>
      <c r="K58" s="16">
        <f t="shared" si="36"/>
        <v>0</v>
      </c>
    </row>
    <row r="59" spans="1:12" x14ac:dyDescent="0.25">
      <c r="A59" s="51"/>
      <c r="B59" s="50"/>
      <c r="C59" s="12" t="s">
        <v>38</v>
      </c>
      <c r="D59" s="24" t="s">
        <v>38</v>
      </c>
      <c r="E59" s="11" t="s">
        <v>12</v>
      </c>
      <c r="F59" s="16">
        <f t="shared" si="36"/>
        <v>0</v>
      </c>
      <c r="G59" s="16">
        <f t="shared" si="36"/>
        <v>0</v>
      </c>
      <c r="H59" s="16">
        <f t="shared" si="36"/>
        <v>0</v>
      </c>
      <c r="I59" s="16"/>
      <c r="J59" s="16">
        <f t="shared" si="36"/>
        <v>0</v>
      </c>
      <c r="K59" s="16">
        <f t="shared" si="36"/>
        <v>0</v>
      </c>
    </row>
    <row r="60" spans="1:12" x14ac:dyDescent="0.25">
      <c r="A60" s="52" t="s">
        <v>111</v>
      </c>
      <c r="B60" s="52" t="s">
        <v>112</v>
      </c>
      <c r="C60" s="12">
        <v>974</v>
      </c>
      <c r="D60" s="22"/>
      <c r="E60" s="13" t="s">
        <v>9</v>
      </c>
      <c r="F60" s="14">
        <f>F61+F62+F63+F64</f>
        <v>106065.4</v>
      </c>
      <c r="G60" s="14">
        <f t="shared" ref="G60:I60" si="37">G61+G62+G63+G64</f>
        <v>128066.8</v>
      </c>
      <c r="H60" s="14">
        <f t="shared" si="37"/>
        <v>57257.8</v>
      </c>
      <c r="I60" s="14">
        <f t="shared" si="37"/>
        <v>57257.8</v>
      </c>
      <c r="J60" s="14">
        <f t="shared" ref="J60:K60" si="38">J61+J62+J63+J64</f>
        <v>229031.2</v>
      </c>
      <c r="K60" s="14">
        <f t="shared" si="38"/>
        <v>286289</v>
      </c>
    </row>
    <row r="61" spans="1:12" x14ac:dyDescent="0.25">
      <c r="A61" s="53"/>
      <c r="B61" s="53"/>
      <c r="C61" s="12">
        <v>974</v>
      </c>
      <c r="D61" s="22"/>
      <c r="E61" s="11" t="s">
        <v>10</v>
      </c>
      <c r="F61" s="16"/>
      <c r="G61" s="16"/>
      <c r="H61" s="16"/>
      <c r="I61" s="16"/>
      <c r="J61" s="16">
        <f>H61*5</f>
        <v>0</v>
      </c>
      <c r="K61" s="16">
        <f>H61*5</f>
        <v>0</v>
      </c>
    </row>
    <row r="62" spans="1:12" ht="24" x14ac:dyDescent="0.25">
      <c r="A62" s="53"/>
      <c r="B62" s="53"/>
      <c r="C62" s="12">
        <v>974</v>
      </c>
      <c r="D62" s="22" t="s">
        <v>163</v>
      </c>
      <c r="E62" s="19" t="s">
        <v>11</v>
      </c>
      <c r="F62" s="15">
        <v>106065.4</v>
      </c>
      <c r="G62" s="15">
        <v>128066.8</v>
      </c>
      <c r="H62" s="15">
        <v>57257.8</v>
      </c>
      <c r="I62" s="15">
        <v>57257.8</v>
      </c>
      <c r="J62" s="16">
        <v>229031.2</v>
      </c>
      <c r="K62" s="16">
        <f t="shared" ref="K62:K64" si="39">H62*5</f>
        <v>286289</v>
      </c>
    </row>
    <row r="63" spans="1:12" ht="36" x14ac:dyDescent="0.25">
      <c r="A63" s="53"/>
      <c r="B63" s="53"/>
      <c r="C63" s="12">
        <v>974</v>
      </c>
      <c r="D63" s="22"/>
      <c r="E63" s="11" t="s">
        <v>98</v>
      </c>
      <c r="F63" s="15">
        <v>0</v>
      </c>
      <c r="G63" s="15">
        <v>0</v>
      </c>
      <c r="H63" s="15">
        <v>0</v>
      </c>
      <c r="I63" s="15">
        <v>0</v>
      </c>
      <c r="J63" s="16">
        <f t="shared" ref="J63:J64" si="40">H63*5</f>
        <v>0</v>
      </c>
      <c r="K63" s="16">
        <f t="shared" si="39"/>
        <v>0</v>
      </c>
    </row>
    <row r="64" spans="1:12" ht="39.75" customHeight="1" x14ac:dyDescent="0.25">
      <c r="A64" s="54"/>
      <c r="B64" s="54"/>
      <c r="C64" s="12">
        <v>974</v>
      </c>
      <c r="D64" s="22"/>
      <c r="E64" s="11" t="s">
        <v>12</v>
      </c>
      <c r="F64" s="15">
        <v>0</v>
      </c>
      <c r="G64" s="15">
        <v>0</v>
      </c>
      <c r="H64" s="15">
        <v>0</v>
      </c>
      <c r="I64" s="15">
        <v>0</v>
      </c>
      <c r="J64" s="16">
        <f t="shared" si="40"/>
        <v>0</v>
      </c>
      <c r="K64" s="16">
        <f t="shared" si="39"/>
        <v>0</v>
      </c>
    </row>
    <row r="65" spans="1:11" x14ac:dyDescent="0.25">
      <c r="A65" s="52" t="s">
        <v>113</v>
      </c>
      <c r="B65" s="52" t="s">
        <v>114</v>
      </c>
      <c r="C65" s="12">
        <v>974</v>
      </c>
      <c r="D65" s="22"/>
      <c r="E65" s="13" t="s">
        <v>9</v>
      </c>
      <c r="F65" s="14">
        <f>F66+F67+F68+F69</f>
        <v>325136.02781</v>
      </c>
      <c r="G65" s="14">
        <f t="shared" ref="G65:I65" si="41">G66+G67+G68+G69</f>
        <v>372938.4</v>
      </c>
      <c r="H65" s="14">
        <f t="shared" si="41"/>
        <v>319879.2</v>
      </c>
      <c r="I65" s="14">
        <f t="shared" si="41"/>
        <v>319879.2</v>
      </c>
      <c r="J65" s="14">
        <f t="shared" ref="J65:K65" si="42">J66+J67+J68+J69</f>
        <v>1279506.3999999999</v>
      </c>
      <c r="K65" s="14">
        <f t="shared" si="42"/>
        <v>1599383</v>
      </c>
    </row>
    <row r="66" spans="1:11" x14ac:dyDescent="0.25">
      <c r="A66" s="53"/>
      <c r="B66" s="53"/>
      <c r="C66" s="12">
        <v>974</v>
      </c>
      <c r="D66" s="22"/>
      <c r="E66" s="11" t="s">
        <v>10</v>
      </c>
      <c r="F66" s="16"/>
      <c r="G66" s="16"/>
      <c r="H66" s="16"/>
      <c r="I66" s="16"/>
      <c r="J66" s="16">
        <f>H66*5</f>
        <v>0</v>
      </c>
      <c r="K66" s="16">
        <f>H66*5</f>
        <v>0</v>
      </c>
    </row>
    <row r="67" spans="1:11" ht="24" x14ac:dyDescent="0.25">
      <c r="A67" s="53"/>
      <c r="B67" s="53"/>
      <c r="C67" s="12">
        <v>974</v>
      </c>
      <c r="D67" s="22" t="s">
        <v>164</v>
      </c>
      <c r="E67" s="19" t="s">
        <v>11</v>
      </c>
      <c r="F67" s="15">
        <v>325136.02781</v>
      </c>
      <c r="G67" s="15">
        <v>372938.4</v>
      </c>
      <c r="H67" s="15">
        <v>319879.2</v>
      </c>
      <c r="I67" s="15">
        <v>319879.2</v>
      </c>
      <c r="J67" s="16">
        <v>1279506.3999999999</v>
      </c>
      <c r="K67" s="16">
        <v>1599383</v>
      </c>
    </row>
    <row r="68" spans="1:11" ht="36" x14ac:dyDescent="0.25">
      <c r="A68" s="53"/>
      <c r="B68" s="53"/>
      <c r="C68" s="12">
        <v>974</v>
      </c>
      <c r="D68" s="22"/>
      <c r="E68" s="11" t="s">
        <v>98</v>
      </c>
      <c r="F68" s="15">
        <v>0</v>
      </c>
      <c r="G68" s="15">
        <v>0</v>
      </c>
      <c r="H68" s="15">
        <v>0</v>
      </c>
      <c r="I68" s="15">
        <v>0</v>
      </c>
      <c r="J68" s="16">
        <f t="shared" ref="J68:J69" si="43">H68*5</f>
        <v>0</v>
      </c>
      <c r="K68" s="16">
        <f t="shared" ref="K68:K69" si="44">H68*5</f>
        <v>0</v>
      </c>
    </row>
    <row r="69" spans="1:11" ht="33.75" customHeight="1" x14ac:dyDescent="0.25">
      <c r="A69" s="54"/>
      <c r="B69" s="54"/>
      <c r="C69" s="12">
        <v>974</v>
      </c>
      <c r="D69" s="22"/>
      <c r="E69" s="11" t="s">
        <v>12</v>
      </c>
      <c r="F69" s="15">
        <v>0</v>
      </c>
      <c r="G69" s="15">
        <v>0</v>
      </c>
      <c r="H69" s="15">
        <v>0</v>
      </c>
      <c r="I69" s="15">
        <v>0</v>
      </c>
      <c r="J69" s="16">
        <f t="shared" si="43"/>
        <v>0</v>
      </c>
      <c r="K69" s="16">
        <f t="shared" si="44"/>
        <v>0</v>
      </c>
    </row>
    <row r="70" spans="1:11" x14ac:dyDescent="0.25">
      <c r="A70" s="52" t="s">
        <v>94</v>
      </c>
      <c r="B70" s="52" t="s">
        <v>93</v>
      </c>
      <c r="C70" s="12"/>
      <c r="D70" s="24"/>
      <c r="E70" s="13" t="s">
        <v>9</v>
      </c>
      <c r="F70" s="14">
        <f>F71+F72+F73+F74</f>
        <v>17708.2</v>
      </c>
      <c r="G70" s="14">
        <f t="shared" ref="G70:I70" si="45">G71+G72+G73+G74</f>
        <v>32424</v>
      </c>
      <c r="H70" s="14">
        <f t="shared" si="45"/>
        <v>20155</v>
      </c>
      <c r="I70" s="14">
        <f t="shared" si="45"/>
        <v>20155</v>
      </c>
      <c r="J70" s="14">
        <f t="shared" ref="J70:K70" si="46">J71+J72+J73+J74</f>
        <v>0</v>
      </c>
      <c r="K70" s="14">
        <f t="shared" si="46"/>
        <v>0</v>
      </c>
    </row>
    <row r="71" spans="1:11" x14ac:dyDescent="0.25">
      <c r="A71" s="53"/>
      <c r="B71" s="53"/>
      <c r="C71" s="12">
        <v>974</v>
      </c>
      <c r="D71" s="24" t="s">
        <v>115</v>
      </c>
      <c r="E71" s="11" t="s">
        <v>10</v>
      </c>
      <c r="F71" s="16">
        <v>17708.2</v>
      </c>
      <c r="G71" s="16">
        <v>32424</v>
      </c>
      <c r="H71" s="16">
        <v>20155</v>
      </c>
      <c r="I71" s="16">
        <v>20155</v>
      </c>
      <c r="J71" s="16">
        <v>0</v>
      </c>
      <c r="K71" s="16">
        <v>0</v>
      </c>
    </row>
    <row r="72" spans="1:11" ht="24" x14ac:dyDescent="0.25">
      <c r="A72" s="53"/>
      <c r="B72" s="53"/>
      <c r="C72" s="12"/>
      <c r="D72" s="24"/>
      <c r="E72" s="19" t="s">
        <v>11</v>
      </c>
      <c r="F72" s="16">
        <f t="shared" ref="F72:G74" si="47">C72*5</f>
        <v>0</v>
      </c>
      <c r="G72" s="16">
        <f t="shared" si="47"/>
        <v>0</v>
      </c>
      <c r="H72" s="15">
        <v>0</v>
      </c>
      <c r="I72" s="15">
        <v>0</v>
      </c>
      <c r="J72" s="16"/>
      <c r="K72" s="16">
        <f t="shared" ref="K72:K74" si="48">H72*5</f>
        <v>0</v>
      </c>
    </row>
    <row r="73" spans="1:11" ht="36" x14ac:dyDescent="0.25">
      <c r="A73" s="53"/>
      <c r="B73" s="53"/>
      <c r="C73" s="12"/>
      <c r="D73" s="24"/>
      <c r="E73" s="11" t="s">
        <v>98</v>
      </c>
      <c r="F73" s="16">
        <f t="shared" si="47"/>
        <v>0</v>
      </c>
      <c r="G73" s="16">
        <f t="shared" si="47"/>
        <v>0</v>
      </c>
      <c r="H73" s="15">
        <v>0</v>
      </c>
      <c r="I73" s="15">
        <v>0</v>
      </c>
      <c r="J73" s="16">
        <f t="shared" ref="J73:J74" si="49">H73*5</f>
        <v>0</v>
      </c>
      <c r="K73" s="16">
        <f t="shared" si="48"/>
        <v>0</v>
      </c>
    </row>
    <row r="74" spans="1:11" ht="33.75" customHeight="1" x14ac:dyDescent="0.25">
      <c r="A74" s="54"/>
      <c r="B74" s="54"/>
      <c r="C74" s="12"/>
      <c r="D74" s="40"/>
      <c r="E74" s="19" t="s">
        <v>12</v>
      </c>
      <c r="F74" s="16">
        <f t="shared" si="47"/>
        <v>0</v>
      </c>
      <c r="G74" s="16">
        <f t="shared" si="47"/>
        <v>0</v>
      </c>
      <c r="H74" s="15">
        <v>0</v>
      </c>
      <c r="I74" s="15">
        <v>0</v>
      </c>
      <c r="J74" s="16">
        <f t="shared" si="49"/>
        <v>0</v>
      </c>
      <c r="K74" s="16">
        <f t="shared" si="48"/>
        <v>0</v>
      </c>
    </row>
    <row r="75" spans="1:11" ht="19.5" customHeight="1" x14ac:dyDescent="0.25">
      <c r="A75" s="56" t="s">
        <v>116</v>
      </c>
      <c r="B75" s="66" t="s">
        <v>47</v>
      </c>
      <c r="C75" s="22">
        <v>974</v>
      </c>
      <c r="D75" s="12" t="s">
        <v>38</v>
      </c>
      <c r="E75" s="21" t="s">
        <v>9</v>
      </c>
      <c r="F75" s="14">
        <f t="shared" ref="F75" si="50">F76+F77+F78+F79</f>
        <v>29916.899999999998</v>
      </c>
      <c r="G75" s="14">
        <f t="shared" ref="G75" si="51">G76+G77+G78+G79</f>
        <v>20720</v>
      </c>
      <c r="H75" s="14">
        <f t="shared" ref="H75:I75" si="52">H76+H77+H78+H79</f>
        <v>0</v>
      </c>
      <c r="I75" s="14">
        <f t="shared" si="52"/>
        <v>0</v>
      </c>
      <c r="J75" s="14">
        <f t="shared" ref="J75" si="53">J76+J77+J78+J79</f>
        <v>0</v>
      </c>
      <c r="K75" s="14">
        <f t="shared" ref="K75" si="54">K76+K77+K78+K79</f>
        <v>0</v>
      </c>
    </row>
    <row r="76" spans="1:11" x14ac:dyDescent="0.25">
      <c r="A76" s="57"/>
      <c r="B76" s="66"/>
      <c r="C76" s="22">
        <v>974</v>
      </c>
      <c r="D76" s="12" t="s">
        <v>38</v>
      </c>
      <c r="E76" s="19" t="s">
        <v>10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</row>
    <row r="77" spans="1:11" ht="36" x14ac:dyDescent="0.25">
      <c r="A77" s="57"/>
      <c r="B77" s="66"/>
      <c r="C77" s="22">
        <v>974</v>
      </c>
      <c r="D77" s="12" t="s">
        <v>165</v>
      </c>
      <c r="E77" s="19" t="s">
        <v>11</v>
      </c>
      <c r="F77" s="15">
        <v>26466.1</v>
      </c>
      <c r="G77" s="15">
        <v>19269.599999999999</v>
      </c>
      <c r="H77" s="15">
        <v>0</v>
      </c>
      <c r="I77" s="15">
        <v>0</v>
      </c>
      <c r="J77" s="15">
        <v>0</v>
      </c>
      <c r="K77" s="15">
        <v>0</v>
      </c>
    </row>
    <row r="78" spans="1:11" ht="48" x14ac:dyDescent="0.25">
      <c r="A78" s="57"/>
      <c r="B78" s="66"/>
      <c r="C78" s="22">
        <v>974</v>
      </c>
      <c r="D78" s="12" t="s">
        <v>166</v>
      </c>
      <c r="E78" s="11" t="s">
        <v>98</v>
      </c>
      <c r="F78" s="15">
        <v>3450.8</v>
      </c>
      <c r="G78" s="15">
        <v>1450.4</v>
      </c>
      <c r="H78" s="15">
        <v>0</v>
      </c>
      <c r="I78" s="15">
        <v>0</v>
      </c>
      <c r="J78" s="15">
        <v>0</v>
      </c>
      <c r="K78" s="15">
        <v>0</v>
      </c>
    </row>
    <row r="79" spans="1:11" ht="35.25" customHeight="1" x14ac:dyDescent="0.25">
      <c r="A79" s="58"/>
      <c r="B79" s="66"/>
      <c r="C79" s="22" t="s">
        <v>38</v>
      </c>
      <c r="D79" s="12" t="s">
        <v>38</v>
      </c>
      <c r="E79" s="19" t="s">
        <v>12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</row>
    <row r="80" spans="1:11" x14ac:dyDescent="0.25">
      <c r="A80" s="52" t="s">
        <v>118</v>
      </c>
      <c r="B80" s="55" t="s">
        <v>14</v>
      </c>
      <c r="C80" s="12">
        <v>974</v>
      </c>
      <c r="D80" s="12" t="s">
        <v>38</v>
      </c>
      <c r="E80" s="21" t="s">
        <v>9</v>
      </c>
      <c r="F80" s="14">
        <f t="shared" ref="F80:K80" si="55">F81+F82+F83+F84</f>
        <v>18547.199999999997</v>
      </c>
      <c r="G80" s="14">
        <f t="shared" si="55"/>
        <v>22202</v>
      </c>
      <c r="H80" s="14">
        <f t="shared" si="55"/>
        <v>23452.699999999997</v>
      </c>
      <c r="I80" s="14">
        <f t="shared" si="55"/>
        <v>23069.1</v>
      </c>
      <c r="J80" s="14">
        <f t="shared" si="55"/>
        <v>35345.4</v>
      </c>
      <c r="K80" s="14">
        <f t="shared" si="55"/>
        <v>41859.5</v>
      </c>
    </row>
    <row r="81" spans="1:11" x14ac:dyDescent="0.25">
      <c r="A81" s="53"/>
      <c r="B81" s="55"/>
      <c r="C81" s="12">
        <v>974</v>
      </c>
      <c r="D81" s="12" t="s">
        <v>38</v>
      </c>
      <c r="E81" s="19" t="s">
        <v>10</v>
      </c>
      <c r="F81" s="15">
        <f>F86+F91+F96+F101+F106+F111+F116+F121+F126</f>
        <v>11792.3</v>
      </c>
      <c r="G81" s="15">
        <f t="shared" ref="G81:I81" si="56">G86+G91+G96+G101+G106+G111+G116+G121+G126</f>
        <v>13711.2</v>
      </c>
      <c r="H81" s="15">
        <f t="shared" si="56"/>
        <v>14628.4</v>
      </c>
      <c r="I81" s="15">
        <f t="shared" si="56"/>
        <v>13668.4</v>
      </c>
      <c r="J81" s="15">
        <f t="shared" ref="J81:K83" si="57">J86+J91+J96+J101+J106+J111+J116+J121+J126</f>
        <v>0</v>
      </c>
      <c r="K81" s="15">
        <f t="shared" si="57"/>
        <v>0</v>
      </c>
    </row>
    <row r="82" spans="1:11" ht="39" customHeight="1" x14ac:dyDescent="0.25">
      <c r="A82" s="53"/>
      <c r="B82" s="55"/>
      <c r="C82" s="12">
        <v>974</v>
      </c>
      <c r="D82" s="12" t="s">
        <v>117</v>
      </c>
      <c r="E82" s="19" t="s">
        <v>11</v>
      </c>
      <c r="F82" s="15">
        <f>F87+F92+F97+F102+F107+F112+F117+F122+F127</f>
        <v>2393.8000000000002</v>
      </c>
      <c r="G82" s="15">
        <f t="shared" ref="G82:I82" si="58">G87+G92+G97+G102+G107+G112+G117+G122+G127</f>
        <v>4535.8</v>
      </c>
      <c r="H82" s="15">
        <f t="shared" si="58"/>
        <v>4961.7</v>
      </c>
      <c r="I82" s="15">
        <f t="shared" si="58"/>
        <v>5249.9</v>
      </c>
      <c r="J82" s="15">
        <f t="shared" si="57"/>
        <v>18942</v>
      </c>
      <c r="K82" s="15">
        <f t="shared" si="57"/>
        <v>23677.5</v>
      </c>
    </row>
    <row r="83" spans="1:11" ht="36" x14ac:dyDescent="0.25">
      <c r="A83" s="53"/>
      <c r="B83" s="55"/>
      <c r="C83" s="12">
        <v>974</v>
      </c>
      <c r="D83" s="12" t="s">
        <v>117</v>
      </c>
      <c r="E83" s="11" t="s">
        <v>98</v>
      </c>
      <c r="F83" s="15">
        <f>F88+F93+F98+F103+F108+F113+F118+F123+F128</f>
        <v>4361.1000000000004</v>
      </c>
      <c r="G83" s="15">
        <f>G88+G93+G98+G103+G108+G113+G118+G123+G128</f>
        <v>3955.0000000000005</v>
      </c>
      <c r="H83" s="15">
        <f>H88+H93+H98+H103+H108+H113+J6+H118+H123+H128</f>
        <v>3862.6</v>
      </c>
      <c r="I83" s="15">
        <f>I88+I93+I98+I103+I108+I113+K6+I118+I123+I128</f>
        <v>4150.8</v>
      </c>
      <c r="J83" s="15">
        <f t="shared" si="57"/>
        <v>16403.400000000001</v>
      </c>
      <c r="K83" s="15">
        <f t="shared" si="57"/>
        <v>18182</v>
      </c>
    </row>
    <row r="84" spans="1:11" x14ac:dyDescent="0.25">
      <c r="A84" s="54"/>
      <c r="B84" s="55"/>
      <c r="C84" s="12" t="s">
        <v>38</v>
      </c>
      <c r="D84" s="12" t="s">
        <v>38</v>
      </c>
      <c r="E84" s="19" t="s">
        <v>12</v>
      </c>
      <c r="F84" s="15">
        <f>F89+F94+F99+F104+F109+F114+F129</f>
        <v>0</v>
      </c>
      <c r="G84" s="15">
        <f t="shared" ref="G84:H84" si="59">G89+G94+G99+G104+G109+G114+G129</f>
        <v>0</v>
      </c>
      <c r="H84" s="15">
        <f t="shared" si="59"/>
        <v>0</v>
      </c>
      <c r="I84" s="15"/>
      <c r="J84" s="15">
        <f>J89+J94+J99+J104+J109+J114+J129</f>
        <v>0</v>
      </c>
      <c r="K84" s="15">
        <f>K89+K94+K99+K104+K109+K114+K129</f>
        <v>0</v>
      </c>
    </row>
    <row r="85" spans="1:11" x14ac:dyDescent="0.25">
      <c r="A85" s="52" t="s">
        <v>119</v>
      </c>
      <c r="B85" s="55" t="s">
        <v>120</v>
      </c>
      <c r="C85" s="12">
        <v>974</v>
      </c>
      <c r="D85" s="12" t="s">
        <v>38</v>
      </c>
      <c r="E85" s="21" t="s">
        <v>9</v>
      </c>
      <c r="F85" s="14">
        <f t="shared" ref="F85:K85" si="60">F86+F87+F88+F89</f>
        <v>0</v>
      </c>
      <c r="G85" s="14">
        <f t="shared" si="60"/>
        <v>300</v>
      </c>
      <c r="H85" s="14">
        <f t="shared" si="60"/>
        <v>300</v>
      </c>
      <c r="I85" s="14">
        <f t="shared" si="60"/>
        <v>300</v>
      </c>
      <c r="J85" s="14">
        <f t="shared" si="60"/>
        <v>1200</v>
      </c>
      <c r="K85" s="14">
        <f t="shared" si="60"/>
        <v>1500</v>
      </c>
    </row>
    <row r="86" spans="1:11" x14ac:dyDescent="0.25">
      <c r="A86" s="53"/>
      <c r="B86" s="55"/>
      <c r="C86" s="12" t="s">
        <v>38</v>
      </c>
      <c r="D86" s="12" t="s">
        <v>38</v>
      </c>
      <c r="E86" s="19" t="s">
        <v>10</v>
      </c>
      <c r="F86" s="15">
        <v>0</v>
      </c>
      <c r="G86" s="15">
        <v>0</v>
      </c>
      <c r="H86" s="15">
        <v>0</v>
      </c>
      <c r="I86" s="15"/>
      <c r="J86" s="16">
        <f>H86*5</f>
        <v>0</v>
      </c>
      <c r="K86" s="16">
        <f>H86*5</f>
        <v>0</v>
      </c>
    </row>
    <row r="87" spans="1:11" ht="24" x14ac:dyDescent="0.25">
      <c r="A87" s="53"/>
      <c r="B87" s="55"/>
      <c r="C87" s="12">
        <v>974</v>
      </c>
      <c r="D87" s="12" t="s">
        <v>75</v>
      </c>
      <c r="E87" s="19" t="s">
        <v>11</v>
      </c>
      <c r="F87" s="15"/>
      <c r="G87" s="15">
        <v>300</v>
      </c>
      <c r="H87" s="15">
        <v>300</v>
      </c>
      <c r="I87" s="15">
        <v>300</v>
      </c>
      <c r="J87" s="16">
        <v>1200</v>
      </c>
      <c r="K87" s="16">
        <f t="shared" ref="K87:K89" si="61">H87*5</f>
        <v>1500</v>
      </c>
    </row>
    <row r="88" spans="1:11" ht="36" x14ac:dyDescent="0.25">
      <c r="A88" s="53"/>
      <c r="B88" s="55"/>
      <c r="C88" s="20" t="s">
        <v>38</v>
      </c>
      <c r="D88" s="20" t="s">
        <v>38</v>
      </c>
      <c r="E88" s="11" t="s">
        <v>98</v>
      </c>
      <c r="F88" s="15">
        <v>0</v>
      </c>
      <c r="G88" s="15">
        <v>0</v>
      </c>
      <c r="H88" s="15">
        <v>0</v>
      </c>
      <c r="I88" s="15">
        <v>0</v>
      </c>
      <c r="J88" s="16">
        <f t="shared" ref="J88:J89" si="62">H88*5</f>
        <v>0</v>
      </c>
      <c r="K88" s="16">
        <f t="shared" si="61"/>
        <v>0</v>
      </c>
    </row>
    <row r="89" spans="1:11" ht="29.25" customHeight="1" x14ac:dyDescent="0.25">
      <c r="A89" s="54"/>
      <c r="B89" s="55"/>
      <c r="C89" s="12" t="s">
        <v>38</v>
      </c>
      <c r="D89" s="12" t="s">
        <v>38</v>
      </c>
      <c r="E89" s="11" t="s">
        <v>12</v>
      </c>
      <c r="F89" s="15">
        <v>0</v>
      </c>
      <c r="G89" s="15">
        <v>0</v>
      </c>
      <c r="H89" s="15">
        <v>0</v>
      </c>
      <c r="I89" s="15">
        <v>0</v>
      </c>
      <c r="J89" s="16">
        <f t="shared" si="62"/>
        <v>0</v>
      </c>
      <c r="K89" s="16">
        <f t="shared" si="61"/>
        <v>0</v>
      </c>
    </row>
    <row r="90" spans="1:11" ht="16.5" customHeight="1" x14ac:dyDescent="0.25">
      <c r="A90" s="52" t="s">
        <v>121</v>
      </c>
      <c r="B90" s="55" t="s">
        <v>122</v>
      </c>
      <c r="C90" s="12">
        <v>974</v>
      </c>
      <c r="D90" s="12" t="s">
        <v>38</v>
      </c>
      <c r="E90" s="21" t="s">
        <v>9</v>
      </c>
      <c r="F90" s="14">
        <f t="shared" ref="F90:K90" si="63">F91+F92+F93+F94</f>
        <v>702.6</v>
      </c>
      <c r="G90" s="14">
        <f t="shared" si="63"/>
        <v>1090.8</v>
      </c>
      <c r="H90" s="14">
        <f t="shared" si="63"/>
        <v>1009.6</v>
      </c>
      <c r="I90" s="14">
        <f t="shared" si="63"/>
        <v>1009.6</v>
      </c>
      <c r="J90" s="14">
        <f t="shared" si="63"/>
        <v>4038.4</v>
      </c>
      <c r="K90" s="14">
        <f t="shared" si="63"/>
        <v>5048</v>
      </c>
    </row>
    <row r="91" spans="1:11" x14ac:dyDescent="0.25">
      <c r="A91" s="53"/>
      <c r="B91" s="55"/>
      <c r="C91" s="12" t="s">
        <v>38</v>
      </c>
      <c r="D91" s="12" t="s">
        <v>38</v>
      </c>
      <c r="E91" s="19" t="s">
        <v>10</v>
      </c>
      <c r="F91" s="15">
        <v>0</v>
      </c>
      <c r="G91" s="15">
        <v>0</v>
      </c>
      <c r="H91" s="15">
        <v>0</v>
      </c>
      <c r="I91" s="15"/>
      <c r="J91" s="16">
        <f>H91*5</f>
        <v>0</v>
      </c>
      <c r="K91" s="16">
        <f>H91*5</f>
        <v>0</v>
      </c>
    </row>
    <row r="92" spans="1:11" ht="24" x14ac:dyDescent="0.25">
      <c r="A92" s="53"/>
      <c r="B92" s="55"/>
      <c r="C92" s="12">
        <v>974</v>
      </c>
      <c r="D92" s="12" t="s">
        <v>123</v>
      </c>
      <c r="E92" s="19" t="s">
        <v>11</v>
      </c>
      <c r="F92" s="15">
        <v>702.6</v>
      </c>
      <c r="G92" s="15">
        <v>1090.8</v>
      </c>
      <c r="H92" s="15">
        <v>1009.6</v>
      </c>
      <c r="I92" s="15">
        <v>1009.6</v>
      </c>
      <c r="J92" s="16">
        <v>4038.4</v>
      </c>
      <c r="K92" s="16">
        <f t="shared" ref="K92:K94" si="64">H92*5</f>
        <v>5048</v>
      </c>
    </row>
    <row r="93" spans="1:11" ht="36" x14ac:dyDescent="0.25">
      <c r="A93" s="53"/>
      <c r="B93" s="55"/>
      <c r="C93" s="20" t="s">
        <v>38</v>
      </c>
      <c r="D93" s="20" t="s">
        <v>38</v>
      </c>
      <c r="E93" s="11" t="s">
        <v>98</v>
      </c>
      <c r="F93" s="15">
        <v>0</v>
      </c>
      <c r="G93" s="15">
        <v>0</v>
      </c>
      <c r="H93" s="15">
        <v>0</v>
      </c>
      <c r="I93" s="15">
        <v>0</v>
      </c>
      <c r="J93" s="16">
        <f t="shared" ref="J93:J94" si="65">H93*5</f>
        <v>0</v>
      </c>
      <c r="K93" s="16">
        <f t="shared" si="64"/>
        <v>0</v>
      </c>
    </row>
    <row r="94" spans="1:11" ht="130.5" customHeight="1" x14ac:dyDescent="0.25">
      <c r="A94" s="54"/>
      <c r="B94" s="55"/>
      <c r="C94" s="12" t="s">
        <v>38</v>
      </c>
      <c r="D94" s="12" t="s">
        <v>38</v>
      </c>
      <c r="E94" s="11" t="s">
        <v>12</v>
      </c>
      <c r="F94" s="15">
        <v>0</v>
      </c>
      <c r="G94" s="15">
        <v>0</v>
      </c>
      <c r="H94" s="15">
        <v>0</v>
      </c>
      <c r="I94" s="15">
        <v>0</v>
      </c>
      <c r="J94" s="16">
        <f t="shared" si="65"/>
        <v>0</v>
      </c>
      <c r="K94" s="16">
        <f t="shared" si="64"/>
        <v>0</v>
      </c>
    </row>
    <row r="95" spans="1:11" ht="30.75" customHeight="1" x14ac:dyDescent="0.25">
      <c r="A95" s="52" t="s">
        <v>124</v>
      </c>
      <c r="B95" s="55" t="s">
        <v>127</v>
      </c>
      <c r="C95" s="12">
        <v>974</v>
      </c>
      <c r="D95" s="12" t="s">
        <v>38</v>
      </c>
      <c r="E95" s="21" t="s">
        <v>9</v>
      </c>
      <c r="F95" s="14">
        <f t="shared" ref="F95:K95" si="66">F96+F97+F98+F99</f>
        <v>514.4</v>
      </c>
      <c r="G95" s="14">
        <f t="shared" si="66"/>
        <v>595.70000000000005</v>
      </c>
      <c r="H95" s="14">
        <f t="shared" si="66"/>
        <v>1009.1</v>
      </c>
      <c r="I95" s="14">
        <f t="shared" si="66"/>
        <v>1009.1</v>
      </c>
      <c r="J95" s="14">
        <f t="shared" si="66"/>
        <v>4036.4</v>
      </c>
      <c r="K95" s="14">
        <f t="shared" si="66"/>
        <v>5045.5</v>
      </c>
    </row>
    <row r="96" spans="1:11" ht="38.25" customHeight="1" x14ac:dyDescent="0.25">
      <c r="A96" s="53"/>
      <c r="B96" s="55"/>
      <c r="C96" s="12" t="s">
        <v>38</v>
      </c>
      <c r="D96" s="12" t="s">
        <v>38</v>
      </c>
      <c r="E96" s="19" t="s">
        <v>10</v>
      </c>
      <c r="F96" s="15">
        <v>0</v>
      </c>
      <c r="G96" s="15">
        <v>0</v>
      </c>
      <c r="H96" s="15">
        <v>0</v>
      </c>
      <c r="I96" s="15">
        <v>0</v>
      </c>
      <c r="J96" s="16">
        <f>H96*5</f>
        <v>0</v>
      </c>
      <c r="K96" s="16">
        <f>H96*5</f>
        <v>0</v>
      </c>
    </row>
    <row r="97" spans="1:11" ht="42" customHeight="1" x14ac:dyDescent="0.25">
      <c r="A97" s="53"/>
      <c r="B97" s="55"/>
      <c r="C97" s="12">
        <v>974</v>
      </c>
      <c r="D97" s="12" t="s">
        <v>46</v>
      </c>
      <c r="E97" s="19" t="s">
        <v>11</v>
      </c>
      <c r="F97" s="15">
        <v>514.4</v>
      </c>
      <c r="G97" s="15">
        <v>595.70000000000005</v>
      </c>
      <c r="H97" s="15">
        <v>1009.1</v>
      </c>
      <c r="I97" s="15">
        <v>1009.1</v>
      </c>
      <c r="J97" s="16">
        <v>4036.4</v>
      </c>
      <c r="K97" s="16">
        <f t="shared" ref="K97:K99" si="67">H97*5</f>
        <v>5045.5</v>
      </c>
    </row>
    <row r="98" spans="1:11" ht="60" customHeight="1" x14ac:dyDescent="0.25">
      <c r="A98" s="53"/>
      <c r="B98" s="55"/>
      <c r="C98" s="20" t="s">
        <v>38</v>
      </c>
      <c r="D98" s="20" t="s">
        <v>38</v>
      </c>
      <c r="E98" s="11" t="s">
        <v>98</v>
      </c>
      <c r="F98" s="15">
        <v>0</v>
      </c>
      <c r="G98" s="15">
        <v>0</v>
      </c>
      <c r="H98" s="15">
        <v>0</v>
      </c>
      <c r="I98" s="15"/>
      <c r="J98" s="16">
        <f t="shared" ref="J98:J99" si="68">H98*5</f>
        <v>0</v>
      </c>
      <c r="K98" s="16">
        <f t="shared" si="67"/>
        <v>0</v>
      </c>
    </row>
    <row r="99" spans="1:11" ht="21" customHeight="1" x14ac:dyDescent="0.25">
      <c r="A99" s="54"/>
      <c r="B99" s="55"/>
      <c r="C99" s="12" t="s">
        <v>38</v>
      </c>
      <c r="D99" s="12" t="s">
        <v>38</v>
      </c>
      <c r="E99" s="11" t="s">
        <v>12</v>
      </c>
      <c r="F99" s="15">
        <v>0</v>
      </c>
      <c r="G99" s="15">
        <v>0</v>
      </c>
      <c r="H99" s="15">
        <v>0</v>
      </c>
      <c r="I99" s="15"/>
      <c r="J99" s="16">
        <f t="shared" si="68"/>
        <v>0</v>
      </c>
      <c r="K99" s="16">
        <f t="shared" si="67"/>
        <v>0</v>
      </c>
    </row>
    <row r="100" spans="1:11" x14ac:dyDescent="0.25">
      <c r="A100" s="52" t="s">
        <v>125</v>
      </c>
      <c r="B100" s="55" t="s">
        <v>126</v>
      </c>
      <c r="C100" s="12">
        <v>974</v>
      </c>
      <c r="D100" s="12" t="s">
        <v>38</v>
      </c>
      <c r="E100" s="21" t="s">
        <v>9</v>
      </c>
      <c r="F100" s="14">
        <f t="shared" ref="F100:K100" si="69">F101+F102+F103+F104</f>
        <v>2714.1</v>
      </c>
      <c r="G100" s="14">
        <f t="shared" si="69"/>
        <v>2077.8000000000002</v>
      </c>
      <c r="H100" s="14">
        <f t="shared" si="69"/>
        <v>1857.8</v>
      </c>
      <c r="I100" s="14">
        <f t="shared" si="69"/>
        <v>1857.8</v>
      </c>
      <c r="J100" s="14">
        <f t="shared" si="69"/>
        <v>9289</v>
      </c>
      <c r="K100" s="14">
        <f t="shared" si="69"/>
        <v>9289</v>
      </c>
    </row>
    <row r="101" spans="1:11" x14ac:dyDescent="0.25">
      <c r="A101" s="53"/>
      <c r="B101" s="55"/>
      <c r="C101" s="12" t="s">
        <v>38</v>
      </c>
      <c r="D101" s="12" t="s">
        <v>38</v>
      </c>
      <c r="E101" s="19" t="s">
        <v>10</v>
      </c>
      <c r="F101" s="15">
        <v>0</v>
      </c>
      <c r="G101" s="15">
        <v>0</v>
      </c>
      <c r="H101" s="15">
        <v>0</v>
      </c>
      <c r="I101" s="15">
        <v>0</v>
      </c>
      <c r="J101" s="16">
        <f>H101*5</f>
        <v>0</v>
      </c>
      <c r="K101" s="16">
        <f>H101*5</f>
        <v>0</v>
      </c>
    </row>
    <row r="102" spans="1:11" ht="24" x14ac:dyDescent="0.25">
      <c r="A102" s="53"/>
      <c r="B102" s="55"/>
      <c r="C102" s="12">
        <v>974</v>
      </c>
      <c r="D102" s="12" t="s">
        <v>45</v>
      </c>
      <c r="E102" s="19" t="s">
        <v>11</v>
      </c>
      <c r="F102" s="15">
        <v>0</v>
      </c>
      <c r="G102" s="15">
        <v>0</v>
      </c>
      <c r="H102" s="15">
        <v>0</v>
      </c>
      <c r="I102" s="15">
        <v>0</v>
      </c>
      <c r="J102" s="16">
        <f>H102*5</f>
        <v>0</v>
      </c>
      <c r="K102" s="16">
        <f t="shared" ref="K102:K104" si="70">H102*5</f>
        <v>0</v>
      </c>
    </row>
    <row r="103" spans="1:11" ht="36" x14ac:dyDescent="0.25">
      <c r="A103" s="53"/>
      <c r="B103" s="55"/>
      <c r="C103" s="20" t="s">
        <v>38</v>
      </c>
      <c r="D103" s="20" t="s">
        <v>38</v>
      </c>
      <c r="E103" s="11" t="s">
        <v>98</v>
      </c>
      <c r="F103" s="15">
        <v>2714.1</v>
      </c>
      <c r="G103" s="15">
        <v>2077.8000000000002</v>
      </c>
      <c r="H103" s="15">
        <v>1857.8</v>
      </c>
      <c r="I103" s="15">
        <v>1857.8</v>
      </c>
      <c r="J103" s="16">
        <f t="shared" ref="J103:J104" si="71">H103*5</f>
        <v>9289</v>
      </c>
      <c r="K103" s="16">
        <f t="shared" si="70"/>
        <v>9289</v>
      </c>
    </row>
    <row r="104" spans="1:11" x14ac:dyDescent="0.25">
      <c r="A104" s="54"/>
      <c r="B104" s="55"/>
      <c r="C104" s="12" t="s">
        <v>38</v>
      </c>
      <c r="D104" s="12" t="s">
        <v>38</v>
      </c>
      <c r="E104" s="11" t="s">
        <v>12</v>
      </c>
      <c r="F104" s="15">
        <v>0</v>
      </c>
      <c r="G104" s="15">
        <v>0</v>
      </c>
      <c r="H104" s="15">
        <v>0</v>
      </c>
      <c r="I104" s="15">
        <v>0</v>
      </c>
      <c r="J104" s="16">
        <f t="shared" si="71"/>
        <v>0</v>
      </c>
      <c r="K104" s="16">
        <f t="shared" si="70"/>
        <v>0</v>
      </c>
    </row>
    <row r="105" spans="1:11" x14ac:dyDescent="0.25">
      <c r="A105" s="52" t="s">
        <v>128</v>
      </c>
      <c r="B105" s="55" t="s">
        <v>129</v>
      </c>
      <c r="C105" s="12">
        <v>974</v>
      </c>
      <c r="D105" s="12" t="s">
        <v>38</v>
      </c>
      <c r="E105" s="21" t="s">
        <v>9</v>
      </c>
      <c r="F105" s="14">
        <f t="shared" ref="F105:K105" si="72">F106+F107+F108+F109</f>
        <v>1463.3</v>
      </c>
      <c r="G105" s="14">
        <f t="shared" si="72"/>
        <v>1521.8</v>
      </c>
      <c r="H105" s="14">
        <f t="shared" si="72"/>
        <v>1521.8</v>
      </c>
      <c r="I105" s="14">
        <f t="shared" si="72"/>
        <v>1521.8</v>
      </c>
      <c r="J105" s="14">
        <f t="shared" si="72"/>
        <v>6087.2</v>
      </c>
      <c r="K105" s="14">
        <f t="shared" si="72"/>
        <v>7609</v>
      </c>
    </row>
    <row r="106" spans="1:11" x14ac:dyDescent="0.25">
      <c r="A106" s="53"/>
      <c r="B106" s="55"/>
      <c r="C106" s="12" t="s">
        <v>38</v>
      </c>
      <c r="D106" s="12" t="s">
        <v>38</v>
      </c>
      <c r="E106" s="19" t="s">
        <v>10</v>
      </c>
      <c r="F106" s="15">
        <v>0</v>
      </c>
      <c r="G106" s="15">
        <v>0</v>
      </c>
      <c r="H106" s="15">
        <v>0</v>
      </c>
      <c r="I106" s="15">
        <v>0</v>
      </c>
      <c r="J106" s="16">
        <f>H106*5</f>
        <v>0</v>
      </c>
      <c r="K106" s="16">
        <f>H106*5</f>
        <v>0</v>
      </c>
    </row>
    <row r="107" spans="1:11" ht="24" x14ac:dyDescent="0.25">
      <c r="A107" s="53"/>
      <c r="B107" s="55"/>
      <c r="C107" s="12">
        <v>974</v>
      </c>
      <c r="D107" s="12" t="s">
        <v>130</v>
      </c>
      <c r="E107" s="19" t="s">
        <v>11</v>
      </c>
      <c r="F107" s="15">
        <v>0</v>
      </c>
      <c r="G107" s="15">
        <v>0</v>
      </c>
      <c r="H107" s="15">
        <v>0</v>
      </c>
      <c r="I107" s="15">
        <v>0</v>
      </c>
      <c r="J107" s="16">
        <f>H107*5</f>
        <v>0</v>
      </c>
      <c r="K107" s="16">
        <f t="shared" ref="K107:K109" si="73">H107*5</f>
        <v>0</v>
      </c>
    </row>
    <row r="108" spans="1:11" ht="36" x14ac:dyDescent="0.25">
      <c r="A108" s="53"/>
      <c r="B108" s="55"/>
      <c r="C108" s="20" t="s">
        <v>38</v>
      </c>
      <c r="D108" s="20" t="s">
        <v>38</v>
      </c>
      <c r="E108" s="11" t="s">
        <v>98</v>
      </c>
      <c r="F108" s="15">
        <v>1463.3</v>
      </c>
      <c r="G108" s="15">
        <v>1521.8</v>
      </c>
      <c r="H108" s="15">
        <v>1521.8</v>
      </c>
      <c r="I108" s="15">
        <v>1521.8</v>
      </c>
      <c r="J108" s="16">
        <v>6087.2</v>
      </c>
      <c r="K108" s="16">
        <f t="shared" si="73"/>
        <v>7609</v>
      </c>
    </row>
    <row r="109" spans="1:11" x14ac:dyDescent="0.25">
      <c r="A109" s="54"/>
      <c r="B109" s="55"/>
      <c r="C109" s="12" t="s">
        <v>38</v>
      </c>
      <c r="D109" s="12" t="s">
        <v>38</v>
      </c>
      <c r="E109" s="11" t="s">
        <v>12</v>
      </c>
      <c r="F109" s="15">
        <v>0</v>
      </c>
      <c r="G109" s="15">
        <v>0</v>
      </c>
      <c r="H109" s="15">
        <v>0</v>
      </c>
      <c r="I109" s="15">
        <v>0</v>
      </c>
      <c r="J109" s="16">
        <f t="shared" ref="J109" si="74">H109*5</f>
        <v>0</v>
      </c>
      <c r="K109" s="16">
        <f t="shared" si="73"/>
        <v>0</v>
      </c>
    </row>
    <row r="110" spans="1:11" ht="24" customHeight="1" x14ac:dyDescent="0.25">
      <c r="A110" s="52" t="s">
        <v>131</v>
      </c>
      <c r="B110" s="55" t="s">
        <v>132</v>
      </c>
      <c r="C110" s="12">
        <v>974</v>
      </c>
      <c r="D110" s="12" t="s">
        <v>38</v>
      </c>
      <c r="E110" s="21" t="s">
        <v>9</v>
      </c>
      <c r="F110" s="14">
        <f t="shared" ref="F110:K110" si="75">F111+F112+F113+F114</f>
        <v>11911.5</v>
      </c>
      <c r="G110" s="14">
        <f t="shared" si="75"/>
        <v>13856.8</v>
      </c>
      <c r="H110" s="14">
        <f t="shared" si="75"/>
        <v>15080.800000000001</v>
      </c>
      <c r="I110" s="14">
        <f t="shared" si="75"/>
        <v>14697.199999999999</v>
      </c>
      <c r="J110" s="14">
        <f t="shared" si="75"/>
        <v>0</v>
      </c>
      <c r="K110" s="14">
        <f t="shared" si="75"/>
        <v>0</v>
      </c>
    </row>
    <row r="111" spans="1:11" x14ac:dyDescent="0.25">
      <c r="A111" s="53"/>
      <c r="B111" s="55"/>
      <c r="C111" s="12">
        <v>974</v>
      </c>
      <c r="D111" s="12" t="s">
        <v>133</v>
      </c>
      <c r="E111" s="19" t="s">
        <v>10</v>
      </c>
      <c r="F111" s="15">
        <v>11792.3</v>
      </c>
      <c r="G111" s="15">
        <v>13711.2</v>
      </c>
      <c r="H111" s="15">
        <v>14628.4</v>
      </c>
      <c r="I111" s="15">
        <v>13668.4</v>
      </c>
      <c r="J111" s="15">
        <v>0</v>
      </c>
      <c r="K111" s="15">
        <v>0</v>
      </c>
    </row>
    <row r="112" spans="1:11" ht="24" x14ac:dyDescent="0.25">
      <c r="A112" s="53"/>
      <c r="B112" s="55"/>
      <c r="C112" s="12">
        <v>974</v>
      </c>
      <c r="D112" s="47" t="s">
        <v>133</v>
      </c>
      <c r="E112" s="19" t="s">
        <v>11</v>
      </c>
      <c r="F112" s="15">
        <v>59.6</v>
      </c>
      <c r="G112" s="15">
        <v>69.3</v>
      </c>
      <c r="H112" s="15">
        <v>226.2</v>
      </c>
      <c r="I112" s="15">
        <v>514.4</v>
      </c>
      <c r="J112" s="15">
        <v>0</v>
      </c>
      <c r="K112" s="15">
        <v>0</v>
      </c>
    </row>
    <row r="113" spans="1:11" ht="36" x14ac:dyDescent="0.25">
      <c r="A113" s="53"/>
      <c r="B113" s="55"/>
      <c r="C113" s="12">
        <v>974</v>
      </c>
      <c r="D113" s="47" t="s">
        <v>133</v>
      </c>
      <c r="E113" s="11" t="s">
        <v>98</v>
      </c>
      <c r="F113" s="15">
        <v>59.6</v>
      </c>
      <c r="G113" s="15">
        <v>76.3</v>
      </c>
      <c r="H113" s="15">
        <v>226.2</v>
      </c>
      <c r="I113" s="15">
        <v>514.4</v>
      </c>
      <c r="J113" s="15">
        <v>0</v>
      </c>
      <c r="K113" s="15">
        <v>0</v>
      </c>
    </row>
    <row r="114" spans="1:11" x14ac:dyDescent="0.25">
      <c r="A114" s="54"/>
      <c r="B114" s="55"/>
      <c r="C114" s="12" t="s">
        <v>38</v>
      </c>
      <c r="D114" s="12" t="s">
        <v>38</v>
      </c>
      <c r="E114" s="11" t="s">
        <v>12</v>
      </c>
      <c r="F114" s="15">
        <v>0</v>
      </c>
      <c r="G114" s="15">
        <v>0</v>
      </c>
      <c r="H114" s="15">
        <v>0</v>
      </c>
      <c r="I114" s="15">
        <v>0</v>
      </c>
      <c r="J114" s="16">
        <f t="shared" ref="J114" si="76">H114*5</f>
        <v>0</v>
      </c>
      <c r="K114" s="16">
        <f t="shared" ref="K114" si="77">H114*5</f>
        <v>0</v>
      </c>
    </row>
    <row r="115" spans="1:11" x14ac:dyDescent="0.25">
      <c r="A115" s="52" t="s">
        <v>134</v>
      </c>
      <c r="B115" s="55" t="s">
        <v>135</v>
      </c>
      <c r="C115" s="12">
        <v>974</v>
      </c>
      <c r="D115" s="47" t="s">
        <v>38</v>
      </c>
      <c r="E115" s="21" t="s">
        <v>9</v>
      </c>
      <c r="F115" s="14">
        <f t="shared" ref="F115:I115" si="78">F116+F117+F118+F119</f>
        <v>1241.3</v>
      </c>
      <c r="G115" s="14">
        <f t="shared" si="78"/>
        <v>2759.1</v>
      </c>
      <c r="H115" s="14">
        <f t="shared" si="78"/>
        <v>2568.1000000000004</v>
      </c>
      <c r="I115" s="14">
        <f t="shared" si="78"/>
        <v>2568.1000000000004</v>
      </c>
      <c r="J115" s="14">
        <f t="shared" ref="J115:K115" si="79">J116+J117+J118+J119</f>
        <v>10272.400000000001</v>
      </c>
      <c r="K115" s="14">
        <f t="shared" si="79"/>
        <v>12840.5</v>
      </c>
    </row>
    <row r="116" spans="1:11" x14ac:dyDescent="0.25">
      <c r="A116" s="53"/>
      <c r="B116" s="55"/>
      <c r="C116" s="12">
        <v>974</v>
      </c>
      <c r="D116" s="47" t="s">
        <v>167</v>
      </c>
      <c r="E116" s="19" t="s">
        <v>10</v>
      </c>
      <c r="F116" s="15">
        <v>0</v>
      </c>
      <c r="G116" s="15"/>
      <c r="H116" s="15"/>
      <c r="I116" s="15"/>
      <c r="J116" s="16">
        <f>H116*5</f>
        <v>0</v>
      </c>
      <c r="K116" s="16">
        <f>H116*5</f>
        <v>0</v>
      </c>
    </row>
    <row r="117" spans="1:11" ht="24" x14ac:dyDescent="0.25">
      <c r="A117" s="53"/>
      <c r="B117" s="55"/>
      <c r="C117" s="12">
        <v>974</v>
      </c>
      <c r="D117" s="47" t="s">
        <v>167</v>
      </c>
      <c r="E117" s="19" t="s">
        <v>11</v>
      </c>
      <c r="F117" s="15">
        <v>1117.2</v>
      </c>
      <c r="G117" s="15">
        <v>2480</v>
      </c>
      <c r="H117" s="15">
        <v>2311.3000000000002</v>
      </c>
      <c r="I117" s="15">
        <v>2311.3000000000002</v>
      </c>
      <c r="J117" s="16">
        <v>9245.2000000000007</v>
      </c>
      <c r="K117" s="16">
        <f t="shared" ref="K117:K119" si="80">H117*5</f>
        <v>11556.5</v>
      </c>
    </row>
    <row r="118" spans="1:11" ht="36" x14ac:dyDescent="0.25">
      <c r="A118" s="53"/>
      <c r="B118" s="55"/>
      <c r="C118" s="12">
        <v>974</v>
      </c>
      <c r="D118" s="47" t="s">
        <v>167</v>
      </c>
      <c r="E118" s="38" t="s">
        <v>98</v>
      </c>
      <c r="F118" s="15">
        <v>124.1</v>
      </c>
      <c r="G118" s="15">
        <v>279.10000000000002</v>
      </c>
      <c r="H118" s="15">
        <v>256.8</v>
      </c>
      <c r="I118" s="15">
        <v>256.8</v>
      </c>
      <c r="J118" s="16">
        <v>1027.2</v>
      </c>
      <c r="K118" s="16">
        <f t="shared" si="80"/>
        <v>1284</v>
      </c>
    </row>
    <row r="119" spans="1:11" x14ac:dyDescent="0.25">
      <c r="A119" s="54"/>
      <c r="B119" s="55"/>
      <c r="C119" s="12" t="s">
        <v>38</v>
      </c>
      <c r="D119" s="12" t="s">
        <v>38</v>
      </c>
      <c r="E119" s="38" t="s">
        <v>12</v>
      </c>
      <c r="F119" s="15">
        <v>0</v>
      </c>
      <c r="G119" s="15">
        <v>0</v>
      </c>
      <c r="H119" s="15">
        <v>0</v>
      </c>
      <c r="I119" s="15">
        <v>0</v>
      </c>
      <c r="J119" s="16">
        <f t="shared" ref="J119" si="81">H119*5</f>
        <v>0</v>
      </c>
      <c r="K119" s="16">
        <f t="shared" si="80"/>
        <v>0</v>
      </c>
    </row>
    <row r="120" spans="1:11" ht="24" x14ac:dyDescent="0.25">
      <c r="A120" s="37" t="s">
        <v>158</v>
      </c>
      <c r="B120" s="62" t="s">
        <v>159</v>
      </c>
      <c r="C120" s="12">
        <v>974</v>
      </c>
      <c r="D120" s="48" t="s">
        <v>160</v>
      </c>
      <c r="E120" s="21" t="s">
        <v>9</v>
      </c>
      <c r="F120" s="15"/>
      <c r="G120" s="15">
        <f>G121+G122+G123+G124</f>
        <v>0</v>
      </c>
      <c r="H120" s="15">
        <f t="shared" ref="H120:K120" si="82">SUM(H121+H122+H123+H124)</f>
        <v>21.9</v>
      </c>
      <c r="I120" s="15">
        <f t="shared" si="82"/>
        <v>21.9</v>
      </c>
      <c r="J120" s="15">
        <f t="shared" si="82"/>
        <v>87.6</v>
      </c>
      <c r="K120" s="15">
        <f t="shared" si="82"/>
        <v>109.5</v>
      </c>
    </row>
    <row r="121" spans="1:11" x14ac:dyDescent="0.25">
      <c r="A121" s="37"/>
      <c r="B121" s="63"/>
      <c r="C121" s="12">
        <v>974</v>
      </c>
      <c r="D121" s="47" t="s">
        <v>160</v>
      </c>
      <c r="E121" s="19" t="s">
        <v>10</v>
      </c>
      <c r="F121" s="15">
        <v>0</v>
      </c>
      <c r="G121" s="15">
        <v>0</v>
      </c>
      <c r="H121" s="15">
        <v>0</v>
      </c>
      <c r="I121" s="15">
        <v>0</v>
      </c>
      <c r="J121" s="16">
        <f t="shared" ref="J121" si="83">H121*5</f>
        <v>0</v>
      </c>
      <c r="K121" s="16">
        <f t="shared" ref="K121" si="84">H121*5</f>
        <v>0</v>
      </c>
    </row>
    <row r="122" spans="1:11" ht="24" x14ac:dyDescent="0.25">
      <c r="A122" s="37"/>
      <c r="B122" s="63"/>
      <c r="C122" s="12">
        <v>974</v>
      </c>
      <c r="D122" s="47" t="s">
        <v>160</v>
      </c>
      <c r="E122" s="19" t="s">
        <v>11</v>
      </c>
      <c r="F122" s="15"/>
      <c r="G122" s="15"/>
      <c r="H122" s="15">
        <v>21.9</v>
      </c>
      <c r="I122" s="15">
        <v>21.9</v>
      </c>
      <c r="J122" s="16">
        <v>87.6</v>
      </c>
      <c r="K122" s="16">
        <v>109.5</v>
      </c>
    </row>
    <row r="123" spans="1:11" ht="36" x14ac:dyDescent="0.25">
      <c r="A123" s="37"/>
      <c r="B123" s="63"/>
      <c r="C123" s="12">
        <v>974</v>
      </c>
      <c r="D123" s="47" t="s">
        <v>160</v>
      </c>
      <c r="E123" s="38" t="s">
        <v>98</v>
      </c>
      <c r="F123" s="15">
        <v>0</v>
      </c>
      <c r="G123" s="15">
        <v>0</v>
      </c>
      <c r="H123" s="15">
        <v>0</v>
      </c>
      <c r="I123" s="15">
        <v>0</v>
      </c>
      <c r="J123" s="16">
        <f t="shared" ref="J123" si="85">H123*5</f>
        <v>0</v>
      </c>
      <c r="K123" s="16">
        <f t="shared" ref="K123" si="86">H123*5</f>
        <v>0</v>
      </c>
    </row>
    <row r="124" spans="1:11" ht="35.25" customHeight="1" x14ac:dyDescent="0.25">
      <c r="A124" s="37"/>
      <c r="B124" s="64"/>
      <c r="C124" s="12" t="s">
        <v>38</v>
      </c>
      <c r="D124" s="12" t="s">
        <v>38</v>
      </c>
      <c r="E124" s="38" t="s">
        <v>12</v>
      </c>
      <c r="F124" s="15">
        <v>0</v>
      </c>
      <c r="G124" s="15">
        <v>0</v>
      </c>
      <c r="H124" s="15">
        <v>0</v>
      </c>
      <c r="I124" s="15">
        <v>0</v>
      </c>
      <c r="J124" s="16">
        <f t="shared" ref="J124" si="87">H124*5</f>
        <v>0</v>
      </c>
      <c r="K124" s="16">
        <f t="shared" ref="K124" si="88">H124*5</f>
        <v>0</v>
      </c>
    </row>
    <row r="125" spans="1:11" ht="35.25" customHeight="1" x14ac:dyDescent="0.25">
      <c r="A125" s="52" t="s">
        <v>157</v>
      </c>
      <c r="B125" s="62" t="s">
        <v>161</v>
      </c>
      <c r="C125" s="12">
        <v>974</v>
      </c>
      <c r="D125" s="48" t="s">
        <v>162</v>
      </c>
      <c r="E125" s="21" t="s">
        <v>9</v>
      </c>
      <c r="F125" s="14"/>
      <c r="G125" s="14">
        <f>G126+G126+G127+G128+G129</f>
        <v>0</v>
      </c>
      <c r="H125" s="14">
        <f t="shared" ref="H125:K125" si="89">H126+H126+H127+H128+H129</f>
        <v>83.6</v>
      </c>
      <c r="I125" s="14">
        <f t="shared" si="89"/>
        <v>83.6</v>
      </c>
      <c r="J125" s="14">
        <f t="shared" si="89"/>
        <v>334.4</v>
      </c>
      <c r="K125" s="14">
        <f t="shared" si="89"/>
        <v>418</v>
      </c>
    </row>
    <row r="126" spans="1:11" x14ac:dyDescent="0.25">
      <c r="A126" s="53"/>
      <c r="B126" s="63"/>
      <c r="C126" s="12">
        <v>974</v>
      </c>
      <c r="D126" s="47" t="s">
        <v>162</v>
      </c>
      <c r="E126" s="19" t="s">
        <v>10</v>
      </c>
      <c r="F126" s="15">
        <v>0</v>
      </c>
      <c r="G126" s="15">
        <v>0</v>
      </c>
      <c r="H126" s="15">
        <v>0</v>
      </c>
      <c r="I126" s="15">
        <v>0</v>
      </c>
      <c r="J126" s="16">
        <f t="shared" ref="J126" si="90">H126*5</f>
        <v>0</v>
      </c>
      <c r="K126" s="16">
        <f t="shared" ref="K126" si="91">H126*5</f>
        <v>0</v>
      </c>
    </row>
    <row r="127" spans="1:11" ht="46.5" customHeight="1" x14ac:dyDescent="0.25">
      <c r="A127" s="53"/>
      <c r="B127" s="63"/>
      <c r="C127" s="12">
        <v>974</v>
      </c>
      <c r="D127" s="47" t="s">
        <v>162</v>
      </c>
      <c r="E127" s="19" t="s">
        <v>11</v>
      </c>
      <c r="F127" s="15"/>
      <c r="G127" s="15"/>
      <c r="H127" s="15">
        <v>83.6</v>
      </c>
      <c r="I127" s="15">
        <v>83.6</v>
      </c>
      <c r="J127" s="16">
        <v>334.4</v>
      </c>
      <c r="K127" s="16">
        <v>418</v>
      </c>
    </row>
    <row r="128" spans="1:11" ht="36" x14ac:dyDescent="0.25">
      <c r="A128" s="53"/>
      <c r="B128" s="63"/>
      <c r="C128" s="12">
        <v>974</v>
      </c>
      <c r="D128" s="47" t="s">
        <v>162</v>
      </c>
      <c r="E128" s="11" t="s">
        <v>98</v>
      </c>
      <c r="F128" s="15">
        <v>0</v>
      </c>
      <c r="G128" s="15">
        <v>0</v>
      </c>
      <c r="H128" s="15">
        <v>0</v>
      </c>
      <c r="I128" s="15">
        <v>0</v>
      </c>
      <c r="J128" s="16">
        <f t="shared" ref="J128:J129" si="92">H128*5</f>
        <v>0</v>
      </c>
      <c r="K128" s="16">
        <f t="shared" ref="K128:K129" si="93">H128*5</f>
        <v>0</v>
      </c>
    </row>
    <row r="129" spans="1:11" ht="50.25" customHeight="1" x14ac:dyDescent="0.25">
      <c r="A129" s="54"/>
      <c r="B129" s="64"/>
      <c r="C129" s="12" t="s">
        <v>38</v>
      </c>
      <c r="D129" s="12" t="s">
        <v>38</v>
      </c>
      <c r="E129" s="11" t="s">
        <v>12</v>
      </c>
      <c r="F129" s="15">
        <v>0</v>
      </c>
      <c r="G129" s="15">
        <v>0</v>
      </c>
      <c r="H129" s="15">
        <v>0</v>
      </c>
      <c r="I129" s="15">
        <v>0</v>
      </c>
      <c r="J129" s="16">
        <f t="shared" si="92"/>
        <v>0</v>
      </c>
      <c r="K129" s="16">
        <f t="shared" si="93"/>
        <v>0</v>
      </c>
    </row>
    <row r="130" spans="1:11" x14ac:dyDescent="0.25">
      <c r="A130" s="52" t="s">
        <v>66</v>
      </c>
      <c r="B130" s="55" t="s">
        <v>48</v>
      </c>
      <c r="C130" s="12" t="s">
        <v>38</v>
      </c>
      <c r="D130" s="22" t="s">
        <v>38</v>
      </c>
      <c r="E130" s="13" t="s">
        <v>9</v>
      </c>
      <c r="F130" s="14">
        <f t="shared" ref="F130" si="94">F131+F132+F133+F134</f>
        <v>0</v>
      </c>
      <c r="G130" s="14">
        <f t="shared" ref="G130" si="95">G131+G132+G133+G134</f>
        <v>0</v>
      </c>
      <c r="H130" s="14">
        <f t="shared" ref="H130:I130" si="96">H131+H132+H133+H134</f>
        <v>0</v>
      </c>
      <c r="I130" s="14">
        <f t="shared" si="96"/>
        <v>0</v>
      </c>
      <c r="J130" s="14">
        <f t="shared" ref="J130" si="97">J131+J132+J133+J134</f>
        <v>0</v>
      </c>
      <c r="K130" s="14">
        <f t="shared" ref="K130" si="98">K131+K132+K133+K134</f>
        <v>0</v>
      </c>
    </row>
    <row r="131" spans="1:11" x14ac:dyDescent="0.25">
      <c r="A131" s="53"/>
      <c r="B131" s="55"/>
      <c r="C131" s="12" t="s">
        <v>38</v>
      </c>
      <c r="D131" s="22" t="s">
        <v>38</v>
      </c>
      <c r="E131" s="11" t="s">
        <v>10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</row>
    <row r="132" spans="1:11" ht="24" x14ac:dyDescent="0.25">
      <c r="A132" s="53"/>
      <c r="B132" s="55"/>
      <c r="C132" s="12" t="s">
        <v>38</v>
      </c>
      <c r="D132" s="22" t="s">
        <v>38</v>
      </c>
      <c r="E132" s="11" t="s">
        <v>11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</row>
    <row r="133" spans="1:11" ht="36" x14ac:dyDescent="0.25">
      <c r="A133" s="53"/>
      <c r="B133" s="55"/>
      <c r="C133" s="12" t="s">
        <v>38</v>
      </c>
      <c r="D133" s="22" t="s">
        <v>38</v>
      </c>
      <c r="E133" s="11" t="s">
        <v>98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</row>
    <row r="134" spans="1:11" ht="69" customHeight="1" x14ac:dyDescent="0.25">
      <c r="A134" s="54"/>
      <c r="B134" s="55"/>
      <c r="C134" s="12" t="s">
        <v>38</v>
      </c>
      <c r="D134" s="22" t="s">
        <v>38</v>
      </c>
      <c r="E134" s="11" t="s">
        <v>12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</row>
    <row r="135" spans="1:11" ht="23.25" customHeight="1" x14ac:dyDescent="0.25">
      <c r="A135" s="52" t="s">
        <v>67</v>
      </c>
      <c r="B135" s="55" t="s">
        <v>49</v>
      </c>
      <c r="C135" s="12" t="s">
        <v>38</v>
      </c>
      <c r="D135" s="22" t="s">
        <v>38</v>
      </c>
      <c r="E135" s="13" t="s">
        <v>9</v>
      </c>
      <c r="F135" s="14">
        <f t="shared" ref="F135" si="99">F136+F137+F138+F139</f>
        <v>0</v>
      </c>
      <c r="G135" s="14">
        <f t="shared" ref="G135" si="100">G136+G137+G138+G139</f>
        <v>0</v>
      </c>
      <c r="H135" s="14">
        <f t="shared" ref="H135:I135" si="101">H136+H137+H138+H139</f>
        <v>0</v>
      </c>
      <c r="I135" s="14">
        <f t="shared" si="101"/>
        <v>0</v>
      </c>
      <c r="J135" s="14">
        <f t="shared" ref="J135" si="102">J136+J137+J138+J139</f>
        <v>0</v>
      </c>
      <c r="K135" s="14">
        <f t="shared" ref="K135" si="103">K136+K137+K138+K139</f>
        <v>0</v>
      </c>
    </row>
    <row r="136" spans="1:11" x14ac:dyDescent="0.25">
      <c r="A136" s="53"/>
      <c r="B136" s="55"/>
      <c r="C136" s="12" t="s">
        <v>38</v>
      </c>
      <c r="D136" s="22" t="s">
        <v>38</v>
      </c>
      <c r="E136" s="11" t="s">
        <v>10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</row>
    <row r="137" spans="1:11" ht="39.75" customHeight="1" x14ac:dyDescent="0.25">
      <c r="A137" s="53"/>
      <c r="B137" s="55"/>
      <c r="C137" s="12" t="s">
        <v>38</v>
      </c>
      <c r="D137" s="22" t="s">
        <v>38</v>
      </c>
      <c r="E137" s="11" t="s">
        <v>11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</row>
    <row r="138" spans="1:11" ht="36" x14ac:dyDescent="0.25">
      <c r="A138" s="53"/>
      <c r="B138" s="55"/>
      <c r="C138" s="12" t="s">
        <v>38</v>
      </c>
      <c r="D138" s="22" t="s">
        <v>38</v>
      </c>
      <c r="E138" s="11" t="s">
        <v>98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</row>
    <row r="139" spans="1:11" x14ac:dyDescent="0.25">
      <c r="A139" s="54"/>
      <c r="B139" s="55"/>
      <c r="C139" s="12" t="s">
        <v>38</v>
      </c>
      <c r="D139" s="22" t="s">
        <v>38</v>
      </c>
      <c r="E139" s="11" t="s">
        <v>12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</row>
    <row r="140" spans="1:11" ht="30" customHeight="1" x14ac:dyDescent="0.25">
      <c r="A140" s="52" t="s">
        <v>68</v>
      </c>
      <c r="B140" s="55" t="s">
        <v>50</v>
      </c>
      <c r="C140" s="12" t="s">
        <v>38</v>
      </c>
      <c r="D140" s="22" t="s">
        <v>38</v>
      </c>
      <c r="E140" s="13" t="s">
        <v>9</v>
      </c>
      <c r="F140" s="14">
        <f>SUM(F141+F142+F143+F144)</f>
        <v>500</v>
      </c>
      <c r="G140" s="14">
        <f t="shared" ref="G140" si="104">G141+G142+G143+G144</f>
        <v>500</v>
      </c>
      <c r="H140" s="14">
        <f t="shared" ref="H140:I140" si="105">H141+H142+H143+H144</f>
        <v>0</v>
      </c>
      <c r="I140" s="14">
        <f t="shared" si="105"/>
        <v>0</v>
      </c>
      <c r="J140" s="14">
        <f t="shared" ref="J140" si="106">J141+J142+J143+J144</f>
        <v>0</v>
      </c>
      <c r="K140" s="14">
        <f t="shared" ref="K140" si="107">K141+K142+K143+K144</f>
        <v>0</v>
      </c>
    </row>
    <row r="141" spans="1:11" ht="30" customHeight="1" x14ac:dyDescent="0.25">
      <c r="A141" s="53"/>
      <c r="B141" s="55"/>
      <c r="C141" s="12" t="s">
        <v>38</v>
      </c>
      <c r="D141" s="22" t="s">
        <v>38</v>
      </c>
      <c r="E141" s="11" t="s">
        <v>10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</row>
    <row r="142" spans="1:11" ht="34.5" customHeight="1" x14ac:dyDescent="0.25">
      <c r="A142" s="53"/>
      <c r="B142" s="55"/>
      <c r="C142" s="12" t="s">
        <v>38</v>
      </c>
      <c r="D142" s="22" t="s">
        <v>38</v>
      </c>
      <c r="E142" s="11" t="s">
        <v>11</v>
      </c>
      <c r="F142" s="15">
        <v>500</v>
      </c>
      <c r="G142" s="15">
        <v>500</v>
      </c>
      <c r="H142" s="15">
        <v>0</v>
      </c>
      <c r="I142" s="15">
        <v>0</v>
      </c>
      <c r="J142" s="15">
        <v>0</v>
      </c>
      <c r="K142" s="15">
        <v>0</v>
      </c>
    </row>
    <row r="143" spans="1:11" ht="35.25" customHeight="1" x14ac:dyDescent="0.25">
      <c r="A143" s="53"/>
      <c r="B143" s="55"/>
      <c r="C143" s="12" t="s">
        <v>38</v>
      </c>
      <c r="D143" s="22" t="s">
        <v>38</v>
      </c>
      <c r="E143" s="11" t="s">
        <v>98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</row>
    <row r="144" spans="1:11" ht="30" customHeight="1" x14ac:dyDescent="0.25">
      <c r="A144" s="54"/>
      <c r="B144" s="55"/>
      <c r="C144" s="12" t="s">
        <v>38</v>
      </c>
      <c r="D144" s="22" t="s">
        <v>38</v>
      </c>
      <c r="E144" s="11" t="s">
        <v>12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</row>
    <row r="145" spans="1:11" ht="30" customHeight="1" x14ac:dyDescent="0.25">
      <c r="A145" s="52" t="s">
        <v>69</v>
      </c>
      <c r="B145" s="50" t="s">
        <v>39</v>
      </c>
      <c r="C145" s="12">
        <v>974</v>
      </c>
      <c r="D145" s="22" t="s">
        <v>38</v>
      </c>
      <c r="E145" s="21" t="s">
        <v>9</v>
      </c>
      <c r="F145" s="14">
        <f t="shared" ref="F145:G145" si="108">F146+F147+F148+F149</f>
        <v>0</v>
      </c>
      <c r="G145" s="14">
        <f t="shared" si="108"/>
        <v>3208.9</v>
      </c>
      <c r="H145" s="14">
        <f t="shared" ref="H145:I145" si="109">H146+H147+H148+H149</f>
        <v>0</v>
      </c>
      <c r="I145" s="14">
        <f t="shared" si="109"/>
        <v>0</v>
      </c>
      <c r="J145" s="14">
        <f t="shared" ref="J145" si="110">J146+J147+J148+J149</f>
        <v>0</v>
      </c>
      <c r="K145" s="14">
        <f t="shared" ref="K145" si="111">K146+K147+K148+K149</f>
        <v>0</v>
      </c>
    </row>
    <row r="146" spans="1:11" ht="30" customHeight="1" x14ac:dyDescent="0.25">
      <c r="A146" s="53"/>
      <c r="B146" s="50"/>
      <c r="C146" s="12">
        <v>974</v>
      </c>
      <c r="D146" s="22"/>
      <c r="E146" s="19" t="s">
        <v>10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/>
    </row>
    <row r="147" spans="1:11" ht="39" customHeight="1" x14ac:dyDescent="0.25">
      <c r="A147" s="53"/>
      <c r="B147" s="50"/>
      <c r="C147" s="12">
        <v>974</v>
      </c>
      <c r="D147" s="32"/>
      <c r="E147" s="19" t="s">
        <v>11</v>
      </c>
      <c r="F147" s="15">
        <v>0</v>
      </c>
      <c r="G147" s="15">
        <v>2984.3</v>
      </c>
      <c r="H147" s="15">
        <v>0</v>
      </c>
      <c r="I147" s="15">
        <v>0</v>
      </c>
      <c r="J147" s="15">
        <v>0</v>
      </c>
      <c r="K147" s="15"/>
    </row>
    <row r="148" spans="1:11" ht="41.25" customHeight="1" x14ac:dyDescent="0.25">
      <c r="A148" s="53"/>
      <c r="B148" s="50"/>
      <c r="C148" s="12">
        <v>974</v>
      </c>
      <c r="D148" s="22"/>
      <c r="E148" s="11" t="s">
        <v>98</v>
      </c>
      <c r="F148" s="15">
        <v>0</v>
      </c>
      <c r="G148" s="15">
        <v>224.6</v>
      </c>
      <c r="H148" s="15">
        <v>0</v>
      </c>
      <c r="I148" s="15">
        <v>0</v>
      </c>
      <c r="J148" s="15">
        <v>0</v>
      </c>
      <c r="K148" s="15">
        <v>0</v>
      </c>
    </row>
    <row r="149" spans="1:11" ht="30" customHeight="1" x14ac:dyDescent="0.25">
      <c r="A149" s="54"/>
      <c r="B149" s="50"/>
      <c r="C149" s="20" t="s">
        <v>38</v>
      </c>
      <c r="D149" s="24" t="s">
        <v>38</v>
      </c>
      <c r="E149" s="11" t="s">
        <v>12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/>
    </row>
    <row r="150" spans="1:11" x14ac:dyDescent="0.25">
      <c r="A150" s="52" t="s">
        <v>70</v>
      </c>
      <c r="B150" s="50" t="s">
        <v>15</v>
      </c>
      <c r="C150" s="12" t="s">
        <v>38</v>
      </c>
      <c r="D150" s="22" t="s">
        <v>38</v>
      </c>
      <c r="E150" s="11" t="s">
        <v>9</v>
      </c>
      <c r="F150" s="15">
        <f t="shared" ref="F150" si="112">F151+F152+F153+F154</f>
        <v>0</v>
      </c>
      <c r="G150" s="15">
        <f t="shared" ref="G150" si="113">G151+G152+G153+G154</f>
        <v>0</v>
      </c>
      <c r="H150" s="15">
        <f t="shared" ref="H150:I150" si="114">H151+H152+H153+H154</f>
        <v>0</v>
      </c>
      <c r="I150" s="15">
        <f t="shared" si="114"/>
        <v>0</v>
      </c>
      <c r="J150" s="15">
        <f t="shared" ref="J150" si="115">J151+J152+J153+J154</f>
        <v>0</v>
      </c>
      <c r="K150" s="15">
        <f t="shared" ref="K150" si="116">K151+K152+K153+K154</f>
        <v>0</v>
      </c>
    </row>
    <row r="151" spans="1:11" x14ac:dyDescent="0.25">
      <c r="A151" s="53"/>
      <c r="B151" s="50"/>
      <c r="C151" s="12" t="s">
        <v>38</v>
      </c>
      <c r="D151" s="22" t="s">
        <v>38</v>
      </c>
      <c r="E151" s="11" t="s">
        <v>10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</row>
    <row r="152" spans="1:11" ht="37.5" customHeight="1" x14ac:dyDescent="0.25">
      <c r="A152" s="53"/>
      <c r="B152" s="50"/>
      <c r="C152" s="12" t="s">
        <v>38</v>
      </c>
      <c r="D152" s="22" t="s">
        <v>38</v>
      </c>
      <c r="E152" s="11" t="s">
        <v>11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</row>
    <row r="153" spans="1:11" ht="36" x14ac:dyDescent="0.25">
      <c r="A153" s="53"/>
      <c r="B153" s="50"/>
      <c r="C153" s="12" t="s">
        <v>38</v>
      </c>
      <c r="D153" s="22" t="s">
        <v>38</v>
      </c>
      <c r="E153" s="11" t="s">
        <v>98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</row>
    <row r="154" spans="1:11" x14ac:dyDescent="0.25">
      <c r="A154" s="54"/>
      <c r="B154" s="50"/>
      <c r="C154" s="12" t="s">
        <v>38</v>
      </c>
      <c r="D154" s="22" t="s">
        <v>38</v>
      </c>
      <c r="E154" s="11" t="s">
        <v>12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</row>
    <row r="155" spans="1:11" x14ac:dyDescent="0.25">
      <c r="A155" s="52" t="s">
        <v>90</v>
      </c>
      <c r="B155" s="50" t="s">
        <v>88</v>
      </c>
      <c r="C155" s="12" t="s">
        <v>38</v>
      </c>
      <c r="D155" s="22" t="s">
        <v>38</v>
      </c>
      <c r="E155" s="11" t="s">
        <v>9</v>
      </c>
      <c r="F155" s="15">
        <f t="shared" ref="F155" si="117">F156+F157+F158+F159</f>
        <v>0</v>
      </c>
      <c r="G155" s="15">
        <f t="shared" ref="G155" si="118">G156+G157+G158+G159</f>
        <v>0</v>
      </c>
      <c r="H155" s="15">
        <f t="shared" ref="H155:I155" si="119">H156+H157+H158+H159</f>
        <v>0</v>
      </c>
      <c r="I155" s="15">
        <f t="shared" si="119"/>
        <v>0</v>
      </c>
      <c r="J155" s="15">
        <f t="shared" ref="J155" si="120">J156+J157+J158+J159</f>
        <v>0</v>
      </c>
      <c r="K155" s="15">
        <f t="shared" ref="K155" si="121">K156+K157+K158+K159</f>
        <v>0</v>
      </c>
    </row>
    <row r="156" spans="1:11" x14ac:dyDescent="0.25">
      <c r="A156" s="53"/>
      <c r="B156" s="50"/>
      <c r="C156" s="12" t="s">
        <v>38</v>
      </c>
      <c r="D156" s="22" t="s">
        <v>38</v>
      </c>
      <c r="E156" s="11" t="s">
        <v>10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</row>
    <row r="157" spans="1:11" ht="41.25" customHeight="1" x14ac:dyDescent="0.25">
      <c r="A157" s="53"/>
      <c r="B157" s="50"/>
      <c r="C157" s="12" t="s">
        <v>38</v>
      </c>
      <c r="D157" s="22" t="s">
        <v>38</v>
      </c>
      <c r="E157" s="11" t="s">
        <v>11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</row>
    <row r="158" spans="1:11" ht="36" x14ac:dyDescent="0.25">
      <c r="A158" s="53"/>
      <c r="B158" s="50"/>
      <c r="C158" s="12" t="s">
        <v>38</v>
      </c>
      <c r="D158" s="22" t="s">
        <v>38</v>
      </c>
      <c r="E158" s="11" t="s">
        <v>98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</row>
    <row r="159" spans="1:11" ht="43.5" customHeight="1" x14ac:dyDescent="0.25">
      <c r="A159" s="54"/>
      <c r="B159" s="50"/>
      <c r="C159" s="12" t="s">
        <v>38</v>
      </c>
      <c r="D159" s="22" t="s">
        <v>38</v>
      </c>
      <c r="E159" s="11" t="s">
        <v>12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</row>
    <row r="160" spans="1:11" x14ac:dyDescent="0.25">
      <c r="A160" s="52" t="s">
        <v>136</v>
      </c>
      <c r="B160" s="50" t="s">
        <v>51</v>
      </c>
      <c r="C160" s="12" t="s">
        <v>38</v>
      </c>
      <c r="D160" s="22" t="s">
        <v>38</v>
      </c>
      <c r="E160" s="11" t="s">
        <v>9</v>
      </c>
      <c r="F160" s="15">
        <f t="shared" ref="F160" si="122">F161+F162+F163+F164</f>
        <v>0</v>
      </c>
      <c r="G160" s="15">
        <f t="shared" ref="G160" si="123">G161+G162+G163+G164</f>
        <v>0</v>
      </c>
      <c r="H160" s="15">
        <f t="shared" ref="H160:I160" si="124">H161+H162+H163+H164</f>
        <v>0</v>
      </c>
      <c r="I160" s="15">
        <f t="shared" si="124"/>
        <v>0</v>
      </c>
      <c r="J160" s="15">
        <f t="shared" ref="J160" si="125">J161+J162+J163+J164</f>
        <v>0</v>
      </c>
      <c r="K160" s="15">
        <f t="shared" ref="K160" si="126">K161+K162+K163+K164</f>
        <v>0</v>
      </c>
    </row>
    <row r="161" spans="1:11" x14ac:dyDescent="0.25">
      <c r="A161" s="53"/>
      <c r="B161" s="50"/>
      <c r="C161" s="12" t="s">
        <v>38</v>
      </c>
      <c r="D161" s="22" t="s">
        <v>38</v>
      </c>
      <c r="E161" s="11" t="s">
        <v>10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</row>
    <row r="162" spans="1:11" ht="24" x14ac:dyDescent="0.25">
      <c r="A162" s="53"/>
      <c r="B162" s="50"/>
      <c r="C162" s="12" t="s">
        <v>38</v>
      </c>
      <c r="D162" s="22" t="s">
        <v>38</v>
      </c>
      <c r="E162" s="11" t="s">
        <v>11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</row>
    <row r="163" spans="1:11" ht="36" x14ac:dyDescent="0.25">
      <c r="A163" s="53"/>
      <c r="B163" s="50"/>
      <c r="C163" s="12" t="s">
        <v>38</v>
      </c>
      <c r="D163" s="22" t="s">
        <v>38</v>
      </c>
      <c r="E163" s="11" t="s">
        <v>98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</row>
    <row r="164" spans="1:11" x14ac:dyDescent="0.25">
      <c r="A164" s="54"/>
      <c r="B164" s="50"/>
      <c r="C164" s="12" t="s">
        <v>38</v>
      </c>
      <c r="D164" s="22" t="s">
        <v>38</v>
      </c>
      <c r="E164" s="11" t="s">
        <v>12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</row>
    <row r="165" spans="1:11" x14ac:dyDescent="0.25">
      <c r="A165" s="52" t="s">
        <v>71</v>
      </c>
      <c r="B165" s="50" t="s">
        <v>16</v>
      </c>
      <c r="C165" s="12" t="s">
        <v>38</v>
      </c>
      <c r="D165" s="22" t="s">
        <v>38</v>
      </c>
      <c r="E165" s="11" t="s">
        <v>9</v>
      </c>
      <c r="F165" s="15">
        <f t="shared" ref="F165" si="127">F166+F167+F168+F169</f>
        <v>0</v>
      </c>
      <c r="G165" s="15">
        <f t="shared" ref="G165" si="128">G166+G167+G168+G169</f>
        <v>0</v>
      </c>
      <c r="H165" s="15">
        <f t="shared" ref="H165:I165" si="129">H166+H167+H168+H169</f>
        <v>0</v>
      </c>
      <c r="I165" s="15">
        <f t="shared" si="129"/>
        <v>0</v>
      </c>
      <c r="J165" s="15">
        <f t="shared" ref="J165" si="130">J166+J167+J168+J169</f>
        <v>0</v>
      </c>
      <c r="K165" s="15">
        <f t="shared" ref="K165" si="131">K166+K167+K168+K169</f>
        <v>0</v>
      </c>
    </row>
    <row r="166" spans="1:11" x14ac:dyDescent="0.25">
      <c r="A166" s="53"/>
      <c r="B166" s="50"/>
      <c r="C166" s="12" t="s">
        <v>38</v>
      </c>
      <c r="D166" s="22" t="s">
        <v>38</v>
      </c>
      <c r="E166" s="11" t="s">
        <v>10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</row>
    <row r="167" spans="1:11" ht="24" x14ac:dyDescent="0.25">
      <c r="A167" s="53"/>
      <c r="B167" s="50"/>
      <c r="C167" s="12" t="s">
        <v>38</v>
      </c>
      <c r="D167" s="22" t="s">
        <v>38</v>
      </c>
      <c r="E167" s="11" t="s">
        <v>11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</row>
    <row r="168" spans="1:11" ht="36" x14ac:dyDescent="0.25">
      <c r="A168" s="53"/>
      <c r="B168" s="50"/>
      <c r="C168" s="12" t="s">
        <v>38</v>
      </c>
      <c r="D168" s="22" t="s">
        <v>38</v>
      </c>
      <c r="E168" s="11" t="s">
        <v>98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</row>
    <row r="169" spans="1:11" x14ac:dyDescent="0.25">
      <c r="A169" s="54"/>
      <c r="B169" s="50"/>
      <c r="C169" s="12" t="s">
        <v>38</v>
      </c>
      <c r="D169" s="22" t="s">
        <v>38</v>
      </c>
      <c r="E169" s="11" t="s">
        <v>12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</row>
    <row r="170" spans="1:11" ht="24" customHeight="1" x14ac:dyDescent="0.25">
      <c r="A170" s="56" t="s">
        <v>143</v>
      </c>
      <c r="B170" s="66" t="s">
        <v>137</v>
      </c>
      <c r="C170" s="22"/>
      <c r="D170" s="22" t="s">
        <v>38</v>
      </c>
      <c r="E170" s="13" t="s">
        <v>9</v>
      </c>
      <c r="F170" s="23">
        <f t="shared" ref="F170:K170" si="132">F171+F172+F173+F174</f>
        <v>7880.3</v>
      </c>
      <c r="G170" s="23">
        <f t="shared" si="132"/>
        <v>10543.6</v>
      </c>
      <c r="H170" s="23">
        <f t="shared" si="132"/>
        <v>23806.6</v>
      </c>
      <c r="I170" s="23">
        <f t="shared" si="132"/>
        <v>23806.6</v>
      </c>
      <c r="J170" s="23">
        <f t="shared" si="132"/>
        <v>0</v>
      </c>
      <c r="K170" s="23">
        <f t="shared" si="132"/>
        <v>0</v>
      </c>
    </row>
    <row r="171" spans="1:11" x14ac:dyDescent="0.25">
      <c r="A171" s="57"/>
      <c r="B171" s="66"/>
      <c r="C171" s="22" t="s">
        <v>38</v>
      </c>
      <c r="D171" s="22" t="s">
        <v>38</v>
      </c>
      <c r="E171" s="11" t="s">
        <v>10</v>
      </c>
      <c r="F171" s="16">
        <f>F176+F181</f>
        <v>0</v>
      </c>
      <c r="G171" s="16">
        <f t="shared" ref="G171:K171" si="133">G176+G181</f>
        <v>0</v>
      </c>
      <c r="H171" s="16">
        <f t="shared" si="133"/>
        <v>0</v>
      </c>
      <c r="I171" s="16">
        <f t="shared" ref="I171" si="134">I176+I181</f>
        <v>0</v>
      </c>
      <c r="J171" s="16">
        <f t="shared" si="133"/>
        <v>0</v>
      </c>
      <c r="K171" s="16">
        <f t="shared" si="133"/>
        <v>0</v>
      </c>
    </row>
    <row r="172" spans="1:11" ht="51" customHeight="1" x14ac:dyDescent="0.25">
      <c r="A172" s="57"/>
      <c r="B172" s="66"/>
      <c r="C172" s="22" t="s">
        <v>38</v>
      </c>
      <c r="D172" s="22" t="s">
        <v>38</v>
      </c>
      <c r="E172" s="19" t="s">
        <v>11</v>
      </c>
      <c r="F172" s="16">
        <f t="shared" ref="F172:K174" si="135">F177+F182</f>
        <v>0</v>
      </c>
      <c r="G172" s="16">
        <f t="shared" si="135"/>
        <v>0</v>
      </c>
      <c r="H172" s="16">
        <f t="shared" si="135"/>
        <v>0</v>
      </c>
      <c r="I172" s="16">
        <f t="shared" ref="I172" si="136">I177+I182</f>
        <v>0</v>
      </c>
      <c r="J172" s="16">
        <f t="shared" si="135"/>
        <v>0</v>
      </c>
      <c r="K172" s="16">
        <f t="shared" si="135"/>
        <v>0</v>
      </c>
    </row>
    <row r="173" spans="1:11" ht="36" x14ac:dyDescent="0.25">
      <c r="A173" s="57"/>
      <c r="B173" s="66"/>
      <c r="C173" s="22">
        <v>903</v>
      </c>
      <c r="D173" s="22" t="s">
        <v>78</v>
      </c>
      <c r="E173" s="11" t="s">
        <v>98</v>
      </c>
      <c r="F173" s="16">
        <f t="shared" si="135"/>
        <v>7880.3</v>
      </c>
      <c r="G173" s="16">
        <f t="shared" si="135"/>
        <v>10543.6</v>
      </c>
      <c r="H173" s="16">
        <f t="shared" si="135"/>
        <v>23806.6</v>
      </c>
      <c r="I173" s="16">
        <f t="shared" si="135"/>
        <v>23806.6</v>
      </c>
      <c r="J173" s="16">
        <f t="shared" si="135"/>
        <v>0</v>
      </c>
      <c r="K173" s="16">
        <f t="shared" si="135"/>
        <v>0</v>
      </c>
    </row>
    <row r="174" spans="1:11" x14ac:dyDescent="0.25">
      <c r="A174" s="58"/>
      <c r="B174" s="66"/>
      <c r="C174" s="24" t="s">
        <v>38</v>
      </c>
      <c r="D174" s="24" t="s">
        <v>38</v>
      </c>
      <c r="E174" s="11" t="s">
        <v>12</v>
      </c>
      <c r="F174" s="16">
        <f t="shared" si="135"/>
        <v>0</v>
      </c>
      <c r="G174" s="16">
        <f t="shared" si="135"/>
        <v>0</v>
      </c>
      <c r="H174" s="16">
        <f t="shared" si="135"/>
        <v>0</v>
      </c>
      <c r="I174" s="16">
        <f t="shared" ref="I174" si="137">I179+I184</f>
        <v>0</v>
      </c>
      <c r="J174" s="16">
        <f t="shared" si="135"/>
        <v>0</v>
      </c>
      <c r="K174" s="16">
        <f t="shared" si="135"/>
        <v>0</v>
      </c>
    </row>
    <row r="175" spans="1:11" x14ac:dyDescent="0.25">
      <c r="A175" s="52" t="s">
        <v>138</v>
      </c>
      <c r="B175" s="55" t="s">
        <v>139</v>
      </c>
      <c r="C175" s="12">
        <v>974</v>
      </c>
      <c r="D175" s="22" t="s">
        <v>38</v>
      </c>
      <c r="E175" s="21" t="s">
        <v>9</v>
      </c>
      <c r="F175" s="14">
        <f t="shared" ref="F175:K175" si="138">F176+F177+F178+F179</f>
        <v>0</v>
      </c>
      <c r="G175" s="14">
        <f>G176+G177+G178</f>
        <v>0</v>
      </c>
      <c r="H175" s="14">
        <f t="shared" si="138"/>
        <v>0</v>
      </c>
      <c r="I175" s="14">
        <f t="shared" ref="I175" si="139">I176+I177+I178+I179</f>
        <v>0</v>
      </c>
      <c r="J175" s="14">
        <f t="shared" si="138"/>
        <v>0</v>
      </c>
      <c r="K175" s="14">
        <f t="shared" si="138"/>
        <v>0</v>
      </c>
    </row>
    <row r="176" spans="1:11" x14ac:dyDescent="0.25">
      <c r="A176" s="53"/>
      <c r="B176" s="55"/>
      <c r="C176" s="12">
        <v>974</v>
      </c>
      <c r="D176" s="22" t="s">
        <v>140</v>
      </c>
      <c r="E176" s="19" t="s">
        <v>10</v>
      </c>
      <c r="F176" s="15">
        <v>0</v>
      </c>
      <c r="G176" s="15">
        <v>0</v>
      </c>
      <c r="H176" s="15">
        <v>0</v>
      </c>
      <c r="I176" s="15">
        <v>0</v>
      </c>
      <c r="J176" s="16">
        <f>H176*5</f>
        <v>0</v>
      </c>
      <c r="K176" s="16">
        <f>H176*5</f>
        <v>0</v>
      </c>
    </row>
    <row r="177" spans="1:11" ht="47.25" customHeight="1" x14ac:dyDescent="0.25">
      <c r="A177" s="53"/>
      <c r="B177" s="55"/>
      <c r="C177" s="12">
        <v>974</v>
      </c>
      <c r="D177" s="22" t="s">
        <v>140</v>
      </c>
      <c r="E177" s="19" t="s">
        <v>11</v>
      </c>
      <c r="F177" s="15">
        <v>0</v>
      </c>
      <c r="G177" s="15">
        <v>0</v>
      </c>
      <c r="H177" s="15">
        <v>0</v>
      </c>
      <c r="I177" s="15">
        <v>0</v>
      </c>
      <c r="J177" s="16">
        <f>H177*5</f>
        <v>0</v>
      </c>
      <c r="K177" s="16">
        <f t="shared" ref="K177:K179" si="140">H177*5</f>
        <v>0</v>
      </c>
    </row>
    <row r="178" spans="1:11" ht="36" x14ac:dyDescent="0.25">
      <c r="A178" s="53"/>
      <c r="B178" s="55"/>
      <c r="C178" s="12">
        <v>974</v>
      </c>
      <c r="D178" s="22" t="s">
        <v>140</v>
      </c>
      <c r="E178" s="11" t="s">
        <v>98</v>
      </c>
      <c r="F178" s="15">
        <v>0</v>
      </c>
      <c r="G178" s="15">
        <v>0</v>
      </c>
      <c r="H178" s="15">
        <v>0</v>
      </c>
      <c r="I178" s="15">
        <v>0</v>
      </c>
      <c r="J178" s="16">
        <f t="shared" ref="J178:J179" si="141">H178*5</f>
        <v>0</v>
      </c>
      <c r="K178" s="16">
        <f t="shared" si="140"/>
        <v>0</v>
      </c>
    </row>
    <row r="179" spans="1:11" x14ac:dyDescent="0.25">
      <c r="A179" s="54"/>
      <c r="B179" s="55"/>
      <c r="C179" s="12" t="s">
        <v>38</v>
      </c>
      <c r="D179" s="22" t="s">
        <v>38</v>
      </c>
      <c r="E179" s="11" t="s">
        <v>12</v>
      </c>
      <c r="F179" s="15">
        <v>0</v>
      </c>
      <c r="G179" s="15">
        <v>0</v>
      </c>
      <c r="H179" s="15">
        <v>0</v>
      </c>
      <c r="I179" s="15"/>
      <c r="J179" s="16">
        <f t="shared" si="141"/>
        <v>0</v>
      </c>
      <c r="K179" s="16">
        <f t="shared" si="140"/>
        <v>0</v>
      </c>
    </row>
    <row r="180" spans="1:11" x14ac:dyDescent="0.25">
      <c r="A180" s="52" t="s">
        <v>141</v>
      </c>
      <c r="B180" s="55" t="s">
        <v>142</v>
      </c>
      <c r="C180" s="12">
        <v>974</v>
      </c>
      <c r="D180" s="22" t="s">
        <v>38</v>
      </c>
      <c r="E180" s="21" t="s">
        <v>9</v>
      </c>
      <c r="F180" s="14">
        <f t="shared" ref="F180:K180" si="142">F181+F182+F183+F184</f>
        <v>7880.3</v>
      </c>
      <c r="G180" s="14">
        <f t="shared" si="142"/>
        <v>10543.6</v>
      </c>
      <c r="H180" s="14">
        <f t="shared" si="142"/>
        <v>23806.6</v>
      </c>
      <c r="I180" s="14">
        <f t="shared" si="142"/>
        <v>23806.6</v>
      </c>
      <c r="J180" s="14">
        <f t="shared" si="142"/>
        <v>0</v>
      </c>
      <c r="K180" s="14">
        <f t="shared" si="142"/>
        <v>0</v>
      </c>
    </row>
    <row r="181" spans="1:11" x14ac:dyDescent="0.25">
      <c r="A181" s="53"/>
      <c r="B181" s="55"/>
      <c r="C181" s="12">
        <v>974</v>
      </c>
      <c r="D181" s="22" t="s">
        <v>140</v>
      </c>
      <c r="E181" s="19" t="s">
        <v>10</v>
      </c>
      <c r="F181" s="15">
        <v>0</v>
      </c>
      <c r="G181" s="15">
        <v>0</v>
      </c>
      <c r="H181" s="15">
        <v>0</v>
      </c>
      <c r="I181" s="15">
        <v>0</v>
      </c>
      <c r="J181" s="16">
        <f>H181*5</f>
        <v>0</v>
      </c>
      <c r="K181" s="16">
        <f>H181*5</f>
        <v>0</v>
      </c>
    </row>
    <row r="182" spans="1:11" ht="24" x14ac:dyDescent="0.25">
      <c r="A182" s="53"/>
      <c r="B182" s="55"/>
      <c r="C182" s="12">
        <v>974</v>
      </c>
      <c r="D182" s="22" t="s">
        <v>140</v>
      </c>
      <c r="E182" s="19" t="s">
        <v>11</v>
      </c>
      <c r="F182" s="15">
        <v>0</v>
      </c>
      <c r="G182" s="15">
        <v>0</v>
      </c>
      <c r="H182" s="15">
        <v>0</v>
      </c>
      <c r="I182" s="15">
        <v>0</v>
      </c>
      <c r="J182" s="16">
        <f>H182*5</f>
        <v>0</v>
      </c>
      <c r="K182" s="16">
        <f t="shared" ref="K182:K184" si="143">H182*5</f>
        <v>0</v>
      </c>
    </row>
    <row r="183" spans="1:11" ht="36" x14ac:dyDescent="0.25">
      <c r="A183" s="53"/>
      <c r="B183" s="55"/>
      <c r="C183" s="12">
        <v>974</v>
      </c>
      <c r="D183" s="22" t="s">
        <v>140</v>
      </c>
      <c r="E183" s="11" t="s">
        <v>98</v>
      </c>
      <c r="F183" s="15">
        <v>7880.3</v>
      </c>
      <c r="G183" s="15">
        <v>10543.6</v>
      </c>
      <c r="H183" s="15">
        <v>23806.6</v>
      </c>
      <c r="I183" s="15">
        <v>23806.6</v>
      </c>
      <c r="J183" s="16">
        <v>0</v>
      </c>
      <c r="K183" s="16">
        <v>0</v>
      </c>
    </row>
    <row r="184" spans="1:11" x14ac:dyDescent="0.25">
      <c r="A184" s="54"/>
      <c r="B184" s="55"/>
      <c r="C184" s="12" t="s">
        <v>38</v>
      </c>
      <c r="D184" s="22" t="s">
        <v>38</v>
      </c>
      <c r="E184" s="11" t="s">
        <v>12</v>
      </c>
      <c r="F184" s="15">
        <v>0</v>
      </c>
      <c r="G184" s="15">
        <v>0</v>
      </c>
      <c r="H184" s="15">
        <v>0</v>
      </c>
      <c r="I184" s="15">
        <v>0</v>
      </c>
      <c r="J184" s="16">
        <f t="shared" ref="J184" si="144">H184*5</f>
        <v>0</v>
      </c>
      <c r="K184" s="16">
        <f t="shared" si="143"/>
        <v>0</v>
      </c>
    </row>
    <row r="185" spans="1:11" x14ac:dyDescent="0.25">
      <c r="A185" s="59" t="s">
        <v>144</v>
      </c>
      <c r="B185" s="52" t="s">
        <v>80</v>
      </c>
      <c r="C185" s="12" t="s">
        <v>38</v>
      </c>
      <c r="D185" s="22" t="s">
        <v>38</v>
      </c>
      <c r="E185" s="13" t="s">
        <v>9</v>
      </c>
      <c r="F185" s="15">
        <f t="shared" ref="F185:K185" si="145">F186+F187+F188+F189</f>
        <v>0</v>
      </c>
      <c r="G185" s="15">
        <f t="shared" si="145"/>
        <v>0</v>
      </c>
      <c r="H185" s="15">
        <f t="shared" si="145"/>
        <v>0</v>
      </c>
      <c r="I185" s="15">
        <f t="shared" ref="I185" si="146">I186+I187+I188+I189</f>
        <v>0</v>
      </c>
      <c r="J185" s="15">
        <f t="shared" si="145"/>
        <v>0</v>
      </c>
      <c r="K185" s="15">
        <f t="shared" si="145"/>
        <v>0</v>
      </c>
    </row>
    <row r="186" spans="1:11" x14ac:dyDescent="0.25">
      <c r="A186" s="60"/>
      <c r="B186" s="53"/>
      <c r="C186" s="12" t="s">
        <v>38</v>
      </c>
      <c r="D186" s="22" t="s">
        <v>38</v>
      </c>
      <c r="E186" s="11" t="s">
        <v>10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</row>
    <row r="187" spans="1:11" ht="24" x14ac:dyDescent="0.25">
      <c r="A187" s="60"/>
      <c r="B187" s="53"/>
      <c r="C187" s="12" t="s">
        <v>38</v>
      </c>
      <c r="D187" s="22" t="s">
        <v>38</v>
      </c>
      <c r="E187" s="19" t="s">
        <v>11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</row>
    <row r="188" spans="1:11" ht="36" x14ac:dyDescent="0.25">
      <c r="A188" s="60"/>
      <c r="B188" s="53"/>
      <c r="C188" s="12" t="s">
        <v>38</v>
      </c>
      <c r="D188" s="22" t="s">
        <v>38</v>
      </c>
      <c r="E188" s="11" t="s">
        <v>98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</row>
    <row r="189" spans="1:11" x14ac:dyDescent="0.25">
      <c r="A189" s="61"/>
      <c r="B189" s="53"/>
      <c r="C189" s="25" t="s">
        <v>38</v>
      </c>
      <c r="D189" s="41" t="s">
        <v>38</v>
      </c>
      <c r="E189" s="26" t="s">
        <v>12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</row>
    <row r="190" spans="1:11" ht="24.75" customHeight="1" x14ac:dyDescent="0.25">
      <c r="A190" s="50" t="s">
        <v>17</v>
      </c>
      <c r="B190" s="50" t="s">
        <v>85</v>
      </c>
      <c r="C190" s="12" t="s">
        <v>38</v>
      </c>
      <c r="D190" s="22" t="s">
        <v>38</v>
      </c>
      <c r="E190" s="13" t="s">
        <v>9</v>
      </c>
      <c r="F190" s="14">
        <f t="shared" ref="F190:K190" si="147">F191+F192+F193+F194</f>
        <v>1400.3</v>
      </c>
      <c r="G190" s="14">
        <f t="shared" si="147"/>
        <v>1720</v>
      </c>
      <c r="H190" s="14">
        <f t="shared" si="147"/>
        <v>1720</v>
      </c>
      <c r="I190" s="14">
        <f t="shared" si="147"/>
        <v>1720</v>
      </c>
      <c r="J190" s="23">
        <f t="shared" si="147"/>
        <v>6880</v>
      </c>
      <c r="K190" s="23">
        <f t="shared" si="147"/>
        <v>8600</v>
      </c>
    </row>
    <row r="191" spans="1:11" x14ac:dyDescent="0.25">
      <c r="A191" s="50"/>
      <c r="B191" s="50"/>
      <c r="C191" s="12" t="s">
        <v>38</v>
      </c>
      <c r="D191" s="22" t="s">
        <v>38</v>
      </c>
      <c r="E191" s="11" t="s">
        <v>10</v>
      </c>
      <c r="F191" s="15">
        <f>F196+F201+F206+F211+F216+F221</f>
        <v>0</v>
      </c>
      <c r="G191" s="15">
        <f t="shared" ref="G191:K191" si="148">G196+G201+G206+G211+G216+G221</f>
        <v>0</v>
      </c>
      <c r="H191" s="15">
        <f t="shared" si="148"/>
        <v>0</v>
      </c>
      <c r="I191" s="15">
        <f t="shared" ref="I191" si="149">I196+I201+I206+I211+I216+I221</f>
        <v>0</v>
      </c>
      <c r="J191" s="15">
        <f t="shared" si="148"/>
        <v>0</v>
      </c>
      <c r="K191" s="15">
        <f t="shared" si="148"/>
        <v>0</v>
      </c>
    </row>
    <row r="192" spans="1:11" ht="24" x14ac:dyDescent="0.25">
      <c r="A192" s="50"/>
      <c r="B192" s="50"/>
      <c r="C192" s="12" t="s">
        <v>38</v>
      </c>
      <c r="D192" s="22" t="s">
        <v>38</v>
      </c>
      <c r="E192" s="11" t="s">
        <v>11</v>
      </c>
      <c r="F192" s="15">
        <f t="shared" ref="F192:K194" si="150">F197+F202+F207+F212+F217+F222</f>
        <v>0</v>
      </c>
      <c r="G192" s="15">
        <f t="shared" si="150"/>
        <v>0</v>
      </c>
      <c r="H192" s="15">
        <f t="shared" si="150"/>
        <v>0</v>
      </c>
      <c r="I192" s="15">
        <f t="shared" ref="I192" si="151">I197+I202+I207+I212+I217+I222</f>
        <v>0</v>
      </c>
      <c r="J192" s="15">
        <f t="shared" si="150"/>
        <v>0</v>
      </c>
      <c r="K192" s="15">
        <f t="shared" si="150"/>
        <v>0</v>
      </c>
    </row>
    <row r="193" spans="1:11" ht="36" x14ac:dyDescent="0.25">
      <c r="A193" s="50"/>
      <c r="B193" s="50"/>
      <c r="C193" s="12" t="s">
        <v>38</v>
      </c>
      <c r="D193" s="22" t="s">
        <v>38</v>
      </c>
      <c r="E193" s="11" t="s">
        <v>98</v>
      </c>
      <c r="F193" s="15">
        <f t="shared" si="150"/>
        <v>1400.3</v>
      </c>
      <c r="G193" s="15">
        <f t="shared" si="150"/>
        <v>1720</v>
      </c>
      <c r="H193" s="15">
        <f t="shared" si="150"/>
        <v>1720</v>
      </c>
      <c r="I193" s="15">
        <f t="shared" si="150"/>
        <v>1720</v>
      </c>
      <c r="J193" s="15">
        <f t="shared" si="150"/>
        <v>6880</v>
      </c>
      <c r="K193" s="15">
        <f t="shared" si="150"/>
        <v>8600</v>
      </c>
    </row>
    <row r="194" spans="1:11" x14ac:dyDescent="0.25">
      <c r="A194" s="50"/>
      <c r="B194" s="50"/>
      <c r="C194" s="12" t="s">
        <v>38</v>
      </c>
      <c r="D194" s="22" t="s">
        <v>38</v>
      </c>
      <c r="E194" s="11" t="s">
        <v>12</v>
      </c>
      <c r="F194" s="15">
        <f t="shared" si="150"/>
        <v>0</v>
      </c>
      <c r="G194" s="15">
        <f t="shared" si="150"/>
        <v>0</v>
      </c>
      <c r="H194" s="15">
        <f t="shared" si="150"/>
        <v>0</v>
      </c>
      <c r="I194" s="15"/>
      <c r="J194" s="15">
        <f t="shared" si="150"/>
        <v>0</v>
      </c>
      <c r="K194" s="15">
        <f t="shared" si="150"/>
        <v>0</v>
      </c>
    </row>
    <row r="195" spans="1:11" x14ac:dyDescent="0.25">
      <c r="A195" s="52" t="s">
        <v>72</v>
      </c>
      <c r="B195" s="50" t="s">
        <v>18</v>
      </c>
      <c r="C195" s="22">
        <v>974</v>
      </c>
      <c r="D195" s="22" t="s">
        <v>38</v>
      </c>
      <c r="E195" s="21" t="s">
        <v>9</v>
      </c>
      <c r="F195" s="23">
        <f t="shared" ref="F195:K195" si="152">F196+F197+F198+F199</f>
        <v>245</v>
      </c>
      <c r="G195" s="23">
        <f t="shared" si="152"/>
        <v>360</v>
      </c>
      <c r="H195" s="23">
        <f t="shared" si="152"/>
        <v>360</v>
      </c>
      <c r="I195" s="23">
        <f t="shared" si="152"/>
        <v>360</v>
      </c>
      <c r="J195" s="23">
        <f t="shared" si="152"/>
        <v>1440</v>
      </c>
      <c r="K195" s="23">
        <f t="shared" si="152"/>
        <v>1800</v>
      </c>
    </row>
    <row r="196" spans="1:11" x14ac:dyDescent="0.25">
      <c r="A196" s="53"/>
      <c r="B196" s="50"/>
      <c r="C196" s="22">
        <v>974</v>
      </c>
      <c r="D196" s="22" t="s">
        <v>38</v>
      </c>
      <c r="E196" s="19" t="s">
        <v>10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</row>
    <row r="197" spans="1:11" ht="24" x14ac:dyDescent="0.25">
      <c r="A197" s="53"/>
      <c r="B197" s="50"/>
      <c r="C197" s="22">
        <v>974</v>
      </c>
      <c r="D197" s="22" t="s">
        <v>38</v>
      </c>
      <c r="E197" s="19" t="s">
        <v>11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</row>
    <row r="198" spans="1:11" ht="36" x14ac:dyDescent="0.25">
      <c r="A198" s="53"/>
      <c r="B198" s="50"/>
      <c r="C198" s="22">
        <v>974</v>
      </c>
      <c r="D198" s="22" t="s">
        <v>76</v>
      </c>
      <c r="E198" s="11" t="s">
        <v>98</v>
      </c>
      <c r="F198" s="16">
        <v>245</v>
      </c>
      <c r="G198" s="16">
        <v>360</v>
      </c>
      <c r="H198" s="16">
        <v>360</v>
      </c>
      <c r="I198" s="16">
        <v>360</v>
      </c>
      <c r="J198" s="16">
        <v>1440</v>
      </c>
      <c r="K198" s="16">
        <v>1800</v>
      </c>
    </row>
    <row r="199" spans="1:11" ht="110.25" customHeight="1" x14ac:dyDescent="0.25">
      <c r="A199" s="54"/>
      <c r="B199" s="50"/>
      <c r="C199" s="22" t="s">
        <v>38</v>
      </c>
      <c r="D199" s="22" t="s">
        <v>38</v>
      </c>
      <c r="E199" s="19" t="s">
        <v>12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</row>
    <row r="200" spans="1:11" x14ac:dyDescent="0.25">
      <c r="A200" s="52" t="s">
        <v>62</v>
      </c>
      <c r="B200" s="50" t="s">
        <v>19</v>
      </c>
      <c r="C200" s="22">
        <v>974</v>
      </c>
      <c r="D200" s="22" t="s">
        <v>38</v>
      </c>
      <c r="E200" s="21" t="s">
        <v>9</v>
      </c>
      <c r="F200" s="14">
        <f t="shared" ref="F200:K200" si="153">F201+F202+F203+F204</f>
        <v>120</v>
      </c>
      <c r="G200" s="14">
        <f t="shared" si="153"/>
        <v>120</v>
      </c>
      <c r="H200" s="14">
        <f t="shared" si="153"/>
        <v>120</v>
      </c>
      <c r="I200" s="14">
        <f t="shared" si="153"/>
        <v>120</v>
      </c>
      <c r="J200" s="23">
        <f t="shared" si="153"/>
        <v>480</v>
      </c>
      <c r="K200" s="23">
        <f t="shared" si="153"/>
        <v>600</v>
      </c>
    </row>
    <row r="201" spans="1:11" x14ac:dyDescent="0.25">
      <c r="A201" s="53"/>
      <c r="B201" s="50"/>
      <c r="C201" s="22">
        <v>974</v>
      </c>
      <c r="D201" s="22" t="s">
        <v>38</v>
      </c>
      <c r="E201" s="19" t="s">
        <v>10</v>
      </c>
      <c r="F201" s="15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</row>
    <row r="202" spans="1:11" ht="24" x14ac:dyDescent="0.25">
      <c r="A202" s="53"/>
      <c r="B202" s="50"/>
      <c r="C202" s="22">
        <v>974</v>
      </c>
      <c r="D202" s="22" t="s">
        <v>38</v>
      </c>
      <c r="E202" s="19" t="s">
        <v>11</v>
      </c>
      <c r="F202" s="15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</row>
    <row r="203" spans="1:11" ht="36" x14ac:dyDescent="0.25">
      <c r="A203" s="53"/>
      <c r="B203" s="50"/>
      <c r="C203" s="22">
        <v>974</v>
      </c>
      <c r="D203" s="22" t="s">
        <v>40</v>
      </c>
      <c r="E203" s="11" t="s">
        <v>98</v>
      </c>
      <c r="F203" s="15">
        <v>120</v>
      </c>
      <c r="G203" s="16">
        <v>120</v>
      </c>
      <c r="H203" s="16">
        <v>120</v>
      </c>
      <c r="I203" s="16">
        <v>120</v>
      </c>
      <c r="J203" s="16">
        <v>480</v>
      </c>
      <c r="K203" s="16">
        <v>600</v>
      </c>
    </row>
    <row r="204" spans="1:11" x14ac:dyDescent="0.25">
      <c r="A204" s="54"/>
      <c r="B204" s="50"/>
      <c r="C204" s="22" t="s">
        <v>38</v>
      </c>
      <c r="D204" s="22" t="s">
        <v>38</v>
      </c>
      <c r="E204" s="19" t="s">
        <v>12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</row>
    <row r="205" spans="1:11" x14ac:dyDescent="0.25">
      <c r="A205" s="52" t="s">
        <v>61</v>
      </c>
      <c r="B205" s="50" t="s">
        <v>97</v>
      </c>
      <c r="C205" s="22">
        <v>974</v>
      </c>
      <c r="D205" s="22" t="s">
        <v>38</v>
      </c>
      <c r="E205" s="21" t="s">
        <v>9</v>
      </c>
      <c r="F205" s="14">
        <f t="shared" ref="F205:I205" si="154">F206+F207+F208+F209</f>
        <v>895.3</v>
      </c>
      <c r="G205" s="14">
        <f t="shared" si="154"/>
        <v>1100</v>
      </c>
      <c r="H205" s="14">
        <f t="shared" si="154"/>
        <v>1100</v>
      </c>
      <c r="I205" s="14">
        <f t="shared" si="154"/>
        <v>1100</v>
      </c>
      <c r="J205" s="14">
        <f t="shared" ref="J205" si="155">J206+J207+J208+J209</f>
        <v>4400</v>
      </c>
      <c r="K205" s="14">
        <f t="shared" ref="K205" si="156">K206+K207+K208+K209</f>
        <v>5500</v>
      </c>
    </row>
    <row r="206" spans="1:11" x14ac:dyDescent="0.25">
      <c r="A206" s="53"/>
      <c r="B206" s="50"/>
      <c r="C206" s="22">
        <v>974</v>
      </c>
      <c r="D206" s="22" t="s">
        <v>38</v>
      </c>
      <c r="E206" s="19" t="s">
        <v>10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</row>
    <row r="207" spans="1:11" ht="24" x14ac:dyDescent="0.25">
      <c r="A207" s="53"/>
      <c r="B207" s="50"/>
      <c r="C207" s="22">
        <v>974</v>
      </c>
      <c r="D207" s="22" t="s">
        <v>38</v>
      </c>
      <c r="E207" s="19" t="s">
        <v>11</v>
      </c>
      <c r="F207" s="15">
        <v>0</v>
      </c>
      <c r="G207" s="15">
        <v>0</v>
      </c>
      <c r="H207" s="15">
        <v>0</v>
      </c>
      <c r="I207" s="15"/>
      <c r="J207" s="15">
        <v>0</v>
      </c>
      <c r="K207" s="15">
        <v>0</v>
      </c>
    </row>
    <row r="208" spans="1:11" ht="36" x14ac:dyDescent="0.25">
      <c r="A208" s="53"/>
      <c r="B208" s="50"/>
      <c r="C208" s="22">
        <v>974</v>
      </c>
      <c r="D208" s="22" t="s">
        <v>77</v>
      </c>
      <c r="E208" s="11" t="s">
        <v>98</v>
      </c>
      <c r="F208" s="15">
        <v>895.3</v>
      </c>
      <c r="G208" s="15">
        <v>1100</v>
      </c>
      <c r="H208" s="16">
        <v>1100</v>
      </c>
      <c r="I208" s="16">
        <v>1100</v>
      </c>
      <c r="J208" s="16">
        <v>4400</v>
      </c>
      <c r="K208" s="16">
        <v>5500</v>
      </c>
    </row>
    <row r="209" spans="1:11" x14ac:dyDescent="0.25">
      <c r="A209" s="54"/>
      <c r="B209" s="50"/>
      <c r="C209" s="20" t="s">
        <v>38</v>
      </c>
      <c r="D209" s="24" t="s">
        <v>38</v>
      </c>
      <c r="E209" s="11" t="s">
        <v>12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</row>
    <row r="210" spans="1:11" x14ac:dyDescent="0.25">
      <c r="A210" s="52" t="s">
        <v>64</v>
      </c>
      <c r="B210" s="50" t="s">
        <v>20</v>
      </c>
      <c r="C210" s="12" t="s">
        <v>38</v>
      </c>
      <c r="D210" s="22" t="s">
        <v>38</v>
      </c>
      <c r="E210" s="11" t="s">
        <v>9</v>
      </c>
      <c r="F210" s="15">
        <f t="shared" ref="F210" si="157">F211+F212+F213+F214</f>
        <v>0</v>
      </c>
      <c r="G210" s="15">
        <f t="shared" ref="G210" si="158">G211+G212+G213+G214</f>
        <v>0</v>
      </c>
      <c r="H210" s="15">
        <f t="shared" ref="H210:I210" si="159">H211+H212+H213+H214</f>
        <v>0</v>
      </c>
      <c r="I210" s="15">
        <f t="shared" si="159"/>
        <v>0</v>
      </c>
      <c r="J210" s="15">
        <f t="shared" ref="J210" si="160">J211+J212+J213+J214</f>
        <v>0</v>
      </c>
      <c r="K210" s="15">
        <f t="shared" ref="K210" si="161">K211+K212+K213+K214</f>
        <v>0</v>
      </c>
    </row>
    <row r="211" spans="1:11" x14ac:dyDescent="0.25">
      <c r="A211" s="53"/>
      <c r="B211" s="50"/>
      <c r="C211" s="12" t="s">
        <v>38</v>
      </c>
      <c r="D211" s="22" t="s">
        <v>38</v>
      </c>
      <c r="E211" s="11" t="s">
        <v>10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</row>
    <row r="212" spans="1:11" ht="24" x14ac:dyDescent="0.25">
      <c r="A212" s="53"/>
      <c r="B212" s="50"/>
      <c r="C212" s="12" t="s">
        <v>38</v>
      </c>
      <c r="D212" s="22" t="s">
        <v>38</v>
      </c>
      <c r="E212" s="11" t="s">
        <v>11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</row>
    <row r="213" spans="1:11" ht="36" x14ac:dyDescent="0.25">
      <c r="A213" s="53"/>
      <c r="B213" s="50"/>
      <c r="C213" s="12" t="s">
        <v>38</v>
      </c>
      <c r="D213" s="22" t="s">
        <v>38</v>
      </c>
      <c r="E213" s="11" t="s">
        <v>98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</row>
    <row r="214" spans="1:11" x14ac:dyDescent="0.25">
      <c r="A214" s="54"/>
      <c r="B214" s="50"/>
      <c r="C214" s="12" t="s">
        <v>38</v>
      </c>
      <c r="D214" s="22" t="s">
        <v>38</v>
      </c>
      <c r="E214" s="28" t="s">
        <v>12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</row>
    <row r="215" spans="1:11" x14ac:dyDescent="0.25">
      <c r="A215" s="51" t="s">
        <v>65</v>
      </c>
      <c r="B215" s="71" t="s">
        <v>21</v>
      </c>
      <c r="C215" s="12" t="s">
        <v>38</v>
      </c>
      <c r="D215" s="22" t="s">
        <v>38</v>
      </c>
      <c r="E215" s="29" t="s">
        <v>9</v>
      </c>
      <c r="F215" s="15">
        <f t="shared" ref="F215" si="162">F216+F217+F218+F219</f>
        <v>0</v>
      </c>
      <c r="G215" s="15">
        <f t="shared" ref="G215" si="163">G216+G217+G218+G219</f>
        <v>0</v>
      </c>
      <c r="H215" s="15">
        <f t="shared" ref="H215:I215" si="164">H216+H217+H218+H219</f>
        <v>0</v>
      </c>
      <c r="I215" s="15">
        <f t="shared" si="164"/>
        <v>0</v>
      </c>
      <c r="J215" s="15">
        <f t="shared" ref="J215" si="165">J216+J217+J218+J219</f>
        <v>0</v>
      </c>
      <c r="K215" s="15">
        <f t="shared" ref="K215" si="166">K216+K217+K218+K219</f>
        <v>0</v>
      </c>
    </row>
    <row r="216" spans="1:11" x14ac:dyDescent="0.25">
      <c r="A216" s="51"/>
      <c r="B216" s="71"/>
      <c r="C216" s="12" t="s">
        <v>38</v>
      </c>
      <c r="D216" s="22" t="s">
        <v>38</v>
      </c>
      <c r="E216" s="28" t="s">
        <v>10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</row>
    <row r="217" spans="1:11" ht="24" x14ac:dyDescent="0.25">
      <c r="A217" s="51"/>
      <c r="B217" s="71"/>
      <c r="C217" s="12" t="s">
        <v>38</v>
      </c>
      <c r="D217" s="22" t="s">
        <v>38</v>
      </c>
      <c r="E217" s="28" t="s">
        <v>11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</row>
    <row r="218" spans="1:11" ht="36" x14ac:dyDescent="0.25">
      <c r="A218" s="51"/>
      <c r="B218" s="71"/>
      <c r="C218" s="12" t="s">
        <v>38</v>
      </c>
      <c r="D218" s="22" t="s">
        <v>38</v>
      </c>
      <c r="E218" s="11" t="s">
        <v>98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</row>
    <row r="219" spans="1:11" x14ac:dyDescent="0.25">
      <c r="A219" s="51"/>
      <c r="B219" s="71"/>
      <c r="C219" s="12" t="s">
        <v>38</v>
      </c>
      <c r="D219" s="22" t="s">
        <v>38</v>
      </c>
      <c r="E219" s="28" t="s">
        <v>12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</row>
    <row r="220" spans="1:11" x14ac:dyDescent="0.25">
      <c r="A220" s="51" t="s">
        <v>66</v>
      </c>
      <c r="B220" s="71" t="s">
        <v>145</v>
      </c>
      <c r="C220" s="12" t="s">
        <v>38</v>
      </c>
      <c r="D220" s="22" t="s">
        <v>38</v>
      </c>
      <c r="E220" s="29" t="s">
        <v>9</v>
      </c>
      <c r="F220" s="15">
        <f>F221+F222+F223+F224</f>
        <v>140</v>
      </c>
      <c r="G220" s="15">
        <f t="shared" ref="G220:I220" si="167">G221+G222+G223+G224</f>
        <v>140</v>
      </c>
      <c r="H220" s="15">
        <f t="shared" si="167"/>
        <v>140</v>
      </c>
      <c r="I220" s="15">
        <f t="shared" si="167"/>
        <v>140</v>
      </c>
      <c r="J220" s="15">
        <f t="shared" ref="J220:K220" si="168">J221+J222+J223+J224</f>
        <v>560</v>
      </c>
      <c r="K220" s="15">
        <f t="shared" si="168"/>
        <v>700</v>
      </c>
    </row>
    <row r="221" spans="1:11" x14ac:dyDescent="0.25">
      <c r="A221" s="51"/>
      <c r="B221" s="71"/>
      <c r="C221" s="12" t="s">
        <v>38</v>
      </c>
      <c r="D221" s="22" t="s">
        <v>38</v>
      </c>
      <c r="E221" s="28" t="s">
        <v>10</v>
      </c>
      <c r="F221" s="15">
        <f>F226</f>
        <v>0</v>
      </c>
      <c r="G221" s="15">
        <f t="shared" ref="G221:K221" si="169">G226</f>
        <v>0</v>
      </c>
      <c r="H221" s="15">
        <f t="shared" si="169"/>
        <v>0</v>
      </c>
      <c r="I221" s="15">
        <f t="shared" ref="I221" si="170">I226</f>
        <v>0</v>
      </c>
      <c r="J221" s="15">
        <f t="shared" si="169"/>
        <v>0</v>
      </c>
      <c r="K221" s="15">
        <f t="shared" si="169"/>
        <v>0</v>
      </c>
    </row>
    <row r="222" spans="1:11" ht="24" x14ac:dyDescent="0.25">
      <c r="A222" s="51"/>
      <c r="B222" s="71"/>
      <c r="C222" s="12" t="s">
        <v>38</v>
      </c>
      <c r="D222" s="22" t="s">
        <v>38</v>
      </c>
      <c r="E222" s="28" t="s">
        <v>11</v>
      </c>
      <c r="F222" s="15">
        <f t="shared" ref="F222:K224" si="171">F227</f>
        <v>0</v>
      </c>
      <c r="G222" s="15">
        <f t="shared" si="171"/>
        <v>0</v>
      </c>
      <c r="H222" s="15">
        <f t="shared" si="171"/>
        <v>0</v>
      </c>
      <c r="I222" s="15">
        <f t="shared" ref="I222" si="172">I227</f>
        <v>0</v>
      </c>
      <c r="J222" s="15">
        <f t="shared" si="171"/>
        <v>0</v>
      </c>
      <c r="K222" s="15">
        <f t="shared" si="171"/>
        <v>0</v>
      </c>
    </row>
    <row r="223" spans="1:11" ht="36" x14ac:dyDescent="0.25">
      <c r="A223" s="51"/>
      <c r="B223" s="71"/>
      <c r="C223" s="12" t="s">
        <v>38</v>
      </c>
      <c r="D223" s="22" t="s">
        <v>38</v>
      </c>
      <c r="E223" s="11" t="s">
        <v>98</v>
      </c>
      <c r="F223" s="15">
        <f t="shared" si="171"/>
        <v>140</v>
      </c>
      <c r="G223" s="15">
        <f t="shared" si="171"/>
        <v>140</v>
      </c>
      <c r="H223" s="15">
        <f t="shared" si="171"/>
        <v>140</v>
      </c>
      <c r="I223" s="15">
        <f t="shared" si="171"/>
        <v>140</v>
      </c>
      <c r="J223" s="15">
        <f t="shared" si="171"/>
        <v>560</v>
      </c>
      <c r="K223" s="15">
        <f t="shared" si="171"/>
        <v>700</v>
      </c>
    </row>
    <row r="224" spans="1:11" x14ac:dyDescent="0.25">
      <c r="A224" s="51"/>
      <c r="B224" s="71"/>
      <c r="C224" s="12" t="s">
        <v>38</v>
      </c>
      <c r="D224" s="22" t="s">
        <v>38</v>
      </c>
      <c r="E224" s="28" t="s">
        <v>12</v>
      </c>
      <c r="F224" s="15">
        <f t="shared" si="171"/>
        <v>0</v>
      </c>
      <c r="G224" s="15">
        <f t="shared" si="171"/>
        <v>0</v>
      </c>
      <c r="H224" s="15">
        <f t="shared" si="171"/>
        <v>0</v>
      </c>
      <c r="I224" s="15">
        <f t="shared" si="171"/>
        <v>0</v>
      </c>
      <c r="J224" s="15">
        <f t="shared" si="171"/>
        <v>0</v>
      </c>
      <c r="K224" s="15">
        <f t="shared" si="171"/>
        <v>0</v>
      </c>
    </row>
    <row r="225" spans="1:11" x14ac:dyDescent="0.25">
      <c r="A225" s="52" t="s">
        <v>146</v>
      </c>
      <c r="B225" s="55" t="s">
        <v>41</v>
      </c>
      <c r="C225" s="12">
        <v>974</v>
      </c>
      <c r="D225" s="22" t="s">
        <v>38</v>
      </c>
      <c r="E225" s="21" t="s">
        <v>9</v>
      </c>
      <c r="F225" s="14">
        <f t="shared" ref="F225:K225" si="173">F226+F227+F228+F229</f>
        <v>140</v>
      </c>
      <c r="G225" s="14">
        <f t="shared" si="173"/>
        <v>140</v>
      </c>
      <c r="H225" s="14">
        <f t="shared" si="173"/>
        <v>140</v>
      </c>
      <c r="I225" s="14">
        <f t="shared" si="173"/>
        <v>140</v>
      </c>
      <c r="J225" s="14">
        <f t="shared" si="173"/>
        <v>560</v>
      </c>
      <c r="K225" s="14">
        <f t="shared" si="173"/>
        <v>700</v>
      </c>
    </row>
    <row r="226" spans="1:11" x14ac:dyDescent="0.25">
      <c r="A226" s="53"/>
      <c r="B226" s="55"/>
      <c r="C226" s="12">
        <v>974</v>
      </c>
      <c r="D226" s="22" t="s">
        <v>42</v>
      </c>
      <c r="E226" s="19" t="s">
        <v>10</v>
      </c>
      <c r="F226" s="15">
        <v>0</v>
      </c>
      <c r="G226" s="15">
        <v>0</v>
      </c>
      <c r="H226" s="15">
        <v>0</v>
      </c>
      <c r="I226" s="15">
        <v>0</v>
      </c>
      <c r="J226" s="16">
        <f>H226*5</f>
        <v>0</v>
      </c>
      <c r="K226" s="16">
        <f>H226*5</f>
        <v>0</v>
      </c>
    </row>
    <row r="227" spans="1:11" ht="24" x14ac:dyDescent="0.25">
      <c r="A227" s="53"/>
      <c r="B227" s="55"/>
      <c r="C227" s="12">
        <v>974</v>
      </c>
      <c r="D227" s="22" t="s">
        <v>42</v>
      </c>
      <c r="E227" s="19" t="s">
        <v>11</v>
      </c>
      <c r="F227" s="15">
        <v>0</v>
      </c>
      <c r="G227" s="15">
        <v>0</v>
      </c>
      <c r="H227" s="15">
        <v>0</v>
      </c>
      <c r="I227" s="15">
        <v>0</v>
      </c>
      <c r="J227" s="16">
        <f>H227*5</f>
        <v>0</v>
      </c>
      <c r="K227" s="16">
        <f t="shared" ref="K227:K229" si="174">H227*5</f>
        <v>0</v>
      </c>
    </row>
    <row r="228" spans="1:11" ht="36" x14ac:dyDescent="0.25">
      <c r="A228" s="53"/>
      <c r="B228" s="55"/>
      <c r="C228" s="12">
        <v>974</v>
      </c>
      <c r="D228" s="22" t="s">
        <v>42</v>
      </c>
      <c r="E228" s="11" t="s">
        <v>98</v>
      </c>
      <c r="F228" s="15">
        <v>140</v>
      </c>
      <c r="G228" s="15">
        <v>140</v>
      </c>
      <c r="H228" s="15">
        <v>140</v>
      </c>
      <c r="I228" s="15">
        <v>140</v>
      </c>
      <c r="J228" s="16">
        <v>560</v>
      </c>
      <c r="K228" s="16">
        <f t="shared" si="174"/>
        <v>700</v>
      </c>
    </row>
    <row r="229" spans="1:11" x14ac:dyDescent="0.25">
      <c r="A229" s="54"/>
      <c r="B229" s="55"/>
      <c r="C229" s="12" t="s">
        <v>38</v>
      </c>
      <c r="D229" s="22" t="s">
        <v>38</v>
      </c>
      <c r="E229" s="11" t="s">
        <v>12</v>
      </c>
      <c r="F229" s="42">
        <v>0</v>
      </c>
      <c r="G229" s="42">
        <v>0</v>
      </c>
      <c r="H229" s="42">
        <v>0</v>
      </c>
      <c r="I229" s="42">
        <v>0</v>
      </c>
      <c r="J229" s="43">
        <f t="shared" ref="J229" si="175">H229*5</f>
        <v>0</v>
      </c>
      <c r="K229" s="43">
        <f t="shared" si="174"/>
        <v>0</v>
      </c>
    </row>
    <row r="230" spans="1:11" x14ac:dyDescent="0.25">
      <c r="A230" s="50" t="s">
        <v>22</v>
      </c>
      <c r="B230" s="50" t="s">
        <v>86</v>
      </c>
      <c r="C230" s="12" t="s">
        <v>38</v>
      </c>
      <c r="D230" s="12" t="s">
        <v>38</v>
      </c>
      <c r="E230" s="30" t="s">
        <v>9</v>
      </c>
      <c r="F230" s="44">
        <f t="shared" ref="F230:K230" si="176">F231+F232+F233+F234</f>
        <v>0</v>
      </c>
      <c r="G230" s="44">
        <f t="shared" si="176"/>
        <v>0</v>
      </c>
      <c r="H230" s="44">
        <f t="shared" si="176"/>
        <v>0</v>
      </c>
      <c r="I230" s="44">
        <f t="shared" ref="I230" si="177">I231+I232+I233+I234</f>
        <v>0</v>
      </c>
      <c r="J230" s="44">
        <f t="shared" si="176"/>
        <v>0</v>
      </c>
      <c r="K230" s="44">
        <f t="shared" si="176"/>
        <v>0</v>
      </c>
    </row>
    <row r="231" spans="1:11" x14ac:dyDescent="0.25">
      <c r="A231" s="50"/>
      <c r="B231" s="50"/>
      <c r="C231" s="12" t="s">
        <v>38</v>
      </c>
      <c r="D231" s="12" t="s">
        <v>38</v>
      </c>
      <c r="E231" s="28" t="s">
        <v>10</v>
      </c>
      <c r="F231" s="45">
        <f t="shared" ref="F231:K231" si="178">F236+F241+F246+F251+F256</f>
        <v>0</v>
      </c>
      <c r="G231" s="45">
        <f t="shared" si="178"/>
        <v>0</v>
      </c>
      <c r="H231" s="45">
        <f t="shared" si="178"/>
        <v>0</v>
      </c>
      <c r="I231" s="45">
        <f t="shared" ref="I231" si="179">I236+I241+I246+I251+I256</f>
        <v>0</v>
      </c>
      <c r="J231" s="45">
        <f t="shared" si="178"/>
        <v>0</v>
      </c>
      <c r="K231" s="45">
        <f t="shared" si="178"/>
        <v>0</v>
      </c>
    </row>
    <row r="232" spans="1:11" ht="24" x14ac:dyDescent="0.25">
      <c r="A232" s="50"/>
      <c r="B232" s="50"/>
      <c r="C232" s="12" t="s">
        <v>38</v>
      </c>
      <c r="D232" s="12" t="s">
        <v>38</v>
      </c>
      <c r="E232" s="28" t="s">
        <v>11</v>
      </c>
      <c r="F232" s="45">
        <f t="shared" ref="F232:K234" si="180">F237+F242+F247+F252+F257</f>
        <v>0</v>
      </c>
      <c r="G232" s="45">
        <f t="shared" si="180"/>
        <v>0</v>
      </c>
      <c r="H232" s="45">
        <f t="shared" si="180"/>
        <v>0</v>
      </c>
      <c r="I232" s="45">
        <f t="shared" ref="I232" si="181">I237+I242+I247+I252+I257</f>
        <v>0</v>
      </c>
      <c r="J232" s="45">
        <f t="shared" si="180"/>
        <v>0</v>
      </c>
      <c r="K232" s="45">
        <f t="shared" si="180"/>
        <v>0</v>
      </c>
    </row>
    <row r="233" spans="1:11" ht="36" x14ac:dyDescent="0.25">
      <c r="A233" s="50"/>
      <c r="B233" s="50"/>
      <c r="C233" s="12" t="s">
        <v>38</v>
      </c>
      <c r="D233" s="12" t="s">
        <v>38</v>
      </c>
      <c r="E233" s="11" t="s">
        <v>98</v>
      </c>
      <c r="F233" s="45">
        <f t="shared" si="180"/>
        <v>0</v>
      </c>
      <c r="G233" s="45">
        <f t="shared" si="180"/>
        <v>0</v>
      </c>
      <c r="H233" s="45">
        <f t="shared" si="180"/>
        <v>0</v>
      </c>
      <c r="I233" s="45">
        <f t="shared" ref="I233" si="182">I238+I243+I248+I253+I258</f>
        <v>0</v>
      </c>
      <c r="J233" s="45">
        <f t="shared" si="180"/>
        <v>0</v>
      </c>
      <c r="K233" s="45">
        <f t="shared" si="180"/>
        <v>0</v>
      </c>
    </row>
    <row r="234" spans="1:11" x14ac:dyDescent="0.25">
      <c r="A234" s="50"/>
      <c r="B234" s="50"/>
      <c r="C234" s="12" t="s">
        <v>38</v>
      </c>
      <c r="D234" s="12" t="s">
        <v>38</v>
      </c>
      <c r="E234" s="28" t="s">
        <v>12</v>
      </c>
      <c r="F234" s="45">
        <f t="shared" si="180"/>
        <v>0</v>
      </c>
      <c r="G234" s="45">
        <f t="shared" si="180"/>
        <v>0</v>
      </c>
      <c r="H234" s="45">
        <f t="shared" si="180"/>
        <v>0</v>
      </c>
      <c r="I234" s="45">
        <f t="shared" ref="I234" si="183">I239+I244+I249+I254+I259</f>
        <v>0</v>
      </c>
      <c r="J234" s="45">
        <f t="shared" si="180"/>
        <v>0</v>
      </c>
      <c r="K234" s="45">
        <f t="shared" si="180"/>
        <v>0</v>
      </c>
    </row>
    <row r="235" spans="1:11" ht="26.25" customHeight="1" x14ac:dyDescent="0.25">
      <c r="A235" s="52" t="s">
        <v>63</v>
      </c>
      <c r="B235" s="50" t="s">
        <v>52</v>
      </c>
      <c r="C235" s="12" t="s">
        <v>38</v>
      </c>
      <c r="D235" s="12" t="s">
        <v>38</v>
      </c>
      <c r="E235" s="28" t="s">
        <v>9</v>
      </c>
      <c r="F235" s="46">
        <f t="shared" ref="F235" si="184">F236+F237+F238+F239</f>
        <v>0</v>
      </c>
      <c r="G235" s="46">
        <f t="shared" ref="G235" si="185">G236+G237+G238+G239</f>
        <v>0</v>
      </c>
      <c r="H235" s="46">
        <f t="shared" ref="H235:I235" si="186">H236+H237+H238+H239</f>
        <v>0</v>
      </c>
      <c r="I235" s="46">
        <f t="shared" si="186"/>
        <v>0</v>
      </c>
      <c r="J235" s="46">
        <f t="shared" ref="J235" si="187">J236+J237+J238+J239</f>
        <v>0</v>
      </c>
      <c r="K235" s="46">
        <f t="shared" ref="K235" si="188">K236+K237+K238+K239</f>
        <v>0</v>
      </c>
    </row>
    <row r="236" spans="1:11" x14ac:dyDescent="0.25">
      <c r="A236" s="53"/>
      <c r="B236" s="50"/>
      <c r="C236" s="12" t="s">
        <v>38</v>
      </c>
      <c r="D236" s="12" t="s">
        <v>38</v>
      </c>
      <c r="E236" s="28" t="s">
        <v>10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</row>
    <row r="237" spans="1:11" ht="24" x14ac:dyDescent="0.25">
      <c r="A237" s="53"/>
      <c r="B237" s="50"/>
      <c r="C237" s="12" t="s">
        <v>38</v>
      </c>
      <c r="D237" s="12" t="s">
        <v>38</v>
      </c>
      <c r="E237" s="28" t="s">
        <v>11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</row>
    <row r="238" spans="1:11" ht="36" x14ac:dyDescent="0.25">
      <c r="A238" s="53"/>
      <c r="B238" s="50"/>
      <c r="C238" s="12" t="s">
        <v>38</v>
      </c>
      <c r="D238" s="12" t="s">
        <v>38</v>
      </c>
      <c r="E238" s="11" t="s">
        <v>98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</row>
    <row r="239" spans="1:11" ht="57.75" customHeight="1" x14ac:dyDescent="0.25">
      <c r="A239" s="54"/>
      <c r="B239" s="50"/>
      <c r="C239" s="12" t="s">
        <v>38</v>
      </c>
      <c r="D239" s="12" t="s">
        <v>38</v>
      </c>
      <c r="E239" s="28" t="s">
        <v>12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0</v>
      </c>
    </row>
    <row r="240" spans="1:11" ht="15.75" customHeight="1" x14ac:dyDescent="0.25">
      <c r="A240" s="52" t="s">
        <v>73</v>
      </c>
      <c r="B240" s="50" t="s">
        <v>53</v>
      </c>
      <c r="C240" s="12" t="s">
        <v>38</v>
      </c>
      <c r="D240" s="12" t="s">
        <v>38</v>
      </c>
      <c r="E240" s="30" t="s">
        <v>9</v>
      </c>
      <c r="F240" s="46">
        <f t="shared" ref="F240" si="189">F241+F242+F243+F244</f>
        <v>0</v>
      </c>
      <c r="G240" s="46">
        <f t="shared" ref="G240" si="190">G241+G242+G243+G244</f>
        <v>0</v>
      </c>
      <c r="H240" s="46">
        <f t="shared" ref="H240:I240" si="191">H241+H242+H243+H244</f>
        <v>0</v>
      </c>
      <c r="I240" s="46">
        <f t="shared" si="191"/>
        <v>0</v>
      </c>
      <c r="J240" s="46">
        <f t="shared" ref="J240" si="192">J241+J242+J243+J244</f>
        <v>0</v>
      </c>
      <c r="K240" s="46">
        <f t="shared" ref="K240" si="193">K241+K242+K243+K244</f>
        <v>0</v>
      </c>
    </row>
    <row r="241" spans="1:11" x14ac:dyDescent="0.25">
      <c r="A241" s="53"/>
      <c r="B241" s="50"/>
      <c r="C241" s="12" t="s">
        <v>38</v>
      </c>
      <c r="D241" s="12" t="s">
        <v>38</v>
      </c>
      <c r="E241" s="28" t="s">
        <v>10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</row>
    <row r="242" spans="1:11" ht="24" x14ac:dyDescent="0.25">
      <c r="A242" s="53"/>
      <c r="B242" s="50"/>
      <c r="C242" s="12" t="s">
        <v>38</v>
      </c>
      <c r="D242" s="12" t="s">
        <v>38</v>
      </c>
      <c r="E242" s="28" t="s">
        <v>11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</row>
    <row r="243" spans="1:11" ht="36" x14ac:dyDescent="0.25">
      <c r="A243" s="53"/>
      <c r="B243" s="50"/>
      <c r="C243" s="12" t="s">
        <v>38</v>
      </c>
      <c r="D243" s="12" t="s">
        <v>38</v>
      </c>
      <c r="E243" s="11" t="s">
        <v>98</v>
      </c>
      <c r="F243" s="45">
        <v>0</v>
      </c>
      <c r="G243" s="45">
        <v>0</v>
      </c>
      <c r="H243" s="45">
        <v>0</v>
      </c>
      <c r="I243" s="45">
        <v>0</v>
      </c>
      <c r="J243" s="45">
        <v>0</v>
      </c>
      <c r="K243" s="45">
        <v>0</v>
      </c>
    </row>
    <row r="244" spans="1:11" x14ac:dyDescent="0.25">
      <c r="A244" s="54"/>
      <c r="B244" s="50"/>
      <c r="C244" s="12" t="s">
        <v>38</v>
      </c>
      <c r="D244" s="12" t="s">
        <v>38</v>
      </c>
      <c r="E244" s="28" t="s">
        <v>12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</row>
    <row r="245" spans="1:11" ht="15.75" customHeight="1" x14ac:dyDescent="0.25">
      <c r="A245" s="52" t="s">
        <v>61</v>
      </c>
      <c r="B245" s="50" t="s">
        <v>23</v>
      </c>
      <c r="C245" s="12" t="s">
        <v>38</v>
      </c>
      <c r="D245" s="12" t="s">
        <v>38</v>
      </c>
      <c r="E245" s="30" t="s">
        <v>9</v>
      </c>
      <c r="F245" s="46">
        <f t="shared" ref="F245" si="194">F246+F247+F248+F249</f>
        <v>0</v>
      </c>
      <c r="G245" s="46">
        <f t="shared" ref="G245" si="195">G246+G247+G248+G249</f>
        <v>0</v>
      </c>
      <c r="H245" s="46">
        <f t="shared" ref="H245:I245" si="196">H246+H247+H248+H249</f>
        <v>0</v>
      </c>
      <c r="I245" s="46">
        <f t="shared" si="196"/>
        <v>0</v>
      </c>
      <c r="J245" s="46">
        <f t="shared" ref="J245" si="197">J246+J247+J248+J249</f>
        <v>0</v>
      </c>
      <c r="K245" s="46">
        <f t="shared" ref="K245" si="198">K246+K247+K248+K249</f>
        <v>0</v>
      </c>
    </row>
    <row r="246" spans="1:11" x14ac:dyDescent="0.25">
      <c r="A246" s="53"/>
      <c r="B246" s="50"/>
      <c r="C246" s="12" t="s">
        <v>38</v>
      </c>
      <c r="D246" s="22"/>
      <c r="E246" s="31" t="s">
        <v>10</v>
      </c>
      <c r="F246" s="42"/>
      <c r="G246" s="42"/>
      <c r="H246" s="42"/>
      <c r="I246" s="42"/>
      <c r="J246" s="42"/>
      <c r="K246" s="42"/>
    </row>
    <row r="247" spans="1:11" ht="24" x14ac:dyDescent="0.25">
      <c r="A247" s="53"/>
      <c r="B247" s="50"/>
      <c r="C247" s="12" t="s">
        <v>38</v>
      </c>
      <c r="D247" s="32"/>
      <c r="E247" s="31" t="s">
        <v>11</v>
      </c>
      <c r="F247" s="45"/>
      <c r="G247" s="42">
        <v>0</v>
      </c>
      <c r="H247" s="42">
        <v>0</v>
      </c>
      <c r="I247" s="42">
        <v>0</v>
      </c>
      <c r="J247" s="42">
        <v>0</v>
      </c>
      <c r="K247" s="42">
        <v>0</v>
      </c>
    </row>
    <row r="248" spans="1:11" ht="36" x14ac:dyDescent="0.25">
      <c r="A248" s="53"/>
      <c r="B248" s="50"/>
      <c r="C248" s="12"/>
      <c r="D248" s="22"/>
      <c r="E248" s="11" t="s">
        <v>98</v>
      </c>
      <c r="F248" s="45"/>
      <c r="G248" s="42">
        <v>0</v>
      </c>
      <c r="H248" s="42">
        <v>0</v>
      </c>
      <c r="I248" s="42">
        <v>0</v>
      </c>
      <c r="J248" s="42">
        <v>0</v>
      </c>
      <c r="K248" s="42">
        <v>0</v>
      </c>
    </row>
    <row r="249" spans="1:11" x14ac:dyDescent="0.25">
      <c r="A249" s="54"/>
      <c r="B249" s="50"/>
      <c r="C249" s="12" t="s">
        <v>38</v>
      </c>
      <c r="D249" s="20" t="s">
        <v>38</v>
      </c>
      <c r="E249" s="28" t="s">
        <v>12</v>
      </c>
      <c r="F249" s="45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0</v>
      </c>
    </row>
    <row r="250" spans="1:11" ht="15.75" customHeight="1" x14ac:dyDescent="0.25">
      <c r="A250" s="52" t="s">
        <v>64</v>
      </c>
      <c r="B250" s="50" t="s">
        <v>54</v>
      </c>
      <c r="C250" s="12" t="s">
        <v>38</v>
      </c>
      <c r="D250" s="12" t="s">
        <v>38</v>
      </c>
      <c r="E250" s="28" t="s">
        <v>9</v>
      </c>
      <c r="F250" s="46">
        <f t="shared" ref="F250" si="199">F251+F252+F253+F254</f>
        <v>0</v>
      </c>
      <c r="G250" s="46">
        <f t="shared" ref="G250" si="200">G251+G252+G253+G254</f>
        <v>0</v>
      </c>
      <c r="H250" s="46">
        <f t="shared" ref="H250:I250" si="201">H251+H252+H253+H254</f>
        <v>0</v>
      </c>
      <c r="I250" s="46">
        <f t="shared" si="201"/>
        <v>0</v>
      </c>
      <c r="J250" s="46">
        <f t="shared" ref="J250" si="202">J251+J252+J253+J254</f>
        <v>0</v>
      </c>
      <c r="K250" s="46">
        <f t="shared" ref="K250" si="203">K251+K252+K253+K254</f>
        <v>0</v>
      </c>
    </row>
    <row r="251" spans="1:11" x14ac:dyDescent="0.25">
      <c r="A251" s="53"/>
      <c r="B251" s="50"/>
      <c r="C251" s="12" t="s">
        <v>38</v>
      </c>
      <c r="D251" s="12" t="s">
        <v>38</v>
      </c>
      <c r="E251" s="28" t="s">
        <v>10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</row>
    <row r="252" spans="1:11" ht="24" x14ac:dyDescent="0.25">
      <c r="A252" s="53"/>
      <c r="B252" s="50"/>
      <c r="C252" s="12" t="s">
        <v>38</v>
      </c>
      <c r="D252" s="12" t="s">
        <v>38</v>
      </c>
      <c r="E252" s="28" t="s">
        <v>11</v>
      </c>
      <c r="F252" s="45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v>0</v>
      </c>
    </row>
    <row r="253" spans="1:11" ht="36" x14ac:dyDescent="0.25">
      <c r="A253" s="53"/>
      <c r="B253" s="50"/>
      <c r="C253" s="12" t="s">
        <v>38</v>
      </c>
      <c r="D253" s="12" t="s">
        <v>38</v>
      </c>
      <c r="E253" s="11" t="s">
        <v>98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</row>
    <row r="254" spans="1:11" x14ac:dyDescent="0.25">
      <c r="A254" s="54"/>
      <c r="B254" s="50"/>
      <c r="C254" s="12" t="s">
        <v>38</v>
      </c>
      <c r="D254" s="12" t="s">
        <v>38</v>
      </c>
      <c r="E254" s="28" t="s">
        <v>12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</row>
    <row r="255" spans="1:11" x14ac:dyDescent="0.25">
      <c r="A255" s="52" t="s">
        <v>65</v>
      </c>
      <c r="B255" s="50" t="s">
        <v>55</v>
      </c>
      <c r="C255" s="12" t="s">
        <v>38</v>
      </c>
      <c r="D255" s="12" t="s">
        <v>38</v>
      </c>
      <c r="E255" s="28" t="s">
        <v>9</v>
      </c>
      <c r="F255" s="46">
        <v>0</v>
      </c>
      <c r="G255" s="46">
        <v>0</v>
      </c>
      <c r="H255" s="46">
        <f t="shared" ref="H255:I255" si="204">H256+H257+H258+H259</f>
        <v>0</v>
      </c>
      <c r="I255" s="46">
        <f t="shared" si="204"/>
        <v>0</v>
      </c>
      <c r="J255" s="46">
        <f t="shared" ref="J255" si="205">J256+J257+J258+J259</f>
        <v>0</v>
      </c>
      <c r="K255" s="46">
        <f t="shared" ref="K255" si="206">K256+K257+K258+K259</f>
        <v>0</v>
      </c>
    </row>
    <row r="256" spans="1:11" x14ac:dyDescent="0.25">
      <c r="A256" s="53"/>
      <c r="B256" s="50"/>
      <c r="C256" s="12" t="s">
        <v>38</v>
      </c>
      <c r="D256" s="12" t="s">
        <v>38</v>
      </c>
      <c r="E256" s="28" t="s">
        <v>10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0</v>
      </c>
    </row>
    <row r="257" spans="1:11" ht="24" x14ac:dyDescent="0.25">
      <c r="A257" s="53"/>
      <c r="B257" s="50"/>
      <c r="C257" s="12" t="s">
        <v>38</v>
      </c>
      <c r="D257" s="12" t="s">
        <v>38</v>
      </c>
      <c r="E257" s="28" t="s">
        <v>11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</row>
    <row r="258" spans="1:11" ht="36" x14ac:dyDescent="0.25">
      <c r="A258" s="53"/>
      <c r="B258" s="50"/>
      <c r="C258" s="12" t="s">
        <v>38</v>
      </c>
      <c r="D258" s="12" t="s">
        <v>38</v>
      </c>
      <c r="E258" s="11" t="s">
        <v>98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</row>
    <row r="259" spans="1:11" ht="99.75" customHeight="1" x14ac:dyDescent="0.25">
      <c r="A259" s="54"/>
      <c r="B259" s="50"/>
      <c r="C259" s="12" t="s">
        <v>38</v>
      </c>
      <c r="D259" s="12" t="s">
        <v>38</v>
      </c>
      <c r="E259" s="11" t="s">
        <v>12</v>
      </c>
      <c r="F259" s="45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</row>
    <row r="260" spans="1:11" x14ac:dyDescent="0.25">
      <c r="A260" s="50" t="s">
        <v>24</v>
      </c>
      <c r="B260" s="50" t="s">
        <v>87</v>
      </c>
      <c r="C260" s="12" t="s">
        <v>38</v>
      </c>
      <c r="D260" s="12" t="s">
        <v>38</v>
      </c>
      <c r="E260" s="11" t="s">
        <v>9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</row>
    <row r="261" spans="1:11" x14ac:dyDescent="0.25">
      <c r="A261" s="50"/>
      <c r="B261" s="50"/>
      <c r="C261" s="22" t="s">
        <v>25</v>
      </c>
      <c r="D261" s="22" t="s">
        <v>25</v>
      </c>
      <c r="E261" s="11" t="s">
        <v>10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</row>
    <row r="262" spans="1:11" ht="24" x14ac:dyDescent="0.25">
      <c r="A262" s="50"/>
      <c r="B262" s="50"/>
      <c r="C262" s="22" t="s">
        <v>25</v>
      </c>
      <c r="D262" s="22" t="s">
        <v>25</v>
      </c>
      <c r="E262" s="11" t="s">
        <v>11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</row>
    <row r="263" spans="1:11" ht="36" x14ac:dyDescent="0.25">
      <c r="A263" s="50"/>
      <c r="B263" s="50"/>
      <c r="C263" s="22" t="s">
        <v>25</v>
      </c>
      <c r="D263" s="22" t="s">
        <v>25</v>
      </c>
      <c r="E263" s="11" t="s">
        <v>98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</row>
    <row r="264" spans="1:11" x14ac:dyDescent="0.25">
      <c r="A264" s="50"/>
      <c r="B264" s="50"/>
      <c r="C264" s="22" t="s">
        <v>25</v>
      </c>
      <c r="D264" s="22" t="s">
        <v>25</v>
      </c>
      <c r="E264" s="28" t="s">
        <v>12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</row>
    <row r="265" spans="1:11" x14ac:dyDescent="0.25">
      <c r="A265" s="52" t="s">
        <v>63</v>
      </c>
      <c r="B265" s="50" t="s">
        <v>56</v>
      </c>
      <c r="C265" s="33" t="s">
        <v>26</v>
      </c>
      <c r="D265" s="33" t="s">
        <v>26</v>
      </c>
      <c r="E265" s="29" t="s">
        <v>9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</row>
    <row r="266" spans="1:11" x14ac:dyDescent="0.25">
      <c r="A266" s="53"/>
      <c r="B266" s="50"/>
      <c r="C266" s="22" t="s">
        <v>25</v>
      </c>
      <c r="D266" s="22" t="s">
        <v>27</v>
      </c>
      <c r="E266" s="28" t="s">
        <v>10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</row>
    <row r="267" spans="1:11" ht="24" x14ac:dyDescent="0.25">
      <c r="A267" s="53"/>
      <c r="B267" s="50"/>
      <c r="C267" s="22" t="s">
        <v>25</v>
      </c>
      <c r="D267" s="22" t="s">
        <v>25</v>
      </c>
      <c r="E267" s="28" t="s">
        <v>11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</row>
    <row r="268" spans="1:11" ht="36" x14ac:dyDescent="0.25">
      <c r="A268" s="53"/>
      <c r="B268" s="50"/>
      <c r="C268" s="22" t="s">
        <v>25</v>
      </c>
      <c r="D268" s="22" t="s">
        <v>27</v>
      </c>
      <c r="E268" s="11" t="s">
        <v>98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</row>
    <row r="269" spans="1:11" x14ac:dyDescent="0.25">
      <c r="A269" s="54"/>
      <c r="B269" s="50"/>
      <c r="C269" s="22" t="s">
        <v>25</v>
      </c>
      <c r="D269" s="22" t="s">
        <v>27</v>
      </c>
      <c r="E269" s="28" t="s">
        <v>12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</row>
    <row r="270" spans="1:11" x14ac:dyDescent="0.25">
      <c r="A270" s="52" t="s">
        <v>62</v>
      </c>
      <c r="B270" s="50" t="s">
        <v>28</v>
      </c>
      <c r="C270" s="33" t="s">
        <v>26</v>
      </c>
      <c r="D270" s="33" t="s">
        <v>26</v>
      </c>
      <c r="E270" s="29" t="s">
        <v>9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</row>
    <row r="271" spans="1:11" x14ac:dyDescent="0.25">
      <c r="A271" s="53"/>
      <c r="B271" s="50"/>
      <c r="C271" s="22" t="s">
        <v>25</v>
      </c>
      <c r="D271" s="22" t="s">
        <v>27</v>
      </c>
      <c r="E271" s="28" t="s">
        <v>10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</row>
    <row r="272" spans="1:11" ht="24" x14ac:dyDescent="0.25">
      <c r="A272" s="53"/>
      <c r="B272" s="50"/>
      <c r="C272" s="22" t="s">
        <v>25</v>
      </c>
      <c r="D272" s="22" t="s">
        <v>25</v>
      </c>
      <c r="E272" s="28" t="s">
        <v>11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</row>
    <row r="273" spans="1:11" ht="36" x14ac:dyDescent="0.25">
      <c r="A273" s="53"/>
      <c r="B273" s="50"/>
      <c r="C273" s="22" t="s">
        <v>25</v>
      </c>
      <c r="D273" s="22" t="s">
        <v>27</v>
      </c>
      <c r="E273" s="11" t="s">
        <v>98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</row>
    <row r="274" spans="1:11" x14ac:dyDescent="0.25">
      <c r="A274" s="54"/>
      <c r="B274" s="50"/>
      <c r="C274" s="22" t="s">
        <v>25</v>
      </c>
      <c r="D274" s="22" t="s">
        <v>27</v>
      </c>
      <c r="E274" s="28" t="s">
        <v>12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</row>
    <row r="275" spans="1:11" x14ac:dyDescent="0.25">
      <c r="A275" s="52" t="s">
        <v>61</v>
      </c>
      <c r="B275" s="50" t="s">
        <v>29</v>
      </c>
      <c r="C275" s="33" t="s">
        <v>26</v>
      </c>
      <c r="D275" s="33" t="s">
        <v>26</v>
      </c>
      <c r="E275" s="29" t="s">
        <v>9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</row>
    <row r="276" spans="1:11" x14ac:dyDescent="0.25">
      <c r="A276" s="53"/>
      <c r="B276" s="50"/>
      <c r="C276" s="22" t="s">
        <v>25</v>
      </c>
      <c r="D276" s="22" t="s">
        <v>27</v>
      </c>
      <c r="E276" s="28" t="s">
        <v>10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</row>
    <row r="277" spans="1:11" ht="24" x14ac:dyDescent="0.25">
      <c r="A277" s="53"/>
      <c r="B277" s="50"/>
      <c r="C277" s="22" t="s">
        <v>25</v>
      </c>
      <c r="D277" s="22" t="s">
        <v>25</v>
      </c>
      <c r="E277" s="28" t="s">
        <v>11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</row>
    <row r="278" spans="1:11" ht="36" x14ac:dyDescent="0.25">
      <c r="A278" s="53"/>
      <c r="B278" s="50"/>
      <c r="C278" s="22" t="s">
        <v>25</v>
      </c>
      <c r="D278" s="22" t="s">
        <v>27</v>
      </c>
      <c r="E278" s="11" t="s">
        <v>98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</row>
    <row r="279" spans="1:11" x14ac:dyDescent="0.25">
      <c r="A279" s="54"/>
      <c r="B279" s="50"/>
      <c r="C279" s="22" t="s">
        <v>30</v>
      </c>
      <c r="D279" s="22" t="s">
        <v>27</v>
      </c>
      <c r="E279" s="28" t="s">
        <v>12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</row>
    <row r="280" spans="1:11" x14ac:dyDescent="0.25">
      <c r="A280" s="52" t="s">
        <v>64</v>
      </c>
      <c r="B280" s="50" t="s">
        <v>57</v>
      </c>
      <c r="C280" s="33" t="s">
        <v>26</v>
      </c>
      <c r="D280" s="33" t="s">
        <v>26</v>
      </c>
      <c r="E280" s="29" t="s">
        <v>9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</row>
    <row r="281" spans="1:11" x14ac:dyDescent="0.25">
      <c r="A281" s="53"/>
      <c r="B281" s="50"/>
      <c r="C281" s="22" t="s">
        <v>27</v>
      </c>
      <c r="D281" s="22" t="s">
        <v>27</v>
      </c>
      <c r="E281" s="28" t="s">
        <v>10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</row>
    <row r="282" spans="1:11" ht="24" x14ac:dyDescent="0.25">
      <c r="A282" s="53"/>
      <c r="B282" s="50"/>
      <c r="C282" s="22" t="s">
        <v>25</v>
      </c>
      <c r="D282" s="22" t="s">
        <v>25</v>
      </c>
      <c r="E282" s="28" t="s">
        <v>11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</row>
    <row r="283" spans="1:11" ht="36" x14ac:dyDescent="0.25">
      <c r="A283" s="53"/>
      <c r="B283" s="50"/>
      <c r="C283" s="22" t="s">
        <v>27</v>
      </c>
      <c r="D283" s="22" t="s">
        <v>27</v>
      </c>
      <c r="E283" s="11" t="s">
        <v>98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</row>
    <row r="284" spans="1:11" x14ac:dyDescent="0.25">
      <c r="A284" s="54"/>
      <c r="B284" s="50"/>
      <c r="C284" s="22" t="s">
        <v>25</v>
      </c>
      <c r="D284" s="22" t="s">
        <v>27</v>
      </c>
      <c r="E284" s="28" t="s">
        <v>12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</row>
    <row r="285" spans="1:11" x14ac:dyDescent="0.25">
      <c r="A285" s="52" t="s">
        <v>74</v>
      </c>
      <c r="B285" s="50" t="s">
        <v>58</v>
      </c>
      <c r="C285" s="33" t="s">
        <v>26</v>
      </c>
      <c r="D285" s="33" t="s">
        <v>26</v>
      </c>
      <c r="E285" s="29" t="s">
        <v>9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</row>
    <row r="286" spans="1:11" x14ac:dyDescent="0.25">
      <c r="A286" s="53"/>
      <c r="B286" s="50"/>
      <c r="C286" s="22" t="s">
        <v>25</v>
      </c>
      <c r="D286" s="22" t="s">
        <v>27</v>
      </c>
      <c r="E286" s="28" t="s">
        <v>10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</row>
    <row r="287" spans="1:11" ht="24" x14ac:dyDescent="0.25">
      <c r="A287" s="53"/>
      <c r="B287" s="50"/>
      <c r="C287" s="22" t="s">
        <v>25</v>
      </c>
      <c r="D287" s="22" t="s">
        <v>25</v>
      </c>
      <c r="E287" s="28" t="s">
        <v>11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</row>
    <row r="288" spans="1:11" ht="36" x14ac:dyDescent="0.25">
      <c r="A288" s="53"/>
      <c r="B288" s="50"/>
      <c r="C288" s="22" t="s">
        <v>25</v>
      </c>
      <c r="D288" s="22" t="s">
        <v>27</v>
      </c>
      <c r="E288" s="11" t="s">
        <v>98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</row>
    <row r="289" spans="1:11" x14ac:dyDescent="0.25">
      <c r="A289" s="54"/>
      <c r="B289" s="50"/>
      <c r="C289" s="22" t="s">
        <v>25</v>
      </c>
      <c r="D289" s="22" t="s">
        <v>27</v>
      </c>
      <c r="E289" s="28" t="s">
        <v>12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</row>
    <row r="290" spans="1:11" x14ac:dyDescent="0.25">
      <c r="A290" s="71" t="s">
        <v>31</v>
      </c>
      <c r="B290" s="66" t="s">
        <v>155</v>
      </c>
      <c r="C290" s="22" t="s">
        <v>27</v>
      </c>
      <c r="D290" s="22" t="s">
        <v>38</v>
      </c>
      <c r="E290" s="34" t="s">
        <v>9</v>
      </c>
      <c r="F290" s="14">
        <f t="shared" ref="F290:K290" si="207">F291+F292+F293+F294</f>
        <v>3194.7000000000003</v>
      </c>
      <c r="G290" s="14">
        <f t="shared" si="207"/>
        <v>3656.2</v>
      </c>
      <c r="H290" s="14">
        <f t="shared" si="207"/>
        <v>3149.4</v>
      </c>
      <c r="I290" s="14">
        <f t="shared" si="207"/>
        <v>3809</v>
      </c>
      <c r="J290" s="14">
        <f t="shared" si="207"/>
        <v>0</v>
      </c>
      <c r="K290" s="14">
        <f t="shared" si="207"/>
        <v>0</v>
      </c>
    </row>
    <row r="291" spans="1:11" x14ac:dyDescent="0.25">
      <c r="A291" s="71"/>
      <c r="B291" s="66"/>
      <c r="C291" s="22" t="s">
        <v>27</v>
      </c>
      <c r="D291" s="22" t="s">
        <v>27</v>
      </c>
      <c r="E291" s="28" t="s">
        <v>10</v>
      </c>
      <c r="F291" s="15">
        <f>F296+F306+F311+F316+F321</f>
        <v>3162.8</v>
      </c>
      <c r="G291" s="15">
        <f t="shared" ref="G291:K291" si="208">G296+G306+G311+G316+G321</f>
        <v>3625.1</v>
      </c>
      <c r="H291" s="15">
        <f t="shared" si="208"/>
        <v>3117.9</v>
      </c>
      <c r="I291" s="15">
        <v>3542.4</v>
      </c>
      <c r="J291" s="15">
        <f t="shared" si="208"/>
        <v>0</v>
      </c>
      <c r="K291" s="15">
        <f t="shared" si="208"/>
        <v>0</v>
      </c>
    </row>
    <row r="292" spans="1:11" ht="24" x14ac:dyDescent="0.25">
      <c r="A292" s="71"/>
      <c r="B292" s="66"/>
      <c r="C292" s="22" t="s">
        <v>25</v>
      </c>
      <c r="D292" s="22" t="s">
        <v>27</v>
      </c>
      <c r="E292" s="28" t="s">
        <v>11</v>
      </c>
      <c r="F292" s="15">
        <f t="shared" ref="F292:K294" si="209">F297+F307+F312+F317+F322</f>
        <v>31.9</v>
      </c>
      <c r="G292" s="15">
        <f t="shared" si="209"/>
        <v>31.1</v>
      </c>
      <c r="H292" s="15">
        <f t="shared" si="209"/>
        <v>31.5</v>
      </c>
      <c r="I292" s="15">
        <v>266.60000000000002</v>
      </c>
      <c r="J292" s="15">
        <f t="shared" si="209"/>
        <v>0</v>
      </c>
      <c r="K292" s="15">
        <f t="shared" si="209"/>
        <v>0</v>
      </c>
    </row>
    <row r="293" spans="1:11" ht="36" x14ac:dyDescent="0.25">
      <c r="A293" s="71"/>
      <c r="B293" s="66"/>
      <c r="C293" s="22" t="s">
        <v>25</v>
      </c>
      <c r="D293" s="22" t="s">
        <v>27</v>
      </c>
      <c r="E293" s="11" t="s">
        <v>98</v>
      </c>
      <c r="F293" s="15">
        <f t="shared" si="209"/>
        <v>0</v>
      </c>
      <c r="G293" s="15">
        <f t="shared" si="209"/>
        <v>0</v>
      </c>
      <c r="H293" s="15">
        <f t="shared" si="209"/>
        <v>0</v>
      </c>
      <c r="I293" s="15">
        <f t="shared" ref="I293" si="210">I298+I308+I313+I318+I323</f>
        <v>0</v>
      </c>
      <c r="J293" s="15">
        <f t="shared" si="209"/>
        <v>0</v>
      </c>
      <c r="K293" s="15">
        <f t="shared" si="209"/>
        <v>0</v>
      </c>
    </row>
    <row r="294" spans="1:11" x14ac:dyDescent="0.25">
      <c r="A294" s="71"/>
      <c r="B294" s="66"/>
      <c r="C294" s="22" t="s">
        <v>27</v>
      </c>
      <c r="D294" s="22" t="s">
        <v>27</v>
      </c>
      <c r="E294" s="28" t="s">
        <v>12</v>
      </c>
      <c r="F294" s="15">
        <f t="shared" si="209"/>
        <v>0</v>
      </c>
      <c r="G294" s="15">
        <f t="shared" si="209"/>
        <v>0</v>
      </c>
      <c r="H294" s="15">
        <f t="shared" si="209"/>
        <v>0</v>
      </c>
      <c r="I294" s="15">
        <f t="shared" ref="I294" si="211">I299+I309+I314+I319+I324</f>
        <v>0</v>
      </c>
      <c r="J294" s="15">
        <f t="shared" si="209"/>
        <v>0</v>
      </c>
      <c r="K294" s="15">
        <f t="shared" si="209"/>
        <v>0</v>
      </c>
    </row>
    <row r="295" spans="1:11" x14ac:dyDescent="0.25">
      <c r="A295" s="52" t="s">
        <v>63</v>
      </c>
      <c r="B295" s="56" t="s">
        <v>147</v>
      </c>
      <c r="C295" s="22" t="s">
        <v>25</v>
      </c>
      <c r="D295" s="22" t="s">
        <v>27</v>
      </c>
      <c r="E295" s="29" t="s">
        <v>9</v>
      </c>
      <c r="F295" s="15">
        <f t="shared" ref="F295:K295" si="212">F296+F297+F298+F299</f>
        <v>3194.7000000000003</v>
      </c>
      <c r="G295" s="15">
        <f t="shared" si="212"/>
        <v>3656.2</v>
      </c>
      <c r="H295" s="15">
        <f t="shared" si="212"/>
        <v>3149.4</v>
      </c>
      <c r="I295" s="15">
        <f t="shared" si="212"/>
        <v>3809</v>
      </c>
      <c r="J295" s="16">
        <f t="shared" si="212"/>
        <v>0</v>
      </c>
      <c r="K295" s="16">
        <f t="shared" si="212"/>
        <v>0</v>
      </c>
    </row>
    <row r="296" spans="1:11" x14ac:dyDescent="0.25">
      <c r="A296" s="53"/>
      <c r="B296" s="57"/>
      <c r="C296" s="22" t="s">
        <v>25</v>
      </c>
      <c r="D296" s="22" t="s">
        <v>27</v>
      </c>
      <c r="E296" s="28" t="s">
        <v>10</v>
      </c>
      <c r="F296" s="15">
        <f>F301</f>
        <v>3162.8</v>
      </c>
      <c r="G296" s="15">
        <f t="shared" ref="G296:K296" si="213">G301</f>
        <v>3625.1</v>
      </c>
      <c r="H296" s="15">
        <f t="shared" si="213"/>
        <v>3117.9</v>
      </c>
      <c r="I296" s="15">
        <v>3542.4</v>
      </c>
      <c r="J296" s="15">
        <f t="shared" si="213"/>
        <v>0</v>
      </c>
      <c r="K296" s="15">
        <f t="shared" si="213"/>
        <v>0</v>
      </c>
    </row>
    <row r="297" spans="1:11" ht="24" x14ac:dyDescent="0.25">
      <c r="A297" s="53"/>
      <c r="B297" s="57"/>
      <c r="C297" s="22" t="s">
        <v>25</v>
      </c>
      <c r="D297" s="22" t="s">
        <v>27</v>
      </c>
      <c r="E297" s="28" t="s">
        <v>11</v>
      </c>
      <c r="F297" s="15">
        <f t="shared" ref="F297:K299" si="214">F302</f>
        <v>31.9</v>
      </c>
      <c r="G297" s="15">
        <f t="shared" si="214"/>
        <v>31.1</v>
      </c>
      <c r="H297" s="15">
        <f t="shared" si="214"/>
        <v>31.5</v>
      </c>
      <c r="I297" s="15">
        <v>266.60000000000002</v>
      </c>
      <c r="J297" s="15">
        <f t="shared" si="214"/>
        <v>0</v>
      </c>
      <c r="K297" s="15">
        <f t="shared" si="214"/>
        <v>0</v>
      </c>
    </row>
    <row r="298" spans="1:11" ht="36" x14ac:dyDescent="0.25">
      <c r="A298" s="53"/>
      <c r="B298" s="57"/>
      <c r="C298" s="22" t="s">
        <v>25</v>
      </c>
      <c r="D298" s="22" t="s">
        <v>27</v>
      </c>
      <c r="E298" s="11" t="s">
        <v>98</v>
      </c>
      <c r="F298" s="15">
        <f t="shared" si="214"/>
        <v>0</v>
      </c>
      <c r="G298" s="15">
        <f t="shared" si="214"/>
        <v>0</v>
      </c>
      <c r="H298" s="15">
        <f t="shared" si="214"/>
        <v>0</v>
      </c>
      <c r="I298" s="15">
        <f t="shared" ref="I298" si="215">I303+I313+I318+I323+I328</f>
        <v>0</v>
      </c>
      <c r="J298" s="15">
        <f t="shared" si="214"/>
        <v>0</v>
      </c>
      <c r="K298" s="15">
        <f t="shared" si="214"/>
        <v>0</v>
      </c>
    </row>
    <row r="299" spans="1:11" x14ac:dyDescent="0.25">
      <c r="A299" s="54"/>
      <c r="B299" s="58"/>
      <c r="C299" s="22" t="s">
        <v>25</v>
      </c>
      <c r="D299" s="22" t="s">
        <v>27</v>
      </c>
      <c r="E299" s="28" t="s">
        <v>12</v>
      </c>
      <c r="F299" s="15">
        <f t="shared" si="214"/>
        <v>0</v>
      </c>
      <c r="G299" s="15">
        <f t="shared" si="214"/>
        <v>0</v>
      </c>
      <c r="H299" s="15">
        <f t="shared" si="214"/>
        <v>0</v>
      </c>
      <c r="I299" s="15">
        <f t="shared" ref="I299" si="216">I304+I314+I319+I324+I329</f>
        <v>0</v>
      </c>
      <c r="J299" s="15">
        <f t="shared" si="214"/>
        <v>0</v>
      </c>
      <c r="K299" s="15">
        <f t="shared" si="214"/>
        <v>0</v>
      </c>
    </row>
    <row r="300" spans="1:11" x14ac:dyDescent="0.25">
      <c r="A300" s="52" t="s">
        <v>148</v>
      </c>
      <c r="B300" s="55" t="s">
        <v>168</v>
      </c>
      <c r="C300" s="12">
        <v>974</v>
      </c>
      <c r="D300" s="12" t="s">
        <v>38</v>
      </c>
      <c r="E300" s="21" t="s">
        <v>9</v>
      </c>
      <c r="F300" s="14">
        <f t="shared" ref="F300:K300" si="217">F301+F302+F303+F304</f>
        <v>3194.7000000000003</v>
      </c>
      <c r="G300" s="14">
        <f t="shared" si="217"/>
        <v>3656.2</v>
      </c>
      <c r="H300" s="14">
        <f t="shared" si="217"/>
        <v>3149.4</v>
      </c>
      <c r="I300" s="14">
        <f t="shared" si="217"/>
        <v>3809</v>
      </c>
      <c r="J300" s="14">
        <f t="shared" si="217"/>
        <v>0</v>
      </c>
      <c r="K300" s="14">
        <f t="shared" si="217"/>
        <v>0</v>
      </c>
    </row>
    <row r="301" spans="1:11" x14ac:dyDescent="0.25">
      <c r="A301" s="53"/>
      <c r="B301" s="55"/>
      <c r="C301" s="12">
        <v>974</v>
      </c>
      <c r="D301" s="12" t="s">
        <v>149</v>
      </c>
      <c r="E301" s="19" t="s">
        <v>10</v>
      </c>
      <c r="F301" s="15">
        <v>3162.8</v>
      </c>
      <c r="G301" s="15">
        <v>3625.1</v>
      </c>
      <c r="H301" s="15">
        <v>3117.9</v>
      </c>
      <c r="I301" s="15">
        <v>3542.4</v>
      </c>
      <c r="J301" s="16"/>
      <c r="K301" s="16"/>
    </row>
    <row r="302" spans="1:11" ht="24" x14ac:dyDescent="0.25">
      <c r="A302" s="53"/>
      <c r="B302" s="55"/>
      <c r="C302" s="12">
        <v>974</v>
      </c>
      <c r="D302" s="12" t="s">
        <v>149</v>
      </c>
      <c r="E302" s="19" t="s">
        <v>11</v>
      </c>
      <c r="F302" s="15">
        <v>31.9</v>
      </c>
      <c r="G302" s="15">
        <v>31.1</v>
      </c>
      <c r="H302" s="15">
        <v>31.5</v>
      </c>
      <c r="I302" s="15">
        <v>266.60000000000002</v>
      </c>
      <c r="J302" s="16"/>
      <c r="K302" s="16"/>
    </row>
    <row r="303" spans="1:11" ht="36" x14ac:dyDescent="0.25">
      <c r="A303" s="53"/>
      <c r="B303" s="55"/>
      <c r="C303" s="12">
        <v>974</v>
      </c>
      <c r="D303" s="12" t="s">
        <v>149</v>
      </c>
      <c r="E303" s="11" t="s">
        <v>98</v>
      </c>
      <c r="F303" s="15">
        <v>0</v>
      </c>
      <c r="G303" s="15">
        <v>0</v>
      </c>
      <c r="H303" s="15">
        <v>0</v>
      </c>
      <c r="I303" s="15">
        <v>0</v>
      </c>
      <c r="J303" s="16">
        <f t="shared" ref="J303:J304" si="218">H303*5</f>
        <v>0</v>
      </c>
      <c r="K303" s="16">
        <f t="shared" ref="K303:K304" si="219">H303*5</f>
        <v>0</v>
      </c>
    </row>
    <row r="304" spans="1:11" x14ac:dyDescent="0.25">
      <c r="A304" s="54"/>
      <c r="B304" s="55"/>
      <c r="C304" s="12" t="s">
        <v>38</v>
      </c>
      <c r="D304" s="12" t="s">
        <v>38</v>
      </c>
      <c r="E304" s="11" t="s">
        <v>12</v>
      </c>
      <c r="F304" s="15">
        <v>0</v>
      </c>
      <c r="G304" s="15">
        <v>0</v>
      </c>
      <c r="H304" s="15">
        <v>0</v>
      </c>
      <c r="I304" s="15">
        <v>0</v>
      </c>
      <c r="J304" s="16">
        <f t="shared" si="218"/>
        <v>0</v>
      </c>
      <c r="K304" s="16">
        <f t="shared" si="219"/>
        <v>0</v>
      </c>
    </row>
    <row r="305" spans="1:11" x14ac:dyDescent="0.25">
      <c r="A305" s="52" t="s">
        <v>62</v>
      </c>
      <c r="B305" s="51" t="s">
        <v>59</v>
      </c>
      <c r="C305" s="22" t="s">
        <v>25</v>
      </c>
      <c r="D305" s="22" t="s">
        <v>27</v>
      </c>
      <c r="E305" s="29" t="s">
        <v>9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</row>
    <row r="306" spans="1:11" x14ac:dyDescent="0.25">
      <c r="A306" s="53"/>
      <c r="B306" s="51"/>
      <c r="C306" s="22" t="s">
        <v>25</v>
      </c>
      <c r="D306" s="22" t="s">
        <v>27</v>
      </c>
      <c r="E306" s="28" t="s">
        <v>10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</row>
    <row r="307" spans="1:11" ht="24" x14ac:dyDescent="0.25">
      <c r="A307" s="53"/>
      <c r="B307" s="51"/>
      <c r="C307" s="22" t="s">
        <v>25</v>
      </c>
      <c r="D307" s="22" t="s">
        <v>27</v>
      </c>
      <c r="E307" s="28" t="s">
        <v>11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</row>
    <row r="308" spans="1:11" ht="36" x14ac:dyDescent="0.25">
      <c r="A308" s="53"/>
      <c r="B308" s="51"/>
      <c r="C308" s="22" t="s">
        <v>25</v>
      </c>
      <c r="D308" s="22" t="s">
        <v>27</v>
      </c>
      <c r="E308" s="11" t="s">
        <v>98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</row>
    <row r="309" spans="1:11" x14ac:dyDescent="0.25">
      <c r="A309" s="54"/>
      <c r="B309" s="51"/>
      <c r="C309" s="22" t="s">
        <v>25</v>
      </c>
      <c r="D309" s="22" t="s">
        <v>27</v>
      </c>
      <c r="E309" s="28" t="s">
        <v>12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</row>
    <row r="310" spans="1:11" x14ac:dyDescent="0.25">
      <c r="A310" s="52" t="s">
        <v>89</v>
      </c>
      <c r="B310" s="51" t="s">
        <v>32</v>
      </c>
      <c r="C310" s="22" t="s">
        <v>25</v>
      </c>
      <c r="D310" s="22" t="s">
        <v>27</v>
      </c>
      <c r="E310" s="29" t="s">
        <v>9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</row>
    <row r="311" spans="1:11" x14ac:dyDescent="0.25">
      <c r="A311" s="53"/>
      <c r="B311" s="51"/>
      <c r="C311" s="22" t="s">
        <v>25</v>
      </c>
      <c r="D311" s="22" t="s">
        <v>27</v>
      </c>
      <c r="E311" s="28" t="s">
        <v>10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</row>
    <row r="312" spans="1:11" ht="24" x14ac:dyDescent="0.25">
      <c r="A312" s="53"/>
      <c r="B312" s="51"/>
      <c r="C312" s="22" t="s">
        <v>25</v>
      </c>
      <c r="D312" s="22" t="s">
        <v>27</v>
      </c>
      <c r="E312" s="28" t="s">
        <v>11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</row>
    <row r="313" spans="1:11" ht="36" x14ac:dyDescent="0.25">
      <c r="A313" s="53"/>
      <c r="B313" s="51"/>
      <c r="C313" s="22" t="s">
        <v>25</v>
      </c>
      <c r="D313" s="22" t="s">
        <v>27</v>
      </c>
      <c r="E313" s="11" t="s">
        <v>98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</row>
    <row r="314" spans="1:11" x14ac:dyDescent="0.25">
      <c r="A314" s="54"/>
      <c r="B314" s="51"/>
      <c r="C314" s="22" t="s">
        <v>25</v>
      </c>
      <c r="D314" s="22" t="s">
        <v>27</v>
      </c>
      <c r="E314" s="28" t="s">
        <v>12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</row>
    <row r="315" spans="1:11" x14ac:dyDescent="0.25">
      <c r="A315" s="52" t="s">
        <v>64</v>
      </c>
      <c r="B315" s="65" t="s">
        <v>33</v>
      </c>
      <c r="C315" s="22" t="s">
        <v>25</v>
      </c>
      <c r="D315" s="22" t="s">
        <v>27</v>
      </c>
      <c r="E315" s="29" t="s">
        <v>9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</row>
    <row r="316" spans="1:11" x14ac:dyDescent="0.25">
      <c r="A316" s="53"/>
      <c r="B316" s="65"/>
      <c r="C316" s="22" t="s">
        <v>25</v>
      </c>
      <c r="D316" s="22" t="s">
        <v>27</v>
      </c>
      <c r="E316" s="28" t="s">
        <v>10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</row>
    <row r="317" spans="1:11" ht="24" x14ac:dyDescent="0.25">
      <c r="A317" s="53"/>
      <c r="B317" s="65"/>
      <c r="C317" s="22" t="s">
        <v>25</v>
      </c>
      <c r="D317" s="22" t="s">
        <v>27</v>
      </c>
      <c r="E317" s="28" t="s">
        <v>11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</row>
    <row r="318" spans="1:11" ht="36" x14ac:dyDescent="0.25">
      <c r="A318" s="53"/>
      <c r="B318" s="65"/>
      <c r="C318" s="22" t="s">
        <v>25</v>
      </c>
      <c r="D318" s="22" t="s">
        <v>27</v>
      </c>
      <c r="E318" s="11" t="s">
        <v>98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</row>
    <row r="319" spans="1:11" x14ac:dyDescent="0.25">
      <c r="A319" s="54"/>
      <c r="B319" s="65"/>
      <c r="C319" s="22" t="s">
        <v>25</v>
      </c>
      <c r="D319" s="22" t="s">
        <v>27</v>
      </c>
      <c r="E319" s="28" t="s">
        <v>12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</row>
    <row r="320" spans="1:11" x14ac:dyDescent="0.25">
      <c r="A320" s="52" t="s">
        <v>65</v>
      </c>
      <c r="B320" s="50" t="s">
        <v>34</v>
      </c>
      <c r="C320" s="22" t="s">
        <v>25</v>
      </c>
      <c r="D320" s="22" t="s">
        <v>27</v>
      </c>
      <c r="E320" s="29" t="s">
        <v>9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</row>
    <row r="321" spans="1:11" x14ac:dyDescent="0.25">
      <c r="A321" s="53"/>
      <c r="B321" s="50"/>
      <c r="C321" s="22" t="s">
        <v>25</v>
      </c>
      <c r="D321" s="22" t="s">
        <v>27</v>
      </c>
      <c r="E321" s="28" t="s">
        <v>10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</row>
    <row r="322" spans="1:11" ht="24" x14ac:dyDescent="0.25">
      <c r="A322" s="53"/>
      <c r="B322" s="50"/>
      <c r="C322" s="22" t="s">
        <v>25</v>
      </c>
      <c r="D322" s="22" t="s">
        <v>27</v>
      </c>
      <c r="E322" s="28" t="s">
        <v>11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</row>
    <row r="323" spans="1:11" ht="36" x14ac:dyDescent="0.25">
      <c r="A323" s="53"/>
      <c r="B323" s="50"/>
      <c r="C323" s="22" t="s">
        <v>25</v>
      </c>
      <c r="D323" s="22" t="s">
        <v>27</v>
      </c>
      <c r="E323" s="11" t="s">
        <v>98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</row>
    <row r="324" spans="1:11" x14ac:dyDescent="0.25">
      <c r="A324" s="54"/>
      <c r="B324" s="50"/>
      <c r="C324" s="22" t="s">
        <v>25</v>
      </c>
      <c r="D324" s="22" t="s">
        <v>27</v>
      </c>
      <c r="E324" s="28" t="s">
        <v>12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</row>
    <row r="325" spans="1:11" x14ac:dyDescent="0.25">
      <c r="A325" s="51" t="s">
        <v>35</v>
      </c>
      <c r="B325" s="50" t="s">
        <v>150</v>
      </c>
      <c r="C325" s="35"/>
      <c r="D325" s="35"/>
      <c r="E325" s="30" t="s">
        <v>9</v>
      </c>
      <c r="F325" s="14">
        <f>F326+F327+F328+F329</f>
        <v>839.9</v>
      </c>
      <c r="G325" s="14">
        <f t="shared" ref="G325:I325" si="220">G326+G327+G328+G329</f>
        <v>951.6</v>
      </c>
      <c r="H325" s="14">
        <f t="shared" si="220"/>
        <v>912.9</v>
      </c>
      <c r="I325" s="14">
        <f t="shared" si="220"/>
        <v>912.9</v>
      </c>
      <c r="J325" s="14">
        <f t="shared" ref="J325:K325" si="221">J326+J327+J328+J329</f>
        <v>3651.6</v>
      </c>
      <c r="K325" s="14">
        <f t="shared" si="221"/>
        <v>4564.5</v>
      </c>
    </row>
    <row r="326" spans="1:11" x14ac:dyDescent="0.25">
      <c r="A326" s="51"/>
      <c r="B326" s="50"/>
      <c r="C326" s="22" t="s">
        <v>25</v>
      </c>
      <c r="D326" s="22" t="s">
        <v>25</v>
      </c>
      <c r="E326" s="28" t="s">
        <v>10</v>
      </c>
      <c r="F326" s="15">
        <f>F331</f>
        <v>0</v>
      </c>
      <c r="G326" s="15">
        <f t="shared" ref="G326:K326" si="222">G331</f>
        <v>0</v>
      </c>
      <c r="H326" s="15">
        <f t="shared" si="222"/>
        <v>0</v>
      </c>
      <c r="I326" s="15"/>
      <c r="J326" s="15">
        <f t="shared" si="222"/>
        <v>0</v>
      </c>
      <c r="K326" s="15">
        <f t="shared" si="222"/>
        <v>0</v>
      </c>
    </row>
    <row r="327" spans="1:11" ht="24" x14ac:dyDescent="0.25">
      <c r="A327" s="51"/>
      <c r="B327" s="50"/>
      <c r="C327" s="22" t="s">
        <v>25</v>
      </c>
      <c r="D327" s="22" t="s">
        <v>25</v>
      </c>
      <c r="E327" s="28" t="s">
        <v>11</v>
      </c>
      <c r="F327" s="15">
        <f t="shared" ref="F327:K329" si="223">F332</f>
        <v>839.9</v>
      </c>
      <c r="G327" s="15">
        <f t="shared" si="223"/>
        <v>951.6</v>
      </c>
      <c r="H327" s="15">
        <v>912.9</v>
      </c>
      <c r="I327" s="15">
        <v>912.9</v>
      </c>
      <c r="J327" s="15">
        <f t="shared" si="223"/>
        <v>3651.6</v>
      </c>
      <c r="K327" s="15">
        <f t="shared" si="223"/>
        <v>4564.5</v>
      </c>
    </row>
    <row r="328" spans="1:11" ht="36" x14ac:dyDescent="0.25">
      <c r="A328" s="51"/>
      <c r="B328" s="50"/>
      <c r="C328" s="22" t="s">
        <v>25</v>
      </c>
      <c r="D328" s="22" t="s">
        <v>25</v>
      </c>
      <c r="E328" s="11" t="s">
        <v>98</v>
      </c>
      <c r="F328" s="15">
        <f t="shared" si="223"/>
        <v>0</v>
      </c>
      <c r="G328" s="15">
        <f t="shared" si="223"/>
        <v>0</v>
      </c>
      <c r="H328" s="15">
        <f t="shared" si="223"/>
        <v>0</v>
      </c>
      <c r="I328" s="15">
        <f t="shared" ref="I328" si="224">I333</f>
        <v>0</v>
      </c>
      <c r="J328" s="15">
        <f t="shared" si="223"/>
        <v>0</v>
      </c>
      <c r="K328" s="15">
        <f t="shared" si="223"/>
        <v>0</v>
      </c>
    </row>
    <row r="329" spans="1:11" x14ac:dyDescent="0.25">
      <c r="A329" s="51"/>
      <c r="B329" s="50"/>
      <c r="C329" s="22" t="s">
        <v>25</v>
      </c>
      <c r="D329" s="22" t="s">
        <v>25</v>
      </c>
      <c r="E329" s="28" t="s">
        <v>12</v>
      </c>
      <c r="F329" s="15">
        <f t="shared" si="223"/>
        <v>0</v>
      </c>
      <c r="G329" s="15">
        <f t="shared" si="223"/>
        <v>0</v>
      </c>
      <c r="H329" s="15">
        <f t="shared" si="223"/>
        <v>0</v>
      </c>
      <c r="I329" s="15">
        <f t="shared" ref="I329" si="225">I334</f>
        <v>0</v>
      </c>
      <c r="J329" s="15">
        <f t="shared" si="223"/>
        <v>0</v>
      </c>
      <c r="K329" s="15">
        <f t="shared" si="223"/>
        <v>0</v>
      </c>
    </row>
    <row r="330" spans="1:11" x14ac:dyDescent="0.25">
      <c r="A330" s="52" t="s">
        <v>63</v>
      </c>
      <c r="B330" s="66" t="s">
        <v>151</v>
      </c>
      <c r="C330" s="22">
        <v>903</v>
      </c>
      <c r="D330" s="22" t="s">
        <v>38</v>
      </c>
      <c r="E330" s="34" t="s">
        <v>9</v>
      </c>
      <c r="F330" s="14">
        <f t="shared" ref="F330:K330" si="226">F331+F332+F333+F334</f>
        <v>839.9</v>
      </c>
      <c r="G330" s="14">
        <f t="shared" si="226"/>
        <v>951.6</v>
      </c>
      <c r="H330" s="14">
        <f t="shared" si="226"/>
        <v>912.9</v>
      </c>
      <c r="I330" s="14">
        <f t="shared" si="226"/>
        <v>912.9</v>
      </c>
      <c r="J330" s="14">
        <f t="shared" si="226"/>
        <v>3651.6</v>
      </c>
      <c r="K330" s="14">
        <f t="shared" si="226"/>
        <v>4564.5</v>
      </c>
    </row>
    <row r="331" spans="1:11" x14ac:dyDescent="0.25">
      <c r="A331" s="53"/>
      <c r="B331" s="66"/>
      <c r="C331" s="22" t="s">
        <v>25</v>
      </c>
      <c r="D331" s="22" t="s">
        <v>27</v>
      </c>
      <c r="E331" s="28" t="s">
        <v>10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</row>
    <row r="332" spans="1:11" ht="24" x14ac:dyDescent="0.25">
      <c r="A332" s="53"/>
      <c r="B332" s="66"/>
      <c r="C332" s="22">
        <v>903</v>
      </c>
      <c r="D332" s="22" t="s">
        <v>43</v>
      </c>
      <c r="E332" s="28" t="s">
        <v>11</v>
      </c>
      <c r="F332" s="15">
        <v>839.9</v>
      </c>
      <c r="G332" s="15">
        <v>951.6</v>
      </c>
      <c r="H332" s="15">
        <v>912.9</v>
      </c>
      <c r="I332" s="15">
        <v>912.9</v>
      </c>
      <c r="J332" s="15">
        <v>3651.6</v>
      </c>
      <c r="K332" s="15">
        <v>4564.5</v>
      </c>
    </row>
    <row r="333" spans="1:11" ht="36" x14ac:dyDescent="0.25">
      <c r="A333" s="53"/>
      <c r="B333" s="66"/>
      <c r="C333" s="22" t="s">
        <v>25</v>
      </c>
      <c r="D333" s="22" t="s">
        <v>27</v>
      </c>
      <c r="E333" s="11" t="s">
        <v>98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</row>
    <row r="334" spans="1:11" x14ac:dyDescent="0.25">
      <c r="A334" s="54"/>
      <c r="B334" s="66"/>
      <c r="C334" s="22" t="s">
        <v>30</v>
      </c>
      <c r="D334" s="22" t="s">
        <v>27</v>
      </c>
      <c r="E334" s="28" t="s">
        <v>12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</row>
    <row r="335" spans="1:11" x14ac:dyDescent="0.25">
      <c r="A335" s="52" t="s">
        <v>148</v>
      </c>
      <c r="B335" s="55" t="s">
        <v>152</v>
      </c>
      <c r="C335" s="12">
        <v>903</v>
      </c>
      <c r="D335" s="12" t="s">
        <v>38</v>
      </c>
      <c r="E335" s="21" t="s">
        <v>9</v>
      </c>
      <c r="F335" s="14">
        <f t="shared" ref="F335:K335" si="227">F336+F337+F338+F339</f>
        <v>839.9</v>
      </c>
      <c r="G335" s="14">
        <f t="shared" si="227"/>
        <v>951.6</v>
      </c>
      <c r="H335" s="14">
        <f t="shared" si="227"/>
        <v>912.9</v>
      </c>
      <c r="I335" s="14">
        <f t="shared" si="227"/>
        <v>912.9</v>
      </c>
      <c r="J335" s="14">
        <f t="shared" si="227"/>
        <v>3651.6</v>
      </c>
      <c r="K335" s="14">
        <f t="shared" si="227"/>
        <v>4564.5</v>
      </c>
    </row>
    <row r="336" spans="1:11" x14ac:dyDescent="0.25">
      <c r="A336" s="53"/>
      <c r="B336" s="55"/>
      <c r="C336" s="12">
        <v>903</v>
      </c>
      <c r="D336" s="12" t="s">
        <v>43</v>
      </c>
      <c r="E336" s="19" t="s">
        <v>10</v>
      </c>
      <c r="F336" s="15">
        <v>0</v>
      </c>
      <c r="G336" s="15">
        <v>0</v>
      </c>
      <c r="H336" s="15">
        <v>0</v>
      </c>
      <c r="I336" s="15">
        <v>0</v>
      </c>
      <c r="J336" s="16">
        <f>H336*5</f>
        <v>0</v>
      </c>
      <c r="K336" s="16">
        <f>H336*5</f>
        <v>0</v>
      </c>
    </row>
    <row r="337" spans="1:11" ht="24" x14ac:dyDescent="0.25">
      <c r="A337" s="53"/>
      <c r="B337" s="55"/>
      <c r="C337" s="12">
        <v>903</v>
      </c>
      <c r="D337" s="12" t="s">
        <v>43</v>
      </c>
      <c r="E337" s="19" t="s">
        <v>11</v>
      </c>
      <c r="F337" s="15">
        <v>839.9</v>
      </c>
      <c r="G337" s="15">
        <v>951.6</v>
      </c>
      <c r="H337" s="15">
        <v>912.9</v>
      </c>
      <c r="I337" s="15">
        <v>912.9</v>
      </c>
      <c r="J337" s="16">
        <v>3651.6</v>
      </c>
      <c r="K337" s="16">
        <f t="shared" ref="K337:K339" si="228">H337*5</f>
        <v>4564.5</v>
      </c>
    </row>
    <row r="338" spans="1:11" ht="36" x14ac:dyDescent="0.25">
      <c r="A338" s="53"/>
      <c r="B338" s="55"/>
      <c r="C338" s="12">
        <v>903</v>
      </c>
      <c r="D338" s="12" t="s">
        <v>43</v>
      </c>
      <c r="E338" s="11" t="s">
        <v>98</v>
      </c>
      <c r="F338" s="15">
        <v>0</v>
      </c>
      <c r="G338" s="15">
        <v>0</v>
      </c>
      <c r="H338" s="15">
        <v>0</v>
      </c>
      <c r="I338" s="15">
        <v>0</v>
      </c>
      <c r="J338" s="16">
        <f t="shared" ref="J338:J339" si="229">H338*5</f>
        <v>0</v>
      </c>
      <c r="K338" s="16">
        <f t="shared" si="228"/>
        <v>0</v>
      </c>
    </row>
    <row r="339" spans="1:11" x14ac:dyDescent="0.25">
      <c r="A339" s="54"/>
      <c r="B339" s="55"/>
      <c r="C339" s="12" t="s">
        <v>38</v>
      </c>
      <c r="D339" s="12" t="s">
        <v>38</v>
      </c>
      <c r="E339" s="11" t="s">
        <v>12</v>
      </c>
      <c r="F339" s="15">
        <v>0</v>
      </c>
      <c r="G339" s="15">
        <v>0</v>
      </c>
      <c r="H339" s="15">
        <v>0</v>
      </c>
      <c r="I339" s="15">
        <v>0</v>
      </c>
      <c r="J339" s="16">
        <f t="shared" si="229"/>
        <v>0</v>
      </c>
      <c r="K339" s="16">
        <f t="shared" si="228"/>
        <v>0</v>
      </c>
    </row>
  </sheetData>
  <mergeCells count="143">
    <mergeCell ref="I12:I13"/>
    <mergeCell ref="B290:B294"/>
    <mergeCell ref="B170:B174"/>
    <mergeCell ref="B270:B274"/>
    <mergeCell ref="B275:B279"/>
    <mergeCell ref="A330:A334"/>
    <mergeCell ref="A265:A269"/>
    <mergeCell ref="A270:A274"/>
    <mergeCell ref="A275:A279"/>
    <mergeCell ref="A280:A284"/>
    <mergeCell ref="A285:A289"/>
    <mergeCell ref="A235:A239"/>
    <mergeCell ref="A240:A244"/>
    <mergeCell ref="A245:A249"/>
    <mergeCell ref="A250:A254"/>
    <mergeCell ref="A255:A259"/>
    <mergeCell ref="A260:A264"/>
    <mergeCell ref="A325:A329"/>
    <mergeCell ref="A290:A294"/>
    <mergeCell ref="A305:A309"/>
    <mergeCell ref="A310:A314"/>
    <mergeCell ref="A315:A319"/>
    <mergeCell ref="A320:A324"/>
    <mergeCell ref="B185:B189"/>
    <mergeCell ref="A195:A199"/>
    <mergeCell ref="A200:A204"/>
    <mergeCell ref="A205:A209"/>
    <mergeCell ref="B280:B284"/>
    <mergeCell ref="B285:B289"/>
    <mergeCell ref="B260:B264"/>
    <mergeCell ref="B235:B239"/>
    <mergeCell ref="B240:B244"/>
    <mergeCell ref="B245:B249"/>
    <mergeCell ref="B250:B254"/>
    <mergeCell ref="F12:F13"/>
    <mergeCell ref="G12:G13"/>
    <mergeCell ref="H12:H13"/>
    <mergeCell ref="B65:B69"/>
    <mergeCell ref="A55:A59"/>
    <mergeCell ref="B55:B59"/>
    <mergeCell ref="A25:A29"/>
    <mergeCell ref="B25:B29"/>
    <mergeCell ref="A70:A74"/>
    <mergeCell ref="B70:B74"/>
    <mergeCell ref="A30:A34"/>
    <mergeCell ref="B30:B34"/>
    <mergeCell ref="A35:A39"/>
    <mergeCell ref="B35:B39"/>
    <mergeCell ref="A40:A44"/>
    <mergeCell ref="B40:B44"/>
    <mergeCell ref="A45:A49"/>
    <mergeCell ref="B45:B49"/>
    <mergeCell ref="A60:A64"/>
    <mergeCell ref="B60:B64"/>
    <mergeCell ref="A65:A69"/>
    <mergeCell ref="B50:B54"/>
    <mergeCell ref="A50:A54"/>
    <mergeCell ref="B75:B79"/>
    <mergeCell ref="B130:B134"/>
    <mergeCell ref="B135:B139"/>
    <mergeCell ref="B140:B144"/>
    <mergeCell ref="A140:A144"/>
    <mergeCell ref="A145:A149"/>
    <mergeCell ref="A130:A134"/>
    <mergeCell ref="A135:A139"/>
    <mergeCell ref="A80:A84"/>
    <mergeCell ref="A75:A79"/>
    <mergeCell ref="B80:B84"/>
    <mergeCell ref="A115:A119"/>
    <mergeCell ref="B115:B119"/>
    <mergeCell ref="B120:B124"/>
    <mergeCell ref="A5:K5"/>
    <mergeCell ref="A6:K6"/>
    <mergeCell ref="A7:K7"/>
    <mergeCell ref="C9:D11"/>
    <mergeCell ref="E9:E13"/>
    <mergeCell ref="K12:K13"/>
    <mergeCell ref="A9:A13"/>
    <mergeCell ref="F9:K11"/>
    <mergeCell ref="A230:A234"/>
    <mergeCell ref="B230:B234"/>
    <mergeCell ref="B220:B224"/>
    <mergeCell ref="B215:B219"/>
    <mergeCell ref="B205:B209"/>
    <mergeCell ref="B150:B154"/>
    <mergeCell ref="B155:B159"/>
    <mergeCell ref="B160:B164"/>
    <mergeCell ref="B165:B169"/>
    <mergeCell ref="J12:J13"/>
    <mergeCell ref="B15:B19"/>
    <mergeCell ref="D12:D13"/>
    <mergeCell ref="A20:A24"/>
    <mergeCell ref="B20:B24"/>
    <mergeCell ref="A15:A19"/>
    <mergeCell ref="A150:A154"/>
    <mergeCell ref="A335:A339"/>
    <mergeCell ref="B335:B339"/>
    <mergeCell ref="A105:A109"/>
    <mergeCell ref="B105:B109"/>
    <mergeCell ref="A110:A114"/>
    <mergeCell ref="B110:B114"/>
    <mergeCell ref="A125:A129"/>
    <mergeCell ref="B125:B129"/>
    <mergeCell ref="A175:A179"/>
    <mergeCell ref="B175:B179"/>
    <mergeCell ref="A180:A184"/>
    <mergeCell ref="B180:B184"/>
    <mergeCell ref="B190:B194"/>
    <mergeCell ref="B195:B199"/>
    <mergeCell ref="B200:B204"/>
    <mergeCell ref="B210:B214"/>
    <mergeCell ref="B300:B304"/>
    <mergeCell ref="B315:B319"/>
    <mergeCell ref="B305:B309"/>
    <mergeCell ref="B330:B334"/>
    <mergeCell ref="B320:B324"/>
    <mergeCell ref="B255:B259"/>
    <mergeCell ref="B265:B269"/>
    <mergeCell ref="A155:A159"/>
    <mergeCell ref="B325:B329"/>
    <mergeCell ref="B310:B314"/>
    <mergeCell ref="A220:A224"/>
    <mergeCell ref="A225:A229"/>
    <mergeCell ref="B225:B229"/>
    <mergeCell ref="A300:A304"/>
    <mergeCell ref="A85:A89"/>
    <mergeCell ref="B85:B89"/>
    <mergeCell ref="A90:A94"/>
    <mergeCell ref="B90:B94"/>
    <mergeCell ref="A95:A99"/>
    <mergeCell ref="B95:B99"/>
    <mergeCell ref="A100:A104"/>
    <mergeCell ref="B100:B104"/>
    <mergeCell ref="B145:B149"/>
    <mergeCell ref="A210:A214"/>
    <mergeCell ref="A160:A164"/>
    <mergeCell ref="A165:A169"/>
    <mergeCell ref="A215:A219"/>
    <mergeCell ref="A190:A194"/>
    <mergeCell ref="A170:A174"/>
    <mergeCell ref="A185:A189"/>
    <mergeCell ref="A295:A299"/>
    <mergeCell ref="B295:B299"/>
  </mergeCells>
  <pageMargins left="0.70866141732283472" right="0.11811023622047245" top="0.31496062992125984" bottom="0.31496062992125984" header="0.31496062992125984" footer="0.31496062992125984"/>
  <pageSetup paperSize="9" scale="65" fitToHeight="1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2025-03-14T11:53:12Z</dcterms:modified>
</cp:coreProperties>
</file>